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66925"/>
  <xr:revisionPtr revIDLastSave="0" documentId="13_ncr:1_{BF0450B2-958C-4A03-94E4-982AF152A639}" xr6:coauthVersionLast="47" xr6:coauthVersionMax="47" xr10:uidLastSave="{00000000-0000-0000-0000-000000000000}"/>
  <bookViews>
    <workbookView xWindow="19080" yWindow="480" windowWidth="19440" windowHeight="15000" xr2:uid="{E1F48E1D-AF29-451D-9276-963CD84EDBC3}"/>
  </bookViews>
  <sheets>
    <sheet name="16.1_R" sheetId="1" r:id="rId1"/>
    <sheet name="16.1.1_R" sheetId="2" r:id="rId2"/>
    <sheet name="16.1.2" sheetId="3" r:id="rId3"/>
    <sheet name="16.1.3_R" sheetId="4" r:id="rId4"/>
    <sheet name="16.1.4_R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\0" localSheetId="4">[1]Jan!#REF!</definedName>
    <definedName name="\0">[1]Jan!#REF!</definedName>
    <definedName name="\A" localSheetId="4">#REF!</definedName>
    <definedName name="\A">#REF!</definedName>
    <definedName name="\B" localSheetId="4">#REF!</definedName>
    <definedName name="\B">#REF!</definedName>
    <definedName name="\BACK1" localSheetId="4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 localSheetId="4">[1]Jan!#REF!</definedName>
    <definedName name="\M">[1]Jan!#REF!</definedName>
    <definedName name="\P" localSheetId="4">#REF!</definedName>
    <definedName name="\P">#REF!</definedName>
    <definedName name="\Q" localSheetId="4">[2]Actual!#REF!</definedName>
    <definedName name="\Q">[2]Actual!#REF!</definedName>
    <definedName name="\R" localSheetId="4">#REF!</definedName>
    <definedName name="\R">#REF!</definedName>
    <definedName name="\S" localSheetId="4">#REF!</definedName>
    <definedName name="\S">#REF!</definedName>
    <definedName name="\TABLE1">#REF!</definedName>
    <definedName name="\TABLE2">#REF!</definedName>
    <definedName name="\TABLEA">#REF!</definedName>
    <definedName name="\TBL1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4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hidden="1">{#N/A,#N/A,FALSE,"schA"}</definedName>
    <definedName name="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4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hidden="1">{#N/A,#N/A,FALSE,"schA"}</definedName>
    <definedName name="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4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hidden="1">{#N/A,#N/A,FALSE,"schA"}</definedName>
    <definedName name="______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_j1" hidden="1">{"PRINT",#N/A,TRUE,"APPA";"PRINT",#N/A,TRUE,"APS";"PRINT",#N/A,TRUE,"BHPL";"PRINT",#N/A,TRUE,"BHPL2";"PRINT",#N/A,TRUE,"CDWR";"PRINT",#N/A,TRUE,"EWEB";"PRINT",#N/A,TRUE,"LADWP";"PRINT",#N/A,TRUE,"NEVBASE"}</definedName>
    <definedName name="______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_j2" hidden="1">{"PRINT",#N/A,TRUE,"APPA";"PRINT",#N/A,TRUE,"APS";"PRINT",#N/A,TRUE,"BHPL";"PRINT",#N/A,TRUE,"BHPL2";"PRINT",#N/A,TRUE,"CDWR";"PRINT",#N/A,TRUE,"EWEB";"PRINT",#N/A,TRUE,"LADWP";"PRINT",#N/A,TRUE,"NEVBASE"}</definedName>
    <definedName name="______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_j3" hidden="1">{"PRINT",#N/A,TRUE,"APPA";"PRINT",#N/A,TRUE,"APS";"PRINT",#N/A,TRUE,"BHPL";"PRINT",#N/A,TRUE,"BHPL2";"PRINT",#N/A,TRUE,"CDWR";"PRINT",#N/A,TRUE,"EWEB";"PRINT",#N/A,TRUE,"LADWP";"PRINT",#N/A,TRUE,"NEVBASE"}</definedName>
    <definedName name="______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_j4" hidden="1">{"PRINT",#N/A,TRUE,"APPA";"PRINT",#N/A,TRUE,"APS";"PRINT",#N/A,TRUE,"BHPL";"PRINT",#N/A,TRUE,"BHPL2";"PRINT",#N/A,TRUE,"CDWR";"PRINT",#N/A,TRUE,"EWEB";"PRINT",#N/A,TRUE,"LADWP";"PRINT",#N/A,TRUE,"NEVBASE"}</definedName>
    <definedName name="______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_j5" hidden="1">{"PRINT",#N/A,TRUE,"APPA";"PRINT",#N/A,TRUE,"APS";"PRINT",#N/A,TRUE,"BHPL";"PRINT",#N/A,TRUE,"BHPL2";"PRINT",#N/A,TRUE,"CDWR";"PRINT",#N/A,TRUE,"EWEB";"PRINT",#N/A,TRUE,"LADWP";"PRINT",#N/A,TRUE,"NEVBASE"}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hidden="1">{#N/A,#N/A,FALSE,"schA"}</definedName>
    <definedName name="_____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j1" hidden="1">{"PRINT",#N/A,TRUE,"APPA";"PRINT",#N/A,TRUE,"APS";"PRINT",#N/A,TRUE,"BHPL";"PRINT",#N/A,TRUE,"BHPL2";"PRINT",#N/A,TRUE,"CDWR";"PRINT",#N/A,TRUE,"EWEB";"PRINT",#N/A,TRUE,"LADWP";"PRINT",#N/A,TRUE,"NEVBASE"}</definedName>
    <definedName name="_____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j2" hidden="1">{"PRINT",#N/A,TRUE,"APPA";"PRINT",#N/A,TRUE,"APS";"PRINT",#N/A,TRUE,"BHPL";"PRINT",#N/A,TRUE,"BHPL2";"PRINT",#N/A,TRUE,"CDWR";"PRINT",#N/A,TRUE,"EWEB";"PRINT",#N/A,TRUE,"LADWP";"PRINT",#N/A,TRUE,"NEVBASE"}</definedName>
    <definedName name="_____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j3" hidden="1">{"PRINT",#N/A,TRUE,"APPA";"PRINT",#N/A,TRUE,"APS";"PRINT",#N/A,TRUE,"BHPL";"PRINT",#N/A,TRUE,"BHPL2";"PRINT",#N/A,TRUE,"CDWR";"PRINT",#N/A,TRUE,"EWEB";"PRINT",#N/A,TRUE,"LADWP";"PRINT",#N/A,TRUE,"NEVBASE"}</definedName>
    <definedName name="_____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j4" hidden="1">{"PRINT",#N/A,TRUE,"APPA";"PRINT",#N/A,TRUE,"APS";"PRINT",#N/A,TRUE,"BHPL";"PRINT",#N/A,TRUE,"BHPL2";"PRINT",#N/A,TRUE,"CDWR";"PRINT",#N/A,TRUE,"EWEB";"PRINT",#N/A,TRUE,"LADWP";"PRINT",#N/A,TRUE,"NEVBASE"}</definedName>
    <definedName name="_____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__j5" hidden="1">{"PRINT",#N/A,TRUE,"APPA";"PRINT",#N/A,TRUE,"APS";"PRINT",#N/A,TRUE,"BHPL";"PRINT",#N/A,TRUE,"BHPL2";"PRINT",#N/A,TRUE,"CDWR";"PRINT",#N/A,TRUE,"EWEB";"PRINT",#N/A,TRUE,"LADWP";"PRINT",#N/A,TRUE,"NEVBASE"}</definedName>
    <definedName name="____________OM1" localSheetId="4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4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hidden="1">{#N/A,#N/A,FALSE,"schA"}</definedName>
    <definedName name="___________OM1" localSheetId="4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4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hidden="1">{#N/A,#N/A,FALSE,"schA"}</definedName>
    <definedName name="___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j1" hidden="1">{"PRINT",#N/A,TRUE,"APPA";"PRINT",#N/A,TRUE,"APS";"PRINT",#N/A,TRUE,"BHPL";"PRINT",#N/A,TRUE,"BHPL2";"PRINT",#N/A,TRUE,"CDWR";"PRINT",#N/A,TRUE,"EWEB";"PRINT",#N/A,TRUE,"LADWP";"PRINT",#N/A,TRUE,"NEVBASE"}</definedName>
    <definedName name="___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j2" hidden="1">{"PRINT",#N/A,TRUE,"APPA";"PRINT",#N/A,TRUE,"APS";"PRINT",#N/A,TRUE,"BHPL";"PRINT",#N/A,TRUE,"BHPL2";"PRINT",#N/A,TRUE,"CDWR";"PRINT",#N/A,TRUE,"EWEB";"PRINT",#N/A,TRUE,"LADWP";"PRINT",#N/A,TRUE,"NEVBASE"}</definedName>
    <definedName name="___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j3" hidden="1">{"PRINT",#N/A,TRUE,"APPA";"PRINT",#N/A,TRUE,"APS";"PRINT",#N/A,TRUE,"BHPL";"PRINT",#N/A,TRUE,"BHPL2";"PRINT",#N/A,TRUE,"CDWR";"PRINT",#N/A,TRUE,"EWEB";"PRINT",#N/A,TRUE,"LADWP";"PRINT",#N/A,TRUE,"NEVBASE"}</definedName>
    <definedName name="___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j4" hidden="1">{"PRINT",#N/A,TRUE,"APPA";"PRINT",#N/A,TRUE,"APS";"PRINT",#N/A,TRUE,"BHPL";"PRINT",#N/A,TRUE,"BHPL2";"PRINT",#N/A,TRUE,"CDWR";"PRINT",#N/A,TRUE,"EWEB";"PRINT",#N/A,TRUE,"LADWP";"PRINT",#N/A,TRUE,"NEVBASE"}</definedName>
    <definedName name="___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_j5" hidden="1">{"PRINT",#N/A,TRUE,"APPA";"PRINT",#N/A,TRUE,"APS";"PRINT",#N/A,TRUE,"BHPL";"PRINT",#N/A,TRUE,"BHPL2";"PRINT",#N/A,TRUE,"CDWR";"PRINT",#N/A,TRUE,"EWEB";"PRINT",#N/A,TRUE,"LADWP";"PRINT",#N/A,TRUE,"NEVBASE"}</definedName>
    <definedName name="__________six6" localSheetId="4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hidden="1">{#N/A,#N/A,FALSE,"schA"}</definedName>
    <definedName name="__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4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4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hidden="1">{#N/A,#N/A,FALSE,"schA"}</definedName>
    <definedName name="_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4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hidden="1">{#N/A,#N/A,FALSE,"schA"}</definedName>
    <definedName name="_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4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4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hidden="1">{#N/A,#N/A,FALSE,"schA"}</definedName>
    <definedName name="_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4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localSheetId="4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hidden="1">{#N/A,#N/A,FALSE,"schA"}</definedName>
    <definedName name="_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4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localSheetId="4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hidden="1">{#N/A,#N/A,FALSE,"schA"}</definedName>
    <definedName name="____att1">#REF!</definedName>
    <definedName name="____att3">[3]Att3!$A$2:$M$77</definedName>
    <definedName name="____att4">[3]Att4!$A$2:$L$8</definedName>
    <definedName name="____att5">[3]Att5!$A$2:$Q$70</definedName>
    <definedName name="____att6">[3]Att6!$A$2:$Q$62</definedName>
    <definedName name="____att7">[3]Att7!$A$2:$J$69</definedName>
    <definedName name="____DAT1" localSheetId="4">#REF!</definedName>
    <definedName name="____DAT1">#REF!</definedName>
    <definedName name="____DAT10" localSheetId="4">#REF!</definedName>
    <definedName name="____DAT10">#REF!</definedName>
    <definedName name="____DAT11" localSheetId="4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26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IPP3">[4]YearlyOEA!$B$319:$K$319</definedName>
    <definedName name="_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4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localSheetId="4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hidden="1">{#N/A,#N/A,FALSE,"schA"}</definedName>
    <definedName name="___att1">#REF!</definedName>
    <definedName name="___att3">[3]Att3!$A$2:$M$77</definedName>
    <definedName name="___att4">[3]Att4!$A$2:$L$8</definedName>
    <definedName name="___att5">[3]Att5!$A$2:$Q$70</definedName>
    <definedName name="___att6">[3]Att6!$A$2:$Q$62</definedName>
    <definedName name="___att7">[3]Att7!$A$2:$J$69</definedName>
    <definedName name="___DAT1" localSheetId="4">#REF!</definedName>
    <definedName name="___DAT1">#REF!</definedName>
    <definedName name="___DAT10" localSheetId="4">#REF!</definedName>
    <definedName name="___DAT10">#REF!</definedName>
    <definedName name="___DAT11" localSheetId="4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IPP3">[4]YearlyOEA!$B$319:$K$319</definedName>
    <definedName name="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>[5]Jan!#REF!</definedName>
    <definedName name="___MEN3">[5]Jan!#REF!</definedName>
    <definedName name="___OM1" localSheetId="4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localSheetId="4" hidden="1">{#N/A,#N/A,FALSE,"CRPT";#N/A,#N/A,FALSE,"TREND";#N/A,#N/A,FALSE,"%Curve"}</definedName>
    <definedName name="___six6" hidden="1">{#N/A,#N/A,FALSE,"CRPT";#N/A,#N/A,FALSE,"TREND";#N/A,#N/A,FALSE,"%Curve"}</definedName>
    <definedName name="___TOP1">[5]Jan!#REF!</definedName>
    <definedName name="___www1" localSheetId="4" hidden="1">{#N/A,#N/A,FALSE,"schA"}</definedName>
    <definedName name="___www1" hidden="1">{#N/A,#N/A,FALSE,"schA"}</definedName>
    <definedName name="__123Graph_A" hidden="1">[6]Inputs!#REF!</definedName>
    <definedName name="__123Graph_AB06" hidden="1">[7]WORKD!#REF!</definedName>
    <definedName name="__123Graph_B" hidden="1">[6]Inputs!#REF!</definedName>
    <definedName name="__123Graph_D" hidden="1">[6]Inputs!#REF!</definedName>
    <definedName name="__123Graph_E" hidden="1">[8]Input!$E$22:$E$37</definedName>
    <definedName name="__123Graph_ECURRENT" hidden="1">[9]ConsolidatingPL!#REF!</definedName>
    <definedName name="__123Graph_F" hidden="1">[8]Input!$D$22:$D$37</definedName>
    <definedName name="__att1" localSheetId="4">#REF!</definedName>
    <definedName name="__att1">#REF!</definedName>
    <definedName name="__att3">[3]Att3!$A$2:$M$77</definedName>
    <definedName name="__att4">[3]Att4!$A$2:$L$8</definedName>
    <definedName name="__att5">[3]Att5!$A$2:$Q$70</definedName>
    <definedName name="__att6">[3]Att6!$A$2:$Q$62</definedName>
    <definedName name="__att7">[3]Att7!$A$2:$J$69</definedName>
    <definedName name="__DAT1" localSheetId="4">#REF!</definedName>
    <definedName name="__DAT1">#REF!</definedName>
    <definedName name="__DAT10" localSheetId="4">#REF!</definedName>
    <definedName name="__DAT10">#REF!</definedName>
    <definedName name="__DAT11" localSheetId="4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IPP3">[4]YearlyOEA!$B$319:$K$319</definedName>
    <definedName name="__j1" localSheetId="4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4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4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4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MEN2">[10]Jan!#REF!</definedName>
    <definedName name="__MEN3">[10]Jan!#REF!</definedName>
    <definedName name="__OM1" localSheetId="4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localSheetId="4" hidden="1">{#N/A,#N/A,FALSE,"CRPT";#N/A,#N/A,FALSE,"TREND";#N/A,#N/A,FALSE,"%Curve"}</definedName>
    <definedName name="__six6" hidden="1">{#N/A,#N/A,FALSE,"CRPT";#N/A,#N/A,FALSE,"TREND";#N/A,#N/A,FALSE,"%Curve"}</definedName>
    <definedName name="__TOP1">[10]Jan!#REF!</definedName>
    <definedName name="__www1" localSheetId="4" hidden="1">{#N/A,#N/A,FALSE,"schA"}</definedName>
    <definedName name="__www1" hidden="1">{#N/A,#N/A,FALSE,"schA"}</definedName>
    <definedName name="_1__123Graph_ACHART_17" hidden="1">'[11]10'!#REF!</definedName>
    <definedName name="_1_0Price_Ta" localSheetId="4">#REF!</definedName>
    <definedName name="_1_0Price_Ta">#REF!</definedName>
    <definedName name="_100_SUM" localSheetId="4">#REF!</definedName>
    <definedName name="_100_SUM">#REF!</definedName>
    <definedName name="_1Price_Ta" localSheetId="4">#REF!</definedName>
    <definedName name="_1Price_Ta">#REF!</definedName>
    <definedName name="_2Price_Ta">#REF!</definedName>
    <definedName name="_3Price_Ta">#REF!</definedName>
    <definedName name="_94DEN">#REF!</definedName>
    <definedName name="_94FSA">#REF!</definedName>
    <definedName name="_94SUM">#REF!</definedName>
    <definedName name="_94VIS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tt1" localSheetId="4">#REF!</definedName>
    <definedName name="_att1">#REF!</definedName>
    <definedName name="_att3">[3]Att3!$A$2:$M$77</definedName>
    <definedName name="_att4">[3]Att4!$A$2:$L$8</definedName>
    <definedName name="_att5">[3]Att5!$A$2:$Q$70</definedName>
    <definedName name="_att6">[3]Att6!$A$2:$Q$62</definedName>
    <definedName name="_att7">[3]Att7!$A$2:$J$69</definedName>
    <definedName name="_B">#REF!</definedName>
    <definedName name="_DAT1" localSheetId="4">#REF!</definedName>
    <definedName name="_DAT1">#REF!</definedName>
    <definedName name="_DAT10" localSheetId="4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x1" localSheetId="4" hidden="1">{#N/A,#N/A,FALSE,"Summ";#N/A,#N/A,FALSE,"General"}</definedName>
    <definedName name="_ex1" hidden="1">{#N/A,#N/A,FALSE,"Summ";#N/A,#N/A,FALSE,"General"}</definedName>
    <definedName name="_Fill" localSheetId="4" hidden="1">#REF!</definedName>
    <definedName name="_Fill" hidden="1">#REF!</definedName>
    <definedName name="_xlnm._FilterDatabase" localSheetId="4" hidden="1">#REF!</definedName>
    <definedName name="_xlnm._FilterDatabase" hidden="1">#REF!</definedName>
    <definedName name="_idahoshr" localSheetId="4">#REF!</definedName>
    <definedName name="_idahoshr">#REF!</definedName>
    <definedName name="_IPP3">[4]YearlyOEA!$B$319:$K$319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MEN2" localSheetId="4">[1]Jan!#REF!</definedName>
    <definedName name="_MEN2">[1]Jan!#REF!</definedName>
    <definedName name="_MEN3" localSheetId="4">[1]Jan!#REF!</definedName>
    <definedName name="_MEN3">[1]Jan!#REF!</definedName>
    <definedName name="_new1" localSheetId="4" hidden="1">{#N/A,#N/A,FALSE,"Summ";#N/A,#N/A,FALSE,"General"}</definedName>
    <definedName name="_new1" hidden="1">{#N/A,#N/A,FALSE,"Summ";#N/A,#N/A,FALSE,"General"}</definedName>
    <definedName name="_nofill" hidden="1">[12]A!#REF!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0</definedName>
    <definedName name="_P">#REF!</definedName>
    <definedName name="_Regression_Int" hidden="1">1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hidden="1">#REF!</definedName>
    <definedName name="_six6" localSheetId="4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hidden="1">#REF!</definedName>
    <definedName name="_tab10" localSheetId="4">#REF!</definedName>
    <definedName name="_tab10">#REF!</definedName>
    <definedName name="_tab11" localSheetId="4">#REF!</definedName>
    <definedName name="_tab11">#REF!</definedName>
    <definedName name="_tab12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able2_Out" hidden="1">#REF!</definedName>
    <definedName name="_TOP1">[1]Jan!#REF!</definedName>
    <definedName name="_WO800">#REF!</definedName>
    <definedName name="_WO800802">#REF!</definedName>
    <definedName name="_www1" localSheetId="4" hidden="1">{#N/A,#N/A,FALSE,"schA"}</definedName>
    <definedName name="_www1" hidden="1">{#N/A,#N/A,FALSE,"schA"}</definedName>
    <definedName name="a" hidden="1">'[6]DSM Output'!$J$21:$J$23</definedName>
    <definedName name="A_36" localSheetId="4">#REF!</definedName>
    <definedName name="A_36">#REF!</definedName>
    <definedName name="A000000" localSheetId="4">dec2000_claims</definedName>
    <definedName name="A000000">dec2000_claims</definedName>
    <definedName name="aa" localSheetId="4">#REF!</definedName>
    <definedName name="aa">#REF!</definedName>
    <definedName name="aaa" localSheetId="4">#REF!</definedName>
    <definedName name="aaa">#REF!</definedName>
    <definedName name="aaaa" localSheetId="4">#REF!</definedName>
    <definedName name="aaaa">#REF!</definedName>
    <definedName name="AAL_BCC">[13]APBO!$B$424</definedName>
    <definedName name="AAL_EW">[13]APBO!#REF!</definedName>
    <definedName name="AAL_EWU">[13]APBO!#REF!</definedName>
    <definedName name="AAL_L125">[13]APBO!$C$424</definedName>
    <definedName name="AAL_L127">[13]APBO!$D$424</definedName>
    <definedName name="AAL_L197">[13]APBO!$E$424</definedName>
    <definedName name="AAL_L57">[13]APBO!$F$424</definedName>
    <definedName name="AAL_L659">[13]APBO!$G$424</definedName>
    <definedName name="AAL_NONU">[13]APBO!$H$424</definedName>
    <definedName name="Access_Button1" hidden="1">"Headcount_Workbook_Schedules_List"</definedName>
    <definedName name="AccessDatabase" hidden="1">"P:\HR\SharonPlummer\Headcount Workbook.mdb"</definedName>
    <definedName name="accrued">#REF!</definedName>
    <definedName name="Acct108D_S">[14]FuncStudy!$F$2065</definedName>
    <definedName name="Acct108D00S">[14]FuncStudy!$F$2057</definedName>
    <definedName name="Acct108DSS">[14]FuncStudy!$F$2061</definedName>
    <definedName name="Acct154SNPP">'[15]Functional Study'!$H$2034</definedName>
    <definedName name="Acct228.42TROJD">'[16]Func Study'!#REF!</definedName>
    <definedName name="ACCT2281">[14]FuncStudy!$F$1847</definedName>
    <definedName name="Acct2281SO">'[15]Functional Study'!$H$2139</definedName>
    <definedName name="Acct2282">[14]FuncStudy!$F$1851</definedName>
    <definedName name="Acct2283">[14]FuncStudy!$F$1855</definedName>
    <definedName name="Acct2283S">[14]FuncStudy!$F$1859</definedName>
    <definedName name="Acct2283SO">'[15]Functional Study'!$H$2147</definedName>
    <definedName name="Acct22841SE">'[15]Functional Study'!$H$2155</definedName>
    <definedName name="Acct22842">[14]FuncStudy!$F$1868</definedName>
    <definedName name="Acct22842TROJD">'[16]Func Study'!#REF!</definedName>
    <definedName name="Acct228SO">'[15]Functional Study'!$H$2143</definedName>
    <definedName name="ACCT25398">[14]FuncStudy!$F$1880</definedName>
    <definedName name="Acct25399">[14]FuncStudy!$F$1887</definedName>
    <definedName name="Acct254">[14]FuncStudy!$F$1864</definedName>
    <definedName name="ACCT254SO">'[15]Functional Study'!$H$2151</definedName>
    <definedName name="Acct282DITBAL">[14]FuncStudy!$F$1912</definedName>
    <definedName name="Acct282SGP">'[15]Functional Study'!#REF!</definedName>
    <definedName name="Acct350">'[15]Functional Study'!$H$1583</definedName>
    <definedName name="Acct352">'[15]Functional Study'!$H$1590</definedName>
    <definedName name="Acct353">'[15]Functional Study'!$H$1596</definedName>
    <definedName name="Acct354">'[15]Functional Study'!$H$1602</definedName>
    <definedName name="Acct355">'[15]Functional Study'!$H$1608</definedName>
    <definedName name="Acct356">'[15]Functional Study'!$H$1614</definedName>
    <definedName name="Acct357">'[15]Functional Study'!$H$1620</definedName>
    <definedName name="Acct358">'[15]Functional Study'!$H$1626</definedName>
    <definedName name="Acct359">'[15]Functional Study'!$H$1632</definedName>
    <definedName name="Acct360">'[15]Functional Study'!$H$1652</definedName>
    <definedName name="Acct361">'[15]Functional Study'!$H$1658</definedName>
    <definedName name="Acct362">'[15]Functional Study'!$H$1664</definedName>
    <definedName name="Acct364">'[15]Functional Study'!$H$1675</definedName>
    <definedName name="Acct365">'[15]Functional Study'!$H$1682</definedName>
    <definedName name="Acct366">'[15]Functional Study'!$H$1689</definedName>
    <definedName name="Acct367">'[15]Functional Study'!$H$1696</definedName>
    <definedName name="Acct368">'[15]Functional Study'!$H$1702</definedName>
    <definedName name="Acct369">'[15]Functional Study'!$H$1709</definedName>
    <definedName name="Acct370">'[15]Functional Study'!$H$1720</definedName>
    <definedName name="Acct371">'[15]Functional Study'!$H$1727</definedName>
    <definedName name="Acct372">'[15]Functional Study'!$H$1734</definedName>
    <definedName name="Acct372A">'[15]Functional Study'!$H$1733</definedName>
    <definedName name="Acct372DP">'[15]Functional Study'!$H$1731</definedName>
    <definedName name="Acct372DS">'[15]Functional Study'!$H$1732</definedName>
    <definedName name="Acct373">'[15]Functional Study'!$H$1740</definedName>
    <definedName name="Acct41011">'[17]Functional Study'!#REF!</definedName>
    <definedName name="Acct41011BADDEBT">'[17]Functional Study'!#REF!</definedName>
    <definedName name="Acct41011DITEXP">'[17]Functional Study'!#REF!</definedName>
    <definedName name="Acct41011S">'[17]Functional Study'!#REF!</definedName>
    <definedName name="Acct41011SE">'[17]Functional Study'!#REF!</definedName>
    <definedName name="Acct41011SG1">'[17]Functional Study'!#REF!</definedName>
    <definedName name="Acct41011SG2">'[17]Functional Study'!#REF!</definedName>
    <definedName name="ACCT41011SGCT">'[17]Functional Study'!#REF!</definedName>
    <definedName name="Acct41011SGPP">'[17]Functional Study'!#REF!</definedName>
    <definedName name="Acct41011SNP">'[17]Functional Study'!#REF!</definedName>
    <definedName name="ACCT41011SNPD">'[17]Functional Study'!#REF!</definedName>
    <definedName name="Acct41011SO">'[17]Functional Study'!#REF!</definedName>
    <definedName name="Acct41011TROJP">'[17]Functional Study'!#REF!</definedName>
    <definedName name="Acct41111">'[17]Functional Study'!#REF!</definedName>
    <definedName name="Acct41111BADDEBT">'[17]Functional Study'!#REF!</definedName>
    <definedName name="Acct41111DITEXP">'[17]Functional Study'!#REF!</definedName>
    <definedName name="Acct41111S">'[17]Functional Study'!#REF!</definedName>
    <definedName name="Acct41111SE">'[17]Functional Study'!#REF!</definedName>
    <definedName name="Acct41111SG1">'[17]Functional Study'!#REF!</definedName>
    <definedName name="Acct41111SG2">'[17]Functional Study'!#REF!</definedName>
    <definedName name="Acct41111SG3">'[17]Functional Study'!#REF!</definedName>
    <definedName name="Acct41111SGPP">'[17]Functional Study'!#REF!</definedName>
    <definedName name="Acct41111SNP">'[17]Functional Study'!#REF!</definedName>
    <definedName name="Acct41111SNTP">'[17]Functional Study'!#REF!</definedName>
    <definedName name="Acct41111SO">'[17]Functional Study'!#REF!</definedName>
    <definedName name="Acct41111TROJP">'[17]Functional Study'!#REF!</definedName>
    <definedName name="Acct411BADDEBT">'[17]Functional Study'!#REF!</definedName>
    <definedName name="Acct411DGP">'[17]Functional Study'!#REF!</definedName>
    <definedName name="Acct411DGU">'[17]Functional Study'!#REF!</definedName>
    <definedName name="Acct411DITEXP">'[17]Functional Study'!#REF!</definedName>
    <definedName name="Acct411DNPP">'[17]Functional Study'!#REF!</definedName>
    <definedName name="Acct411DNPTP">'[17]Functional Study'!#REF!</definedName>
    <definedName name="Acct411S">'[17]Functional Study'!#REF!</definedName>
    <definedName name="Acct411SE">'[17]Functional Study'!#REF!</definedName>
    <definedName name="Acct411SG">'[17]Functional Study'!#REF!</definedName>
    <definedName name="Acct411SGPP">'[17]Functional Study'!#REF!</definedName>
    <definedName name="Acct411SO">'[17]Functional Study'!#REF!</definedName>
    <definedName name="Acct411TROJP">'[17]Functional Study'!#REF!</definedName>
    <definedName name="Acct444S">[14]FuncStudy!$F$105</definedName>
    <definedName name="Acct447">'[15]Functional Study'!$H$288</definedName>
    <definedName name="Acct447DGU">'[16]Func Study'!#REF!</definedName>
    <definedName name="Acct448">'[15]Functional Study'!$H$276</definedName>
    <definedName name="Acct448S">[14]FuncStudy!$F$114</definedName>
    <definedName name="Acct448SO">'[15]Functional Study'!$H$275</definedName>
    <definedName name="Acct450S">'[15]Functional Study'!$H$303</definedName>
    <definedName name="Acct451S">'[15]Functional Study'!$H$308</definedName>
    <definedName name="Acct454S">'[15]Functional Study'!$H$318</definedName>
    <definedName name="Acct456S">'[15]Functional Study'!$H$324</definedName>
    <definedName name="Acct565">'[15]Functional Study'!$H$732</definedName>
    <definedName name="Acct580">'[15]Functional Study'!$H$779</definedName>
    <definedName name="Acct581">'[15]Functional Study'!$H$784</definedName>
    <definedName name="Acct582">'[15]Functional Study'!$H$789</definedName>
    <definedName name="Acct583">'[15]Functional Study'!$H$794</definedName>
    <definedName name="Acct584">'[15]Functional Study'!$H$799</definedName>
    <definedName name="Acct585">'[15]Functional Study'!$H$804</definedName>
    <definedName name="Acct586">'[15]Functional Study'!$H$809</definedName>
    <definedName name="Acct587">'[15]Functional Study'!$H$814</definedName>
    <definedName name="Acct588">'[15]Functional Study'!$H$819</definedName>
    <definedName name="Acct589">'[15]Functional Study'!$H$824</definedName>
    <definedName name="Acct590">'[15]Functional Study'!$H$829</definedName>
    <definedName name="Acct590DNPD">'[15]Functional Study'!$H$828</definedName>
    <definedName name="Acct590S">'[15]Functional Study'!$H$827</definedName>
    <definedName name="Acct591">'[15]Functional Study'!$H$834</definedName>
    <definedName name="Acct592">'[15]Functional Study'!$H$839</definedName>
    <definedName name="Acct593">'[15]Functional Study'!$H$844</definedName>
    <definedName name="Acct594">'[15]Functional Study'!$H$849</definedName>
    <definedName name="Acct595">'[15]Functional Study'!$H$854</definedName>
    <definedName name="Acct596">'[15]Functional Study'!$H$864</definedName>
    <definedName name="Acct597">'[15]Functional Study'!$H$869</definedName>
    <definedName name="Acct598">'[15]Functional Study'!$H$874</definedName>
    <definedName name="ACCT904SG">'[18]Functional Study'!#REF!</definedName>
    <definedName name="Acct928RE">[14]FuncStudy!$F$749</definedName>
    <definedName name="AcctAGA">'[15]Functional Study'!$H$297</definedName>
    <definedName name="AcctTable">[19]Variables!$AK$42:$AK$396</definedName>
    <definedName name="AcctTS0">'[15]Functional Study'!$H$1640</definedName>
    <definedName name="ActualROE">[20]FuncStudy!$E$61</definedName>
    <definedName name="ActualROR">'[18]G+T+D+R+M'!$H$61</definedName>
    <definedName name="Additions_by_Function_Project_State_Month" localSheetId="4">'[21]Apr 05 - Mar 06 Adds'!#REF!</definedName>
    <definedName name="Additions_by_Function_Project_State_Month">'[21]Apr 05 - Mar 06 Adds'!#REF!</definedName>
    <definedName name="Adjs2avg">[22]Inputs!$L$255:'[22]Inputs'!$T$505</definedName>
    <definedName name="aftertax_ror" localSheetId="4">[23]Utah!#REF!</definedName>
    <definedName name="aftertax_ror">[23]Utah!#REF!</definedName>
    <definedName name="alkjslkj" localSheetId="4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LL">#REF!</definedName>
    <definedName name="all_months">#REF!</definedName>
    <definedName name="Allocated_HLH_Ready">'[24]GRID Allocated Ready Res (HLH)'!$B$6:$DQ$98</definedName>
    <definedName name="Allocated_HLH_Ready_Date">'[24]GRID Allocated Ready Res (HLH)'!$B$5:$DQ$5</definedName>
    <definedName name="Allocated_HLH_Ready_Name">'[24]GRID Allocated Ready Res (HLH)'!$A$6:$A$98</definedName>
    <definedName name="Allocated_HLH_Spin">'[24]GRID Allocated Spin Res (HLH)'!$B$6:$DQ$98</definedName>
    <definedName name="Allocated_HLH_Spin_Date">'[24]GRID Allocated Spin Res (HLH)'!$B$5:$DQ$5</definedName>
    <definedName name="Allocated_HLH_Spin_Name">'[24]GRID Allocated Spin Res (HLH)'!$A$6:$A$98</definedName>
    <definedName name="Allocated_LLH_Ready">'[24]GRID Allocated Ready Res (LLH)'!$B$6:$DQ$98</definedName>
    <definedName name="Allocated_LLH_Ready_Date">'[24]GRID Allocated Ready Res (LLH)'!$B$5:$DQ$5</definedName>
    <definedName name="Allocated_LLH_Ready_Name">'[24]GRID Allocated Ready Res (LLH)'!$A$6:$A$98</definedName>
    <definedName name="Allocated_LLH_Spin">'[24]GRID Allocated Spin Res (LLH)'!$B$6:$DQ$98</definedName>
    <definedName name="Allocated_LLH_Spin_Date">'[24]GRID Allocated Spin Res (LLH)'!$B$5:$DQ$5</definedName>
    <definedName name="Allocated_LLH_Spin_Name">'[24]GRID Allocated Spin Res (LLH)'!$A$6:$A$98</definedName>
    <definedName name="Annuities">[25]Inputs!$B$17</definedName>
    <definedName name="anscount" hidden="1">1</definedName>
    <definedName name="APR" localSheetId="4">[1]Jan!#REF!</definedName>
    <definedName name="APR">[1]Jan!#REF!</definedName>
    <definedName name="apr2001_claims" localSheetId="4">#REF!</definedName>
    <definedName name="apr2001_claims">#REF!</definedName>
    <definedName name="apr2002_claims" localSheetId="4">#REF!</definedName>
    <definedName name="apr2002_claims">#REF!</definedName>
    <definedName name="apr2003_claims">#REF!</definedName>
    <definedName name="apr2004_claims">#REF!</definedName>
    <definedName name="apr2005_claims">#REF!</definedName>
    <definedName name="apr2006_claims">#REF!</definedName>
    <definedName name="APRT">#REF!</definedName>
    <definedName name="AreasTbl">[26]MiscTables!$I$3:$I$41</definedName>
    <definedName name="AS2DocOpenMode" hidden="1">"AS2DocumentEdit"</definedName>
    <definedName name="asa" localSheetId="4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asdf" hidden="1">#REF!</definedName>
    <definedName name="Ask_Mid_Bid1">#REF!</definedName>
    <definedName name="Ask_Mid_Bid2">#REF!</definedName>
    <definedName name="AT_48">#REF!</definedName>
    <definedName name="AUG" localSheetId="4">[1]Jan!#REF!</definedName>
    <definedName name="AUG">[1]Jan!#REF!</definedName>
    <definedName name="aug2001_claims" localSheetId="4">#REF!</definedName>
    <definedName name="aug2001_claims">#REF!</definedName>
    <definedName name="aug2002_claims" localSheetId="4">#REF!</definedName>
    <definedName name="aug2002_claims">#REF!</definedName>
    <definedName name="aug2003_claims">#REF!</definedName>
    <definedName name="aug2004_claims">#REF!</definedName>
    <definedName name="aug2005_claims">#REF!</definedName>
    <definedName name="aug2006_claims">#REF!</definedName>
    <definedName name="AUGT">#REF!</definedName>
    <definedName name="AverageFactors">[22]UTCR!$AC$22:$AQ$108</definedName>
    <definedName name="AverageFuelCost" localSheetId="4">'[27]Base NPC'!#REF!</definedName>
    <definedName name="AverageFuelCost">'[27]Base NPC'!#REF!</definedName>
    <definedName name="AverageInput">[22]Inputs!$F$3:$I$1722</definedName>
    <definedName name="AvgFactorCopy" localSheetId="4">#REF!</definedName>
    <definedName name="AvgFactorCopy">#REF!</definedName>
    <definedName name="AvgFactors">[19]Factors!$B$3:$P$99</definedName>
    <definedName name="b" localSheetId="4" hidden="1">{#N/A,#N/A,FALSE,"Coversheet";#N/A,#N/A,FALSE,"QA"}</definedName>
    <definedName name="b" hidden="1">{#N/A,#N/A,FALSE,"Coversheet";#N/A,#N/A,FALSE,"QA"}</definedName>
    <definedName name="B_1" localSheetId="4">#REF!</definedName>
    <definedName name="B_1">#REF!</definedName>
    <definedName name="B_2" localSheetId="4">#REF!</definedName>
    <definedName name="B_2">#REF!</definedName>
    <definedName name="B1_Print" localSheetId="4">#REF!</definedName>
    <definedName name="B1_Print">#REF!</definedName>
    <definedName name="B2_Print">#REF!</definedName>
    <definedName name="B3_Print">#REF!</definedName>
    <definedName name="BACK1">#REF!</definedName>
    <definedName name="BACK2">#REF!</definedName>
    <definedName name="BACK3">#REF!</definedName>
    <definedName name="BACKUP1">#REF!</definedName>
    <definedName name="Baseline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" localSheetId="4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OCK">#REF!</definedName>
    <definedName name="BLOCKTOP">#REF!</definedName>
    <definedName name="Blundell">[4]YearlyOEA!$B$10:$K$12</definedName>
    <definedName name="BOOKADJ">#REF!</definedName>
    <definedName name="BORD">#REF!</definedName>
    <definedName name="Bottom" localSheetId="4">#REF!</definedName>
    <definedName name="Bottom">#REF!</definedName>
    <definedName name="BudApr">#REF!</definedName>
    <definedName name="budsum1">#REF!</definedName>
    <definedName name="budsum2" localSheetId="4">[28]Att1!#REF!</definedName>
    <definedName name="budsum2">[28]Att1!#REF!</definedName>
    <definedName name="bump" localSheetId="4">[23]Utah!#REF!</definedName>
    <definedName name="bump">[23]Utah!#REF!</definedName>
    <definedName name="Burn" localSheetId="4">'[27]Base NPC'!#REF!</definedName>
    <definedName name="Burn">'[27]Base NPC'!#REF!</definedName>
    <definedName name="C_" localSheetId="4">'[29]Other States WZAMRT98'!#REF!</definedName>
    <definedName name="C_">'[29]Other States WZAMRT98'!#REF!</definedName>
    <definedName name="calcoutput">'[30]Calcoutput (futures)'!$B$7:$J$128</definedName>
    <definedName name="Camas" localSheetId="4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'[30]OTC Gas Quotes'!$M$2</definedName>
    <definedName name="cap">[31]Readings!$B$2</definedName>
    <definedName name="Carbon_1">[4]YearlyOEA!$B$20:$K$22</definedName>
    <definedName name="Carbon_2">[4]YearlyOEA!$B$30:$K$32</definedName>
    <definedName name="Case">OFFSET([26]MiscTables!$L$3,0,0,COUNTA([26]MiscTables!$L:$L),1)</definedName>
    <definedName name="CBWorkbookPriority" hidden="1">-2060790043</definedName>
    <definedName name="CC_1A">[4]YearlyOEA!$B$313:$K$313</definedName>
    <definedName name="CC_1B">[4]YearlyOEA!$B$314:$K$314</definedName>
    <definedName name="cgf" localSheetId="4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4">#REF!</definedName>
    <definedName name="Check">#REF!</definedName>
    <definedName name="Cholla_4">[4]YearlyOEA!$B$40:$K$42</definedName>
    <definedName name="CIQWBGuid" hidden="1">"PRW Allocation Spreadsheet_November - 11312014 Shutdown.xlsx"</definedName>
    <definedName name="Classification">'[15]Functional Study'!$AG$252</definedName>
    <definedName name="Cntr">[18]Inputs!$N$14</definedName>
    <definedName name="COBAsk" localSheetId="4">#REF!</definedName>
    <definedName name="COBAsk">#REF!</definedName>
    <definedName name="COBAskHist" localSheetId="4">#REF!</definedName>
    <definedName name="COBAskHist">#REF!</definedName>
    <definedName name="COBAskOff" localSheetId="4">#REF!</definedName>
    <definedName name="COBAskOff">#REF!</definedName>
    <definedName name="COBAskToday">#REF!</definedName>
    <definedName name="COBBid">#REF!</definedName>
    <definedName name="COBBidHist">#REF!</definedName>
    <definedName name="COBBidOff">#REF!</definedName>
    <definedName name="COBBidToday">#REF!</definedName>
    <definedName name="cobhlhask">#REF!</definedName>
    <definedName name="cobhlhbid">#REF!</definedName>
    <definedName name="cogs" localSheetId="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lstrip_3">[4]YearlyOEA!$B$50:$K$52</definedName>
    <definedName name="Colstrip_4">[4]YearlyOEA!$B$60:$K$62</definedName>
    <definedName name="COMADJ">#REF!</definedName>
    <definedName name="combined1" localSheetId="4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ined1stub" localSheetId="4" hidden="1">{"YTD-Total",#N/A,TRUE,"Provision";"YTD-Utility",#N/A,TRUE,"Prov Utility";"YTD-NonUtility",#N/A,TRUE,"Prov NonUtility"}</definedName>
    <definedName name="combined1stub" hidden="1">{"YTD-Total",#N/A,TRUE,"Provision";"YTD-Utility",#N/A,TRUE,"Prov Utility";"YTD-NonUtility",#N/A,TRUE,"Prov NonUtility"}</definedName>
    <definedName name="comm">[23]Utah!#REF!</definedName>
    <definedName name="comm_cost">[23]Utah!#REF!</definedName>
    <definedName name="Comn">[20]Inputs!$K$21</definedName>
    <definedName name="COMP" localSheetId="4">#REF!</definedName>
    <definedName name="COMP">#REF!</definedName>
    <definedName name="COMPACTUAL" localSheetId="4">#REF!</definedName>
    <definedName name="COMPACTUAL">#REF!</definedName>
    <definedName name="COMPT" localSheetId="4">#REF!</definedName>
    <definedName name="COMPT">#REF!</definedName>
    <definedName name="COMPWEATHER">#REF!</definedName>
    <definedName name="CONTRACTDATA" localSheetId="4">[32]MarketData!#REF!</definedName>
    <definedName name="CONTRACTDATA">[32]MarketData!#REF!</definedName>
    <definedName name="Contracted_HLH">'[24]GRID Contracted Reserves (HLH)'!$B$6:$DQ$100</definedName>
    <definedName name="Contracted_HLH_Date">'[24]GRID Contracted Reserves (HLH)'!$B$5:$DQ$5</definedName>
    <definedName name="Contracted_HLH_Name">'[24]GRID Contracted Reserves (HLH)'!$A$6:$A$100</definedName>
    <definedName name="Contracted_LLH">'[24]GRID Contracted Reserves (LLH)'!$B$6:$DQ$100</definedName>
    <definedName name="Contracted_LLH_Date">'[24]GRID Contracted Reserves (LLH)'!$B$5:$DQ$5</definedName>
    <definedName name="Contracted_LLH_Name">'[24]GRID Contracted Reserves (LLH)'!$A$6:$A$100</definedName>
    <definedName name="contractsymbol">[30]Futures!$B$2:$B$500</definedName>
    <definedName name="ContractTypeDol">'[33]Check Dollars'!$R$258:$S$643</definedName>
    <definedName name="ContractTypeMWh">'[33]Check MWh'!$R$258:$S$643</definedName>
    <definedName name="Controls2013">[34]Controls2013!$A$8:$AP$762</definedName>
    <definedName name="Conversion">[35]Conversion!$A$2:$E$1253</definedName>
    <definedName name="copy" localSheetId="4" hidden="1">#REF!</definedName>
    <definedName name="copy" hidden="1">#REF!</definedName>
    <definedName name="Corporate_Final_Result" localSheetId="4">#REF!</definedName>
    <definedName name="Corporate_Final_Result">#REF!</definedName>
    <definedName name="COSFacVal">[14]Inputs!$W$11</definedName>
    <definedName name="Cost" localSheetId="4">'[27]Base NPC'!#REF!</definedName>
    <definedName name="Cost">'[27]Base NPC'!#REF!</definedName>
    <definedName name="COUNTER" localSheetId="4">#REF!</definedName>
    <definedName name="COUNTER">#REF!</definedName>
    <definedName name="Craig_1">[4]YearlyOEA!$B$70:$K$72</definedName>
    <definedName name="Craig_2">[4]YearlyOEA!$B$80:$K$82</definedName>
    <definedName name="CurrDiscDate">[36]Input!$C$5</definedName>
    <definedName name="CustNames">[37]Codes!$F$1:$H$121</definedName>
    <definedName name="Cwvu.GREY_ALL." localSheetId="4" hidden="1">#REF!</definedName>
    <definedName name="Cwvu.GREY_ALL." hidden="1">#REF!</definedName>
    <definedName name="d" localSheetId="4">#REF!</definedName>
    <definedName name="d">#REF!</definedName>
    <definedName name="D_TWKSHT" localSheetId="4">#REF!</definedName>
    <definedName name="D_TWKSHT">#REF!</definedName>
    <definedName name="dana" localSheetId="4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4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4">'[38]Payroll detail report 7-31-21'!#REF!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'[38]Payroll detail report 7-31-21'!#REF!</definedName>
    <definedName name="DATA28">'[38]Payroll detail report 7-31-21'!#REF!</definedName>
    <definedName name="DATA3" localSheetId="4">#REF!</definedName>
    <definedName name="DATA3">#REF!</definedName>
    <definedName name="DATA31" localSheetId="4">'[38]Payroll detail report 7-31-21'!#REF!</definedName>
    <definedName name="DATA31">'[38]Payroll detail report 7-31-21'!#REF!</definedName>
    <definedName name="DATA32" localSheetId="4">'[38]Payroll detail report 7-31-21'!#REF!</definedName>
    <definedName name="DATA32">'[38]Payroll detail report 7-31-21'!#REF!</definedName>
    <definedName name="DATA33" localSheetId="4">'[38]Payroll detail report 7-31-21'!#REF!</definedName>
    <definedName name="DATA33">'[38]Payroll detail report 7-31-21'!#REF!</definedName>
    <definedName name="DATA38" localSheetId="4">'[38]Payroll detail report 7-31-21'!#REF!</definedName>
    <definedName name="DATA38">'[38]Payroll detail report 7-31-21'!#REF!</definedName>
    <definedName name="DATA4" localSheetId="4">#REF!</definedName>
    <definedName name="DATA4">#REF!</definedName>
    <definedName name="DATA5" localSheetId="4">#REF!</definedName>
    <definedName name="DATA5">#REF!</definedName>
    <definedName name="DATA6" localSheetId="4">#REF!</definedName>
    <definedName name="DATA6">#REF!</definedName>
    <definedName name="DATA7">#REF!</definedName>
    <definedName name="DATA8">#REF!</definedName>
    <definedName name="DATA9">#REF!</definedName>
    <definedName name="_xlnm.Database">'[39]FIXED PHY prior to BOM'!$A$1:$H$847</definedName>
    <definedName name="DataCheck">'[27]Base NPC'!#REF!</definedName>
    <definedName name="DataCheck_Base" localSheetId="4">#REF!</definedName>
    <definedName name="DataCheck_Base">#REF!</definedName>
    <definedName name="DataCheck_Delta" localSheetId="4">#REF!</definedName>
    <definedName name="DataCheck_Delta">#REF!</definedName>
    <definedName name="DATE" localSheetId="4">[40]Jan!#REF!</definedName>
    <definedName name="DATE">[40]Jan!#REF!</definedName>
    <definedName name="dateTable">'[24]on off peak hours'!$C$15:$IT$15</definedName>
    <definedName name="DaysAndWeeks" localSheetId="4">{0,1,2,3,4,5,6} + {0;1;2;3;4;5}*7</definedName>
    <definedName name="DaysAndWeeks">{0,1,2,3,4,5,6} + {0;1;2;3;4;5}*7</definedName>
    <definedName name="daysMonth">'[24]on off peak hours'!$C$3:$IT$3</definedName>
    <definedName name="debt">[23]Utah!#REF!</definedName>
    <definedName name="Debt_">[20]Inputs!$K$19</definedName>
    <definedName name="debt_cost" localSheetId="4">[23]Utah!#REF!</definedName>
    <definedName name="debt_cost">[23]Utah!#REF!</definedName>
    <definedName name="DebtCost" localSheetId="4">#REF!</definedName>
    <definedName name="DebtCost">#REF!</definedName>
    <definedName name="DEC" localSheetId="4">[1]Jan!#REF!</definedName>
    <definedName name="DEC">[1]Jan!#REF!</definedName>
    <definedName name="dec2001_claims" localSheetId="4">#REF!</definedName>
    <definedName name="dec2001_claims">#REF!</definedName>
    <definedName name="dec2002_claims" localSheetId="4">#REF!</definedName>
    <definedName name="dec2002_claims">#REF!</definedName>
    <definedName name="dec2003_claims" localSheetId="4">#REF!</definedName>
    <definedName name="dec2003_claims">#REF!</definedName>
    <definedName name="dec2004_claims">#REF!</definedName>
    <definedName name="dec2005_claims">#REF!</definedName>
    <definedName name="dec2006_claims">#REF!</definedName>
    <definedName name="DECT">#REF!</definedName>
    <definedName name="DELETE01" localSheetId="4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hidden="1">{#N/A,#N/A,FALSE,"Coversheet";#N/A,#N/A,FALSE,"QA"}</definedName>
    <definedName name="Demand">[16]Inputs!$D$8</definedName>
    <definedName name="Demand_Dollar">'[24]Demand Dollars'!$B$5:$DQ$1005</definedName>
    <definedName name="Demand_Dollar_Date">'[24]Demand Dollars'!$B$4:$DQ$4</definedName>
    <definedName name="Demand_Dollar_Name">'[24]Demand Dollars'!$A$5:$A$1005</definedName>
    <definedName name="Demand2">[15]Inputs!$D$10</definedName>
    <definedName name="DENTAL" localSheetId="4">#REF!</definedName>
    <definedName name="DENTAL">#REF!</definedName>
    <definedName name="DeprAcctCheck" localSheetId="4">#REF!</definedName>
    <definedName name="DeprAcctCheck">#REF!</definedName>
    <definedName name="DeprAdjCheck" localSheetId="4">#REF!</definedName>
    <definedName name="DeprAdjCheck">#REF!</definedName>
    <definedName name="DEPRAdjNumber">#REF!</definedName>
    <definedName name="DeprAdjNumberPaste">#REF!</definedName>
    <definedName name="DeprAdjSortData">#REF!</definedName>
    <definedName name="DeprAdjSortOrder">#REF!</definedName>
    <definedName name="DeprateTransmissionJune2013">[34]TransmissionJune2013!$A$1:$S$11</definedName>
    <definedName name="DeprFactorCheck" localSheetId="4">#REF!</definedName>
    <definedName name="DeprFactorCheck">#REF!</definedName>
    <definedName name="DeprNumberSort" localSheetId="4">#REF!</definedName>
    <definedName name="DeprNumberSort">#REF!</definedName>
    <definedName name="DeprTypeCheck" localSheetId="4">#REF!</definedName>
    <definedName name="DeprTypeCheck">#REF!</definedName>
    <definedName name="DeRated_Avail_HLH">#REF!</definedName>
    <definedName name="DeRated_Avail_HLH_Date">#REF!</definedName>
    <definedName name="DeRated_Avail_HLH_Name">#REF!</definedName>
    <definedName name="DeRated_Avail_LLH">#REF!</definedName>
    <definedName name="DeRated_Avail_LLH_Date">#REF!</definedName>
    <definedName name="DeRated_Avail_LLH_Name">#REF!</definedName>
    <definedName name="Detail">'[41]FY''s Detail'!$A$6:$J$484</definedName>
    <definedName name="DetailStart" localSheetId="4">#REF!</definedName>
    <definedName name="DetailStart">#REF!</definedName>
    <definedName name="dfd" localSheetId="4" hidden="1">{#N/A,#N/A,FALSE,"CHECKREQ"}</definedName>
    <definedName name="dfd" hidden="1">{#N/A,#N/A,FALSE,"CHECKREQ"}</definedName>
    <definedName name="dfdfdfd" localSheetId="4" hidden="1">{#N/A,#N/A,FALSE,"CHECKREQ"}</definedName>
    <definedName name="dfdfdfd" hidden="1">{#N/A,#N/A,FALSE,"CHECKREQ"}</definedName>
    <definedName name="DFIT" localSheetId="4" hidden="1">{#N/A,#N/A,FALSE,"Coversheet";#N/A,#N/A,FALSE,"QA"}</definedName>
    <definedName name="DFIT" hidden="1">{#N/A,#N/A,FALSE,"Coversheet";#N/A,#N/A,FALSE,"QA"}</definedName>
    <definedName name="Directory">#REF!</definedName>
    <definedName name="Dis">[14]FuncStudy!$Y$90</definedName>
    <definedName name="DiscBOY">[36]Input!$B$6</definedName>
    <definedName name="DiscEOY">[36]Input!$C$6</definedName>
    <definedName name="Disclosure">[42]Inputs!$B$10</definedName>
    <definedName name="Discount">'[43]Consolidated Revenue Req'!$C$7</definedName>
    <definedName name="discsens3">'[44]Liabilities-roll &amp; load-North'!$D$34</definedName>
    <definedName name="DisFac">'[15]Functional Dist Factor Table'!$A$11:$G$25</definedName>
    <definedName name="DispatchSum">"GRID Thermal Generation!R2C1:R4C2"</definedName>
    <definedName name="Dist_factor">#REF!</definedName>
    <definedName name="DistPeakMethod">[18]Inputs!#REF!</definedName>
    <definedName name="DJ_1">[4]YearlyOEA!$B$93:$K$95</definedName>
    <definedName name="DJ_2">[4]YearlyOEA!$B$103:$K$105</definedName>
    <definedName name="DJ_3">[4]YearlyOEA!$B$113:$K$115</definedName>
    <definedName name="DJ_4">[4]YearlyOEA!$B$123:$K$125</definedName>
    <definedName name="Dollars_Wheeling">'[45]Exhibit 1'!#REF!</definedName>
    <definedName name="dsd" localSheetId="4" hidden="1">[6]Inputs!#REF!</definedName>
    <definedName name="dsd" hidden="1">[6]Inputs!#REF!</definedName>
    <definedName name="DUDE" localSheetId="4" hidden="1">#REF!</definedName>
    <definedName name="DUDE" hidden="1">#REF!</definedName>
    <definedName name="Dynamic_CaseDesc" localSheetId="4">OFFSET([26]Tbl_IRPCases!#REF!,0,0,COUNTA([26]Tbl_IRPCases!$A:$A)-1,COUNTA([26]Tbl_IRPCases!$4:$4))</definedName>
    <definedName name="Dynamic_CaseDesc">OFFSET([26]Tbl_IRPCases!#REF!,0,0,COUNTA([26]Tbl_IRPCases!$A:$A)-1,COUNTA([26]Tbl_IRPCases!$4:$4))</definedName>
    <definedName name="Dynamic_StudyTable">OFFSET([26]MiscTables!$L$3,0,0,COUNTA([26]MiscTables!$L:$L),3)</definedName>
    <definedName name="DynamicCEMbyUNIT">OFFSET('[26]CEM Data'!$M$1,0,0,COUNTA('[26]CEM Data'!$A:$A),3)</definedName>
    <definedName name="DynamicCEMData">OFFSET('[26]CEM Data'!$A$1,0,0,COUNTA('[26]CEM Data'!$A:$A),COUNTA('[26]CEM Data'!$1:$1))</definedName>
    <definedName name="e" localSheetId="4">#REF!</definedName>
    <definedName name="e">#REF!</definedName>
    <definedName name="ECDQF_Exp" localSheetId="4">#REF!</definedName>
    <definedName name="ECDQF_Exp">#REF!</definedName>
    <definedName name="ECDQF_MWh">#REF!</definedName>
    <definedName name="ee" localSheetId="4" hidden="1">{#N/A,#N/A,FALSE,"Month ";#N/A,#N/A,FALSE,"YTD";#N/A,#N/A,FALSE,"12 mo ended"}</definedName>
    <definedName name="ee" hidden="1">{#N/A,#N/A,FALSE,"Month ";#N/A,#N/A,FALSE,"YTD";#N/A,#N/A,FALSE,"12 mo ended"}</definedName>
    <definedName name="EffectiveTaxRate">#REF!</definedName>
    <definedName name="Electric_Prices_HLH">'[24]GRID Prices (HLH)'!$B$5:$DQ$30</definedName>
    <definedName name="Electric_Prices_HLH_Date">'[24]GRID Prices (HLH)'!$B$4:$DQ$4</definedName>
    <definedName name="Electric_Prices_HLH_Name">'[24]GRID Prices (HLH)'!$A$5:$A$30</definedName>
    <definedName name="Electric_Prices_LLH">'[24]GRID Prices (LLH)'!$B$5:$DQ$30</definedName>
    <definedName name="Electric_Prices_LLH_Date">'[24]GRID Prices (LLH)'!$B$4:$DQ$4</definedName>
    <definedName name="Electric_Prices_LLH_Name">'[24]GRID Prices (LLH)'!$A$5:$A$30</definedName>
    <definedName name="EmbeddedCapCost" localSheetId="4">#REF!</definedName>
    <definedName name="EmbeddedCapCost">#REF!</definedName>
    <definedName name="Emergency_Dol" localSheetId="4">#REF!</definedName>
    <definedName name="Emergency_Dol">#REF!</definedName>
    <definedName name="Emergency_Dol_Date" localSheetId="4">#REF!</definedName>
    <definedName name="Emergency_Dol_Date">#REF!</definedName>
    <definedName name="Emergency_Dol_Name">#REF!</definedName>
    <definedName name="Emergency_MWh">#REF!</definedName>
    <definedName name="Emergency_MWh_Date">#REF!</definedName>
    <definedName name="Emergency_MWh_Date_LLH">#REF!</definedName>
    <definedName name="Emergency_MWh_LLH">#REF!</definedName>
    <definedName name="Emergency_MWh_Name">#REF!</definedName>
    <definedName name="Emergency_MWh_Name_LLH">#REF!</definedName>
    <definedName name="End_month">#REF!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stu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gy">[16]Inputs!$D$9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stu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localSheetId="4" hidden="1">{#N/A,#N/A,FALSE,"Coversheet";#N/A,#N/A,FALSE,"QA"}</definedName>
    <definedName name="error" hidden="1">{#N/A,#N/A,FALSE,"Coversheet";#N/A,#N/A,FALSE,"QA"}</definedName>
    <definedName name="ert" hidden="1">#REF!</definedName>
    <definedName name="Estimate" localSheetId="4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hidden="1">{#N/A,#N/A,FALSE,"Summ";#N/A,#N/A,FALSE,"General"}</definedName>
    <definedName name="Exchange_Rates___Bloomberg">[30]MarketData!$J$1</definedName>
    <definedName name="ExchangeMWh">'[27]Base NPC'!#REF!</definedName>
    <definedName name="extra2" localSheetId="4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4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4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#REF!</definedName>
    <definedName name="f" localSheetId="4">#REF!</definedName>
    <definedName name="f">#REF!</definedName>
    <definedName name="f101top">#REF!</definedName>
    <definedName name="f104top">#REF!</definedName>
    <definedName name="f138top">#REF!</definedName>
    <definedName name="f140top">#REF!</definedName>
    <definedName name="Factor" localSheetId="4">'[27]Base NPC'!#REF!</definedName>
    <definedName name="Factor">'[27]Base NPC'!#REF!</definedName>
    <definedName name="Factorck">'[15]COS Factor Table'!$P$15:$P$121</definedName>
    <definedName name="FactorMethod">[22]Variables!$AB$2</definedName>
    <definedName name="FactorType">[19]Variables!$AK$2:$AL$12</definedName>
    <definedName name="FACTP" localSheetId="4">#REF!</definedName>
    <definedName name="FACTP">#REF!</definedName>
    <definedName name="FactSum">'[15]COS Factor Table'!$A$14:$Y$121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f" localSheetId="4" hidden="1">{#N/A,#N/A,FALSE,"CHECKREQ"}</definedName>
    <definedName name="fdf" hidden="1">{#N/A,#N/A,FALSE,"CHECKREQ"}</definedName>
    <definedName name="fdgfas" hidden="1">#REF!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hidden="1">{#N/A,#N/A,FALSE,"Month ";#N/A,#N/A,FALSE,"YTD";#N/A,#N/A,FALSE,"12 mo ended"}</definedName>
    <definedName name="FEB">[1]Jan!#REF!</definedName>
    <definedName name="feb2001_claims">#REF!</definedName>
    <definedName name="feb2002_claims">#REF!</definedName>
    <definedName name="feb2003_claims">#REF!</definedName>
    <definedName name="feb2004_claims">#REF!</definedName>
    <definedName name="feb2005_claims">#REF!</definedName>
    <definedName name="feb2006_claims">#REF!</definedName>
    <definedName name="feb2007_claims">#REF!</definedName>
    <definedName name="FEBT">#REF!</definedName>
    <definedName name="Fed_Funds___Bloomberg">[30]MarketData!$A$14</definedName>
    <definedName name="FedTax">[23]Utah!#REF!</definedName>
    <definedName name="ffff" localSheetId="4" hidden="1">{#N/A,#N/A,FALSE,"Coversheet";#N/A,#N/A,FALSE,"QA"}</definedName>
    <definedName name="ffff" hidden="1">{#N/A,#N/A,FALSE,"Coversheet";#N/A,#N/A,FALSE,"QA"}</definedName>
    <definedName name="fffgf" localSheetId="4" hidden="1">{#N/A,#N/A,FALSE,"Coversheet";#N/A,#N/A,FALSE,"QA"}</definedName>
    <definedName name="fffgf" hidden="1">{#N/A,#N/A,FALSE,"Coversheet";#N/A,#N/A,FALSE,"QA"}</definedName>
    <definedName name="fhfjhke" localSheetId="4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inalpassnorth">'[44]Liabilities - Input - North'!$C$6</definedName>
    <definedName name="FIT" localSheetId="4">#REF!</definedName>
    <definedName name="FIT">#REF!</definedName>
    <definedName name="fjljelj" localSheetId="4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lat.Ask">#REF!</definedName>
    <definedName name="Flat.Bid">#REF!</definedName>
    <definedName name="FlatMonth">#REF!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stu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#REF!</definedName>
    <definedName name="friend" localSheetId="4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A">#REF!</definedName>
    <definedName name="Func">'[15]Functional Factor Table'!$A$9:$H$79</definedName>
    <definedName name="Func_Ftrs" localSheetId="4">#REF!</definedName>
    <definedName name="Func_Ftrs">#REF!</definedName>
    <definedName name="Func_GTD_Percents" localSheetId="4">#REF!</definedName>
    <definedName name="Func_GTD_Percents">#REF!</definedName>
    <definedName name="Func_MC" localSheetId="4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'[15]Functional Study'!$AG$251</definedName>
    <definedName name="FY" localSheetId="4">#REF!</definedName>
    <definedName name="FY">#REF!</definedName>
    <definedName name="g" localSheetId="4">#REF!</definedName>
    <definedName name="g">#REF!</definedName>
    <definedName name="Gadsby_1">[4]YearlyOEA!$B$128:$K$128</definedName>
    <definedName name="Gadsby_2">[4]YearlyOEA!$B$129:$K$129</definedName>
    <definedName name="Gadsby_3">[4]YearlyOEA!$B$130:$K$130</definedName>
    <definedName name="Gadsby_4">[4]YearlyOEA!$B$131:$K$131</definedName>
    <definedName name="Gadsby_5">[4]YearlyOEA!$B$132:$K$132</definedName>
    <definedName name="Gadsby_6">[4]YearlyOEA!$B$133:$K$133</definedName>
    <definedName name="Gas_Forward_Price_Curve_copy_Instructions_List">'[32]Main Page'!#REF!</definedName>
    <definedName name="gassummarytable" localSheetId="4">#REF!</definedName>
    <definedName name="gassummarytable">#REF!</definedName>
    <definedName name="GREATER10MW" localSheetId="4">#REF!</definedName>
    <definedName name="GREATER10MW">#REF!</definedName>
    <definedName name="GTD_Percents" localSheetId="4">#REF!</definedName>
    <definedName name="GTD_Percents">#REF!</definedName>
    <definedName name="GWI_Annualized">#REF!</definedName>
    <definedName name="GWI_Proforma">#REF!</definedName>
    <definedName name="h">#REF!</definedName>
    <definedName name="Hayden_1">[4]YearlyOEA!$B$139:$K$141</definedName>
    <definedName name="Hayden_2">[4]YearlyOEA!$B$149:$K$151</definedName>
    <definedName name="HEADER">#N/A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hidden="1">{#N/A,#N/A,FALSE,"Coversheet";#N/A,#N/A,FALSE,"QA"}</definedName>
    <definedName name="HenryHub___Nymex">[32]MarketData!#REF!</definedName>
    <definedName name="Herm_Date" localSheetId="4">#REF!</definedName>
    <definedName name="Herm_Date">#REF!</definedName>
    <definedName name="Herm_Var_OM" localSheetId="4">#REF!</definedName>
    <definedName name="Herm_Var_OM">#REF!</definedName>
    <definedName name="Hermiston_1">[4]YearlyOEA!$B$159:$K$161</definedName>
    <definedName name="Hermiston_2">[4]YearlyOEA!$B$169:$K$171</definedName>
    <definedName name="Hide_Rows">#REF!</definedName>
    <definedName name="Hide_Rows_Recon">#REF!</definedName>
    <definedName name="High_Plan" localSheetId="4">#REF!</definedName>
    <definedName name="High_Plan">#REF!</definedName>
    <definedName name="Hist_Den">'[46]Historical Dental'!$A$4:$Z$72</definedName>
    <definedName name="Hist_Den_Mos">'[46]Historical Dental'!$A$4:$Z$4</definedName>
    <definedName name="Hist_FSA">'[46]Historical FSA'!$A$1:$Z$81</definedName>
    <definedName name="Hist_FSA_Mos">'[46]Historical FSA'!$4:$4</definedName>
    <definedName name="Hist_Med">'[46]Historical Medical-BH (UHC)'!$A$4:$Z$89</definedName>
    <definedName name="Hist_Med_Mos">'[46]Historical Medical-BH (UHC)'!$A$4:$Z$4</definedName>
    <definedName name="Hist_MH">'[46]Historical MMH-EAP'!$A$4:$Z$71</definedName>
    <definedName name="Hist_MH_Mos">'[46]Historical MMH-EAP'!$A$4:$Z$4</definedName>
    <definedName name="Hist_Rx">'[46]Historical Rx (Caremark)'!$A$4:$Z$66</definedName>
    <definedName name="Hist_Rx_Mos">'[46]Historical Rx (Caremark)'!$A$4:$Z$4</definedName>
    <definedName name="hj" localSheetId="4" hidden="1">#REF!</definedName>
    <definedName name="hj" hidden="1">#REF!</definedName>
    <definedName name="HLHMonth" localSheetId="4">#REF!</definedName>
    <definedName name="HLHMonth">#REF!</definedName>
    <definedName name="HolidayObserved">'[24]on off peak hours'!$C$21:$IT$21</definedName>
    <definedName name="Holidays">'[24]on off peak hours'!$C$7:$IT$7</definedName>
    <definedName name="Hours5by16">'[24]on off peak hours'!$C$26:$IT$29</definedName>
    <definedName name="HoursHoliday">'[24]on off peak hours'!$C$16:$IT$20</definedName>
    <definedName name="HoursNoHoliday">'[24]on off peak hours'!$C$10:$IT$13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localSheetId="4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unter_1">[4]YearlyOEA!$B$179:$K$181</definedName>
    <definedName name="Hunter_2">[4]YearlyOEA!$B$189:$K$191</definedName>
    <definedName name="Hunter_3">[4]YearlyOEA!$B$199:$K$201</definedName>
    <definedName name="Huntington_1">[4]YearlyOEA!$B$209:$K$211</definedName>
    <definedName name="Huntington_2">[4]YearlyOEA!$B$219:$K$221</definedName>
    <definedName name="Hydro_Gen" localSheetId="4">#REF!</definedName>
    <definedName name="Hydro_Gen">#REF!</definedName>
    <definedName name="Hydro_Gen_Date" localSheetId="4">#REF!</definedName>
    <definedName name="Hydro_Gen_Date">#REF!</definedName>
    <definedName name="Hydro_Gen_Date_LLH" localSheetId="4">#REF!</definedName>
    <definedName name="Hydro_Gen_Date_LLH">#REF!</definedName>
    <definedName name="Hydro_Gen_LLH">#REF!</definedName>
    <definedName name="Hydro_Gen_Name">#REF!</definedName>
    <definedName name="Hydro_Gen_Name_LLH">#REF!</definedName>
    <definedName name="Hydro_Unit_Gen">#REF!</definedName>
    <definedName name="Hydro_Unit_Gen_LLH">#REF!</definedName>
    <definedName name="Hydro_Unit_Gen_Name">#REF!</definedName>
    <definedName name="Hydro_Unit_Gen_Name_LLH">#REF!</definedName>
    <definedName name="i">#REF!</definedName>
    <definedName name="ID_0303_RVN_data">#REF!</definedName>
    <definedName name="IDAHOSHR">#REF!</definedName>
    <definedName name="IDAllocMethod">#REF!</definedName>
    <definedName name="IDcontractsRVN">#REF!</definedName>
    <definedName name="IDRateBase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omeTaxOptVal">[47]Inputs!$Y$11</definedName>
    <definedName name="INDADJ" localSheetId="4">#REF!</definedName>
    <definedName name="INDADJ">#REF!</definedName>
    <definedName name="INPUT" localSheetId="4">[48]Summary!#REF!</definedName>
    <definedName name="INPUT">[48]Summary!#REF!</definedName>
    <definedName name="Instructions" localSheetId="4">#REF!</definedName>
    <definedName name="Instructions">#REF!</definedName>
    <definedName name="Interest_Rates___Bloomberg">[30]MarketData!$A$1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"3030739 Celestica"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43041.6469791667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">#REF!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em_Number">"GP Detail"</definedName>
    <definedName name="j">#REF!</definedName>
    <definedName name="JAN" localSheetId="4">[1]Jan!#REF!</definedName>
    <definedName name="JAN">[1]Jan!#REF!</definedName>
    <definedName name="jan2001_claims" localSheetId="4">#REF!</definedName>
    <definedName name="jan2001_claims">#REF!</definedName>
    <definedName name="jan2002_claims" localSheetId="4">#REF!</definedName>
    <definedName name="jan2002_claims">#REF!</definedName>
    <definedName name="jan2003_claims">#REF!</definedName>
    <definedName name="jan2004_claims">#REF!</definedName>
    <definedName name="jan2005_claims">#REF!</definedName>
    <definedName name="jan2006_claims">#REF!</definedName>
    <definedName name="jan2007_claims">#REF!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B_1">[4]YearlyOEA!$B$229:$K$231</definedName>
    <definedName name="JB_2">[4]YearlyOEA!$B$239:$K$241</definedName>
    <definedName name="JB_3">[4]YearlyOEA!$B$249:$K$251</definedName>
    <definedName name="JB_4">[4]YearlyOEA!$B$259:$K$261</definedName>
    <definedName name="JB_5">[4]YearlyOEA!$B$320:$K$320</definedName>
    <definedName name="JETSET">'[29]Other States WZAMRT98'!#REF!</definedName>
    <definedName name="jfkejflj" localSheetId="4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4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fkljsdkljiejgr" localSheetId="4" hidden="1">{#N/A,#N/A,FALSE,"Summ";#N/A,#N/A,FALSE,"General"}</definedName>
    <definedName name="jfkljsdkljiejgr" hidden="1">{#N/A,#N/A,FALSE,"Summ";#N/A,#N/A,FALSE,"General"}</definedName>
    <definedName name="jjj">[49]Inputs!$N$18</definedName>
    <definedName name="JUL" localSheetId="4">[1]Jan!#REF!</definedName>
    <definedName name="JUL">[1]Jan!#REF!</definedName>
    <definedName name="jul2002_claims" localSheetId="4">#REF!</definedName>
    <definedName name="jul2002_claims">#REF!</definedName>
    <definedName name="jul2003_claims" localSheetId="4">#REF!</definedName>
    <definedName name="jul2003_claims">#REF!</definedName>
    <definedName name="jul2004_claims">#REF!</definedName>
    <definedName name="jul2005_claims">#REF!</definedName>
    <definedName name="jul2006_claims">#REF!</definedName>
    <definedName name="JULT">#REF!</definedName>
    <definedName name="july2001_claims">#REF!</definedName>
    <definedName name="JUN" localSheetId="4">[1]Jan!#REF!</definedName>
    <definedName name="JUN">[1]Jan!#REF!</definedName>
    <definedName name="jun2002_claims" localSheetId="4">#REF!</definedName>
    <definedName name="jun2002_claims">#REF!</definedName>
    <definedName name="jun2003_claims" localSheetId="4">#REF!</definedName>
    <definedName name="jun2003_claims">#REF!</definedName>
    <definedName name="jun2004_claims">#REF!</definedName>
    <definedName name="jun2005_claims">#REF!</definedName>
    <definedName name="jun2006_claims">#REF!</definedName>
    <definedName name="june2001_claims">#REF!</definedName>
    <definedName name="junk" localSheetId="4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4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4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4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4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[19]Variables!$AK$15</definedName>
    <definedName name="JurisNumber">[19]Variables!$AL$15</definedName>
    <definedName name="JurisTitle" localSheetId="4">#REF!</definedName>
    <definedName name="JurisTitle">#REF!</definedName>
    <definedName name="JVENTRY" localSheetId="4">#REF!</definedName>
    <definedName name="JVENTRY">#REF!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keside">[4]YearlyOEA!$B$315:$K$315</definedName>
    <definedName name="Last_Actual_Year">[50]Variables!$B$7</definedName>
    <definedName name="LastCell" localSheetId="4">#REF!</definedName>
    <definedName name="LastCell">#REF!</definedName>
    <definedName name="limcount" hidden="1">1</definedName>
    <definedName name="Line_Ext_Credit" localSheetId="4">#REF!</definedName>
    <definedName name="Line_Ext_Credit">#REF!</definedName>
    <definedName name="LinkCos">'[15]Download JAM'!$P$4</definedName>
    <definedName name="ListOffset" hidden="1">1</definedName>
    <definedName name="Little_Mtn">[4]YearlyOEA!$B$267:$K$267</definedName>
    <definedName name="LOG">[51]Backup!#REF!</definedName>
    <definedName name="lookup" localSheetId="4" hidden="1">{#N/A,#N/A,FALSE,"Coversheet";#N/A,#N/A,FALSE,"QA"}</definedName>
    <definedName name="lookup" hidden="1">{#N/A,#N/A,FALSE,"Coversheet";#N/A,#N/A,FALSE,"QA"}</definedName>
    <definedName name="LOSS">[51]Backup!#REF!</definedName>
    <definedName name="Low_Plan" localSheetId="4">#REF!</definedName>
    <definedName name="Low_Plan">#REF!</definedName>
    <definedName name="LRBalanceFile">OFFSET([26]MiscTables!$U$4,0,0,COUNTA([26]MiscTables!$U:$U)-1,1)</definedName>
    <definedName name="LTC_Dollars" localSheetId="4">#REF!</definedName>
    <definedName name="LTC_Dollars">#REF!</definedName>
    <definedName name="LTC_Dollars_Date" localSheetId="4">#REF!</definedName>
    <definedName name="LTC_Dollars_Date">#REF!</definedName>
    <definedName name="LTC_Dollars_Name">#REF!</definedName>
    <definedName name="LTC_MWh">#REF!</definedName>
    <definedName name="LTC_MWH_Date">#REF!</definedName>
    <definedName name="LTC_MWH_Date_LLH">#REF!</definedName>
    <definedName name="LTC_MWh_LLH">#REF!</definedName>
    <definedName name="LTC_MWH_Name">#REF!</definedName>
    <definedName name="LTC_MWH_Name_LLH">#REF!</definedName>
    <definedName name="lu">#REF!</definedName>
    <definedName name="MACTIT">#REF!</definedName>
    <definedName name="MAR">[1]Jan!#REF!</definedName>
    <definedName name="mar2001_claims">#REF!</definedName>
    <definedName name="mar2002_claims">#REF!</definedName>
    <definedName name="mar2003_claims">#REF!</definedName>
    <definedName name="mar2004_claims">#REF!</definedName>
    <definedName name="mar2005_claims">#REF!</definedName>
    <definedName name="mar2006_claims">#REF!</definedName>
    <definedName name="mar2007_claims">#REF!</definedName>
    <definedName name="market1">'[30]OTC Gas Quotes'!$E$5</definedName>
    <definedName name="market2">'[30]OTC Gas Quotes'!$F$5</definedName>
    <definedName name="market3">'[30]OTC Gas Quotes'!$G$5</definedName>
    <definedName name="market4">'[30]OTC Gas Quotes'!$H$5</definedName>
    <definedName name="market5">'[30]OTC Gas Quotes'!$I$5</definedName>
    <definedName name="market6">'[30]OTC Gas Quotes'!$J$5</definedName>
    <definedName name="market7">'[30]OTC Gas Quotes'!$K$5</definedName>
    <definedName name="MART" localSheetId="4">#REF!</definedName>
    <definedName name="MART">#REF!</definedName>
    <definedName name="Master" localSheetId="4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stub" localSheetId="4" hidden="1">{#N/A,#N/A,FALSE,"Actual";#N/A,#N/A,FALSE,"Normalized";#N/A,#N/A,FALSE,"Electric Actual";#N/A,#N/A,FALSE,"Electric Normalized"}</definedName>
    <definedName name="Masterstub" hidden="1">{#N/A,#N/A,FALSE,"Actual";#N/A,#N/A,FALSE,"Normalized";#N/A,#N/A,FALSE,"Electric Actual";#N/A,#N/A,FALSE,"Electric Normalized"}</definedName>
    <definedName name="MAY">[1]Jan!#REF!</definedName>
    <definedName name="may2001_claims">#REF!</definedName>
    <definedName name="may2002_claims">#REF!</definedName>
    <definedName name="may2003_claims">#REF!</definedName>
    <definedName name="may2004_claims">#REF!</definedName>
    <definedName name="may2005_claims">#REF!</definedName>
    <definedName name="may2006_claims">#REF!</definedName>
    <definedName name="MAYT">#REF!</definedName>
    <definedName name="MCAsk">#REF!</definedName>
    <definedName name="MCAskOff">#REF!</definedName>
    <definedName name="MCAskToday">#REF!</definedName>
    <definedName name="MCBid">#REF!</definedName>
    <definedName name="MCBidOff">#REF!</definedName>
    <definedName name="MCBidToday">#REF!</definedName>
    <definedName name="mchlhask">#REF!</definedName>
    <definedName name="mchlhbid">#REF!</definedName>
    <definedName name="MCtoREV">#REF!</definedName>
    <definedName name="MD_High1">'[52]Master Data'!$A$2</definedName>
    <definedName name="MD_Low1">'[52]Master Data'!$D$28</definedName>
    <definedName name="MEDRX" localSheetId="4">#REF!</definedName>
    <definedName name="MEDRX">#REF!</definedName>
    <definedName name="MEN" localSheetId="4">[1]Jan!#REF!</definedName>
    <definedName name="MEN">[1]Jan!#REF!</definedName>
    <definedName name="Menu_Begin" localSheetId="4">#REF!</definedName>
    <definedName name="Menu_Begin">#REF!</definedName>
    <definedName name="Menu_Caption" localSheetId="4">#REF!</definedName>
    <definedName name="Menu_Caption">#REF!</definedName>
    <definedName name="Menu_Large" localSheetId="4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thod">[16]Inputs!$C$6</definedName>
    <definedName name="METVISION" localSheetId="4">#REF!</definedName>
    <definedName name="METVISION">#REF!</definedName>
    <definedName name="MidColAskHist" localSheetId="4">#REF!</definedName>
    <definedName name="MidColAskHist">#REF!</definedName>
    <definedName name="MidColBidHist" localSheetId="4">#REF!</definedName>
    <definedName name="MidColBidHist">#REF!</definedName>
    <definedName name="Mill" localSheetId="4">'[27]Base NPC'!#REF!</definedName>
    <definedName name="Mill">'[27]Base NPC'!#REF!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1AcctCheck">#REF!</definedName>
    <definedName name="Misc1Adjcheck">#REF!</definedName>
    <definedName name="MISC1AdjNumber">#REF!</definedName>
    <definedName name="MISC1AdjNumberPaste">#REF!</definedName>
    <definedName name="MISC1AdjSortData">#REF!</definedName>
    <definedName name="MISC1AdjSortOrder">#REF!</definedName>
    <definedName name="Misc1FactorCheck">#REF!</definedName>
    <definedName name="MISC1NumberSort">#REF!</definedName>
    <definedName name="Misc1TypeCheck">#REF!</definedName>
    <definedName name="Misc2AcctCheck">#REF!</definedName>
    <definedName name="Misc2AdjCheck">#REF!</definedName>
    <definedName name="MISC2AdjNumber">#REF!</definedName>
    <definedName name="MISC2AdjNumberPaste">#REF!</definedName>
    <definedName name="MISC2AdjSortData">#REF!</definedName>
    <definedName name="MISC2AdjSortOrder">#REF!</definedName>
    <definedName name="Misc2FactorCheck">#REF!</definedName>
    <definedName name="MISC2NumberSort">#REF!</definedName>
    <definedName name="Misc2TypeCheck">#REF!</definedName>
    <definedName name="MMBtu">[24]MMBtu!$B$5:$DQ$105</definedName>
    <definedName name="MMBtu_Date">[24]MMBtu!$B$4:$DQ$4</definedName>
    <definedName name="MMBtu_Name">[24]MMBtu!$A$5:$A$105</definedName>
    <definedName name="mmm" localSheetId="4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date">#REF!</definedName>
    <definedName name="monthlist">'[53]DSM Output'!$AL$1:$AM$12</definedName>
    <definedName name="Months" localSheetId="4">'[27]Base NPC'!#REF!</definedName>
    <definedName name="Months">'[27]Base NPC'!#REF!</definedName>
    <definedName name="monthtotals">'[53]DSM Output'!$M$38:$X$38</definedName>
    <definedName name="MSPAverageInput">[22]Inputs!#REF!</definedName>
    <definedName name="MSPYearEndInput">[22]Inputs!#REF!</definedName>
    <definedName name="MTAllocMethod" localSheetId="4">#REF!</definedName>
    <definedName name="MTAllocMethod">#REF!</definedName>
    <definedName name="MTKWH" localSheetId="4">#REF!</definedName>
    <definedName name="MTKWH">#REF!</definedName>
    <definedName name="MTR_YR3">[54]Variables!$E$14</definedName>
    <definedName name="MTRateBase" localSheetId="4">#REF!</definedName>
    <definedName name="MTRateBase">#REF!</definedName>
    <definedName name="MTREV" localSheetId="4">#REF!</definedName>
    <definedName name="MTREV">#REF!</definedName>
    <definedName name="MULT" localSheetId="4">#REF!</definedName>
    <definedName name="MULT">#REF!</definedName>
    <definedName name="MWh" localSheetId="4">'[27]Base NPC'!#REF!</definedName>
    <definedName name="MWh">'[27]Base NPC'!#REF!</definedName>
    <definedName name="n" localSheetId="4" hidden="1">[12]A!#REF!</definedName>
    <definedName name="n" hidden="1">[12]A!#REF!</definedName>
    <definedName name="NameAverageFuelCost" localSheetId="4">'[27]Base NPC'!#REF!</definedName>
    <definedName name="NameAverageFuelCost">'[27]Base NPC'!#REF!</definedName>
    <definedName name="NameBurn" localSheetId="4">'[27]Base NPC'!#REF!</definedName>
    <definedName name="NameBurn">'[27]Base NPC'!#REF!</definedName>
    <definedName name="NameCost" localSheetId="4">#REF!</definedName>
    <definedName name="NameCost">#REF!</definedName>
    <definedName name="NameECDQF_Exp" localSheetId="4">#REF!</definedName>
    <definedName name="NameECDQF_Exp">#REF!</definedName>
    <definedName name="NameECDQF_MWh" localSheetId="4">#REF!</definedName>
    <definedName name="NameECDQF_MWh">#REF!</definedName>
    <definedName name="NameFactor" localSheetId="4">'[27]Base NPC'!#REF!</definedName>
    <definedName name="NameFactor">'[27]Base NPC'!#REF!</definedName>
    <definedName name="NameMill" localSheetId="4">'[27]Base NPC'!#REF!</definedName>
    <definedName name="NameMill">'[27]Base NPC'!#REF!</definedName>
    <definedName name="NameMMBtu" localSheetId="4">'[27]Base NPC'!#REF!</definedName>
    <definedName name="NameMMBtu">'[27]Base NPC'!#REF!</definedName>
    <definedName name="NameMWh" localSheetId="4">[55]TAM!#REF!</definedName>
    <definedName name="NameMWh">[55]TAM!#REF!</definedName>
    <definedName name="NamePeak">'[27]Base NPC'!#REF!</definedName>
    <definedName name="Nameplate_HLH" localSheetId="4">#REF!</definedName>
    <definedName name="Nameplate_HLH">#REF!</definedName>
    <definedName name="Nameplate_HLH_Date" localSheetId="4">#REF!</definedName>
    <definedName name="Nameplate_HLH_Date">#REF!</definedName>
    <definedName name="Nameplate_HLH_Name" localSheetId="4">#REF!</definedName>
    <definedName name="Nameplate_HLH_Name">#REF!</definedName>
    <definedName name="Nameplate_LLH">#REF!</definedName>
    <definedName name="Nameplate_LLH_Date">#REF!</definedName>
    <definedName name="Nameplate_LLH_Name">#REF!</definedName>
    <definedName name="Naughton_1">[4]YearlyOEA!$B$273:$K$275</definedName>
    <definedName name="Naughton_2">[4]YearlyOEA!$B$283:$K$285</definedName>
    <definedName name="Naughton_3">[4]YearlyOEA!$B$293:$K$295</definedName>
    <definedName name="NC_BCC">[13]SC!$B$424</definedName>
    <definedName name="NC_EW">[13]SC!#REF!</definedName>
    <definedName name="NC_EWU">[13]SC!#REF!</definedName>
    <definedName name="NC_L125">[13]SC!$C$424</definedName>
    <definedName name="NC_L127">[13]SC!$D$424</definedName>
    <definedName name="NC_L197">[13]SC!$E$424</definedName>
    <definedName name="NC_L57">[13]SC!$F$424</definedName>
    <definedName name="NC_L659">[13]SC!$G$424</definedName>
    <definedName name="NC_NONU">[13]SC!$H$424</definedName>
    <definedName name="Net_Power_Cost" localSheetId="4">#REF!</definedName>
    <definedName name="Net_Power_Cost">#REF!</definedName>
    <definedName name="Net_to_Gross_Factor">[56]Inputs!$G$8</definedName>
    <definedName name="NetLagDays">[57]Inputs!$H$23</definedName>
    <definedName name="NetToGross">[58]Variables!$B$30</definedName>
    <definedName name="new" localSheetId="4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>[56]Inputs!$N$24</definedName>
    <definedName name="NEWMO1" localSheetId="4">[1]Jan!#REF!</definedName>
    <definedName name="NEWMO1">[1]Jan!#REF!</definedName>
    <definedName name="NEWMO2" localSheetId="4">[1]Jan!#REF!</definedName>
    <definedName name="NEWMO2">[1]Jan!#REF!</definedName>
    <definedName name="NEWMONTH" localSheetId="4">[1]Jan!#REF!</definedName>
    <definedName name="NEWMONTH">[1]Jan!#REF!</definedName>
    <definedName name="NONRES" localSheetId="4">#REF!</definedName>
    <definedName name="NONRES">#REF!</definedName>
    <definedName name="NORMALIZE" localSheetId="4">#REF!</definedName>
    <definedName name="NORMALIZE">#REF!</definedName>
    <definedName name="NormalizedFedTaxExp" localSheetId="4">[23]Utah!#REF!</definedName>
    <definedName name="NormalizedFedTaxExp">[23]Utah!#REF!</definedName>
    <definedName name="NormalizedOMExp" localSheetId="4">[23]Utah!#REF!</definedName>
    <definedName name="NormalizedOMExp">[23]Utah!#REF!</definedName>
    <definedName name="NormalizedState" localSheetId="4">[23]Utah!#REF!</definedName>
    <definedName name="NormalizedState">[23]Utah!#REF!</definedName>
    <definedName name="NormalizedStateTaxExp" localSheetId="4">[23]Utah!#REF!</definedName>
    <definedName name="NormalizedStateTaxExp">[23]Utah!#REF!</definedName>
    <definedName name="NormalizedTOIExp" localSheetId="4">[23]Utah!#REF!</definedName>
    <definedName name="NormalizedTOIExp">[23]Utah!#REF!</definedName>
    <definedName name="NOV">[1]Jan!#REF!</definedName>
    <definedName name="nov2001_claims">#REF!</definedName>
    <definedName name="nov2002_claims">#REF!</definedName>
    <definedName name="nov2003_claims">#REF!</definedName>
    <definedName name="nov2004_claims">#REF!</definedName>
    <definedName name="nov2005_claims">#REF!</definedName>
    <definedName name="nov2006_claims">#REF!</definedName>
    <definedName name="NOVT">#REF!</definedName>
    <definedName name="NPC">[59]Inputs!$N$18</definedName>
    <definedName name="NPCAcctCheck" localSheetId="4">#REF!</definedName>
    <definedName name="NPCAcctCheck">#REF!</definedName>
    <definedName name="NPCAdjcheck" localSheetId="4">#REF!</definedName>
    <definedName name="NPCAdjcheck">#REF!</definedName>
    <definedName name="NPCAdjNumber" localSheetId="4">#REF!</definedName>
    <definedName name="NPCAdjNumber">#REF!</definedName>
    <definedName name="NPCAdjNumberPaste">#REF!</definedName>
    <definedName name="NPCAdjSortData">#REF!</definedName>
    <definedName name="NPCAdjSortOrder">#REF!</definedName>
    <definedName name="NPCFactorCheck">#REF!</definedName>
    <definedName name="NPCNumberSort">#REF!</definedName>
    <definedName name="NPCTypeCheck">#REF!</definedName>
    <definedName name="NPPC">#REF!</definedName>
    <definedName name="NUM">#REF!</definedName>
    <definedName name="NvsASD">"V2006-06-30"</definedName>
    <definedName name="NvsAutoDrillOk">"VN"</definedName>
    <definedName name="NvsElapsedTime">0.000185185184818693</definedName>
    <definedName name="NvsEndTime">38929.5522453704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"V2050-01-01"</definedName>
    <definedName name="NvsPanelSetid">"VCOMMN"</definedName>
    <definedName name="NvsReqBU">"VINC01"</definedName>
    <definedName name="NvsReqBUOnly">"VN"</definedName>
    <definedName name="NvsTransLed">"VN"</definedName>
    <definedName name="NvsTreeASD">"V2050-01-01"</definedName>
    <definedName name="NvsValTbl.ACCOUNT">"GL_ACCOUNT_TBL"</definedName>
    <definedName name="NvsValTbl.BUSINESS_UNIT">"BUS_UNIT_TBL_GL"</definedName>
    <definedName name="NymexFutures">[30]Futures!$A$2:$J$500</definedName>
    <definedName name="NymexOptions">[30]Options!$A$2:$K$3000</definedName>
    <definedName name="O_MLIST" localSheetId="4">#REF!</definedName>
    <definedName name="O_MLIST">#REF!</definedName>
    <definedName name="OCT" localSheetId="4">[1]Jan!#REF!</definedName>
    <definedName name="OCT">[1]Jan!#REF!</definedName>
    <definedName name="oct2001_claims" localSheetId="4">#REF!</definedName>
    <definedName name="oct2001_claims">#REF!</definedName>
    <definedName name="oct2002_claims" localSheetId="4">#REF!</definedName>
    <definedName name="oct2002_claims">#REF!</definedName>
    <definedName name="oct2003_claims">#REF!</definedName>
    <definedName name="oct2004_claims">#REF!</definedName>
    <definedName name="oct2005_claims">#REF!</definedName>
    <definedName name="oct2006_claims">#REF!</definedName>
    <definedName name="OCTT">#REF!</definedName>
    <definedName name="OEA_Date">[4]YearlyOEA!$B$4:$K$4</definedName>
    <definedName name="Off.Peak.Ask">#REF!</definedName>
    <definedName name="Off.Peak.Bid">#REF!</definedName>
    <definedName name="Off_Peak" localSheetId="4">#REF!</definedName>
    <definedName name="Off_Peak">#REF!</definedName>
    <definedName name="OffPeak_Name" localSheetId="4">[60]FPC!#REF!</definedName>
    <definedName name="OffPeak_Name">[60]FPC!#REF!</definedName>
    <definedName name="OH">[14]Inputs!$D$24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ldResultsDate">[46]Inputs!$B$3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>#REF!</definedName>
    <definedName name="OMAdjCheck">#REF!</definedName>
    <definedName name="OMAdjNumber">#REF!</definedName>
    <definedName name="OMAdjNumberPaste">#REF!</definedName>
    <definedName name="OMAdjSortData">#REF!</definedName>
    <definedName name="OMAdjSortOrder">#REF!</definedName>
    <definedName name="OMEX_High1">'[61]Master Data'!$P$2</definedName>
    <definedName name="OMEX_Low1">'[61]Master Data'!$P$36</definedName>
    <definedName name="OMEX_Low2">'[61]Master Data'!$S$36</definedName>
    <definedName name="OMFactorCheck" localSheetId="4">#REF!</definedName>
    <definedName name="OMFactorCheck">#REF!</definedName>
    <definedName name="OMNumberSort" localSheetId="4">#REF!</definedName>
    <definedName name="OMNumberSort">#REF!</definedName>
    <definedName name="OMTypeCheck" localSheetId="4">#REF!</definedName>
    <definedName name="OMTypeCheck">#REF!</definedName>
    <definedName name="On.Peak.Ask">#REF!</definedName>
    <definedName name="On.Peak.Bid">#REF!</definedName>
    <definedName name="On_Peak">#REF!</definedName>
    <definedName name="ONE" localSheetId="4">[1]Jan!#REF!</definedName>
    <definedName name="ONE">[1]Jan!#REF!</definedName>
    <definedName name="OneDisclosureDR">[42]Inputs!$B$11</definedName>
    <definedName name="OneDisclosureEROA">[42]Inputs!$B$12</definedName>
    <definedName name="OneRemeasureDR">[42]Inputs!$B$6</definedName>
    <definedName name="OneRemeasureEROA">[42]Inputs!$B$7</definedName>
    <definedName name="OneRemeasureLS">[42]Inputs!$B$8</definedName>
    <definedName name="Oper_Cap_Factor_Off_Peak" localSheetId="4">#REF!</definedName>
    <definedName name="Oper_Cap_Factor_Off_Peak">#REF!</definedName>
    <definedName name="OpRevReturn" localSheetId="4">#REF!</definedName>
    <definedName name="OpRevReturn">#REF!</definedName>
    <definedName name="option">'[62]Dist Misc'!$F$120</definedName>
    <definedName name="Option3" localSheetId="4" hidden="1">{#N/A,#N/A,FALSE,"Wld 2";#N/A,#N/A,FALSE,"MAFunding 2";#N/A,#N/A,FALSE,"MEC 2"}</definedName>
    <definedName name="Option3" hidden="1">{#N/A,#N/A,FALSE,"Wld 2";#N/A,#N/A,FALSE,"MAFunding 2";#N/A,#N/A,FALSE,"MEC 2"}</definedName>
    <definedName name="OptionsTable">[30]Options!$A$1:$P$3000</definedName>
    <definedName name="OR_305_12mo_endg_200203" localSheetId="4">#REF!</definedName>
    <definedName name="OR_305_12mo_endg_200203">#REF!</definedName>
    <definedName name="ORAllocMethod" localSheetId="4">#REF!</definedName>
    <definedName name="ORAllocMethod">#REF!</definedName>
    <definedName name="Org" localSheetId="4">#REF!</definedName>
    <definedName name="Org">#REF!</definedName>
    <definedName name="OrgUnit">[63]Org!$A$1:$C$79</definedName>
    <definedName name="ORRateBase" localSheetId="4">#REF!</definedName>
    <definedName name="ORRateBase">#REF!</definedName>
    <definedName name="Other_Dollar">'[24]Other Dollars'!$B$5:$DQ$1005</definedName>
    <definedName name="Other_Dollar_Date">'[24]Other Dollars'!$B$4:$DQ$4</definedName>
    <definedName name="Other_Dollar_Name">'[24]Other Dollars'!$A$5:$A$1005</definedName>
    <definedName name="OtherAcctCheck" localSheetId="4">#REF!</definedName>
    <definedName name="OtherAcctCheck">#REF!</definedName>
    <definedName name="OtherAdjcheck" localSheetId="4">#REF!</definedName>
    <definedName name="OtherAdjcheck">#REF!</definedName>
    <definedName name="OtherAdjNumber" localSheetId="4">#REF!</definedName>
    <definedName name="OtherAdjNumber">#REF!</definedName>
    <definedName name="OTHERAdjNumberPaste">#REF!</definedName>
    <definedName name="OTHERAdjSortData">#REF!</definedName>
    <definedName name="OTHERAdjSortOrder">#REF!</definedName>
    <definedName name="OtherFactorCheck">#REF!</definedName>
    <definedName name="OTHERNumberSort">#REF!</definedName>
    <definedName name="others" localSheetId="4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>#REF!</definedName>
    <definedName name="OUTPUT">#REF!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[48]Summary!#REF!</definedName>
    <definedName name="Page110" localSheetId="4">#REF!</definedName>
    <definedName name="Page110">#REF!</definedName>
    <definedName name="Page111" localSheetId="4">#REF!</definedName>
    <definedName name="Page111">#REF!</definedName>
    <definedName name="Page112" localSheetId="4">#REF!</definedName>
    <definedName name="Page112">#REF!</definedName>
    <definedName name="Page113">#REF!</definedName>
    <definedName name="Page114">#REF!</definedName>
    <definedName name="Page115">#REF!</definedName>
    <definedName name="Page116">#REF!</definedName>
    <definedName name="Page117">#REF!</definedName>
    <definedName name="Page118">#REF!</definedName>
    <definedName name="Page119">#REF!</definedName>
    <definedName name="Page120">#REF!</definedName>
    <definedName name="Page121">#REF!</definedName>
    <definedName name="Page122">#REF!</definedName>
    <definedName name="Page123">#REF!</definedName>
    <definedName name="Page2">'[64]Summary Table - Earned'!#REF!</definedName>
    <definedName name="PAGE3" localSheetId="4">#REF!</definedName>
    <definedName name="PAGE3">#REF!</definedName>
    <definedName name="Page4" localSheetId="4">#REF!</definedName>
    <definedName name="Page4">#REF!</definedName>
    <definedName name="Page5" localSheetId="4">#REF!</definedName>
    <definedName name="Page5">#REF!</definedName>
    <definedName name="Page6">#REF!</definedName>
    <definedName name="Page62">[65]TransInvest!#REF!</definedName>
    <definedName name="page63">'[14]Energy Factor'!#REF!</definedName>
    <definedName name="page64">'[14]Energy Factor'!#REF!</definedName>
    <definedName name="page65" localSheetId="4">#REF!</definedName>
    <definedName name="page65">#REF!</definedName>
    <definedName name="page66" localSheetId="4">#REF!</definedName>
    <definedName name="page66">#REF!</definedName>
    <definedName name="page67" localSheetId="4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steCAData">#REF!</definedName>
    <definedName name="PasteContractAdj">#REF!</definedName>
    <definedName name="PasteDeprAdj">#REF!</definedName>
    <definedName name="PasteIDData">#REF!</definedName>
    <definedName name="PasteMisc1Adj">#REF!</definedName>
    <definedName name="PasteMisc2Adj">#REF!</definedName>
    <definedName name="PasteMTData">#REF!</definedName>
    <definedName name="PasteNPCAdj">#REF!</definedName>
    <definedName name="PasteOMAdj">#REF!</definedName>
    <definedName name="PasteORData">#REF!</definedName>
    <definedName name="PasteOtherAdj">#REF!</definedName>
    <definedName name="PasteRBAdj">#REF!</definedName>
    <definedName name="PasteRevAdj">#REF!</definedName>
    <definedName name="PasteTaxAdj">#REF!</definedName>
    <definedName name="PasteUTData">#REF!</definedName>
    <definedName name="PasteWAData">#REF!</definedName>
    <definedName name="PasteWYEData">#REF!</definedName>
    <definedName name="PasteWYWData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_Lookup" localSheetId="4">'[45]Exhibit 1'!#REF!</definedName>
    <definedName name="PE_Lookup">'[45]Exhibit 1'!#REF!</definedName>
    <definedName name="Peak" localSheetId="4">'[27]Base NPC'!#REF!</definedName>
    <definedName name="Peak">'[27]Base NPC'!#REF!</definedName>
    <definedName name="PeakMethod">[66]Inputs!$T$5</definedName>
    <definedName name="Per_YOY_Gwth_Ret_Vols_by_State" localSheetId="4">#REF!</definedName>
    <definedName name="Per_YOY_Gwth_Ret_Vols_by_State">#REF!</definedName>
    <definedName name="Percent_Tot_Ret_Vol_by_State" localSheetId="4">#REF!</definedName>
    <definedName name="Percent_Tot_Ret_Vol_by_State">#REF!</definedName>
    <definedName name="Period" localSheetId="4">#REF!</definedName>
    <definedName name="Period">#REF!</definedName>
    <definedName name="Period2">[15]Inputs!$C$5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stu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hantom_5">[4]AdjFactors!$D$6:$F$60</definedName>
    <definedName name="PivotData" localSheetId="4">#REF!</definedName>
    <definedName name="PivotData">#REF!</definedName>
    <definedName name="PlannedSelection">OFFSET([26]MiscTables!$S$4,0,0,COUNTA([26]MiscTables!$S:$S),1)</definedName>
    <definedName name="PlantControls2014Actuals">[67]Controls2014Actuals!$I$1:$J$559</definedName>
    <definedName name="PlotsToday" localSheetId="4">#REF!</definedName>
    <definedName name="PlotsToday">#REF!</definedName>
    <definedName name="PMAC" localSheetId="4">[51]Backup!#REF!</definedName>
    <definedName name="PMAC">[51]Backup!#REF!</definedName>
    <definedName name="pref">[23]Utah!#REF!</definedName>
    <definedName name="Pref_">[20]Inputs!$K$20</definedName>
    <definedName name="pref_cost" localSheetId="4">[23]Utah!#REF!</definedName>
    <definedName name="pref_cost">[23]Utah!#REF!</definedName>
    <definedName name="PrefCost" localSheetId="4">#REF!</definedName>
    <definedName name="PrefCost">#REF!</definedName>
    <definedName name="PRESENT" localSheetId="4">#REF!</definedName>
    <definedName name="PRESENT">#REF!</definedName>
    <definedName name="Pretax_ror" localSheetId="4">[23]Utah!#REF!</definedName>
    <definedName name="Pretax_ror">[23]Utah!#REF!</definedName>
    <definedName name="PRICCHNG" localSheetId="4">#REF!</definedName>
    <definedName name="PRICCHNG">#REF!</definedName>
    <definedName name="PricingInfo" localSheetId="4" hidden="1">[68]Inputs!#REF!</definedName>
    <definedName name="PricingInfo" hidden="1">[68]Inputs!#REF!</definedName>
    <definedName name="PRINT" localSheetId="4">#REF!</definedName>
    <definedName name="PRINT">#REF!</definedName>
    <definedName name="_xlnm.Print_Area" localSheetId="1">'16.1.1_R'!$A$1:$G$41</definedName>
    <definedName name="_xlnm.Print_Area" localSheetId="2">'16.1.2'!$A$1:$G$40</definedName>
    <definedName name="_xlnm.Print_Area" localSheetId="3">'16.1.3_R'!$A$1:$G$43</definedName>
    <definedName name="_xlnm.Print_Area" localSheetId="4">'16.1.4_R'!$A$1:$G$39</definedName>
    <definedName name="_xlnm.Print_Area" localSheetId="0">'16.1_R'!$A$1:$J$61</definedName>
    <definedName name="_xlnm.Print_Area">#REF!</definedName>
    <definedName name="Print_Area_MI" localSheetId="4">#REF!</definedName>
    <definedName name="Print_Area_MI">#REF!</definedName>
    <definedName name="_xlnm.Print_Titles">#REF!</definedName>
    <definedName name="PrintAdjVariable">#REF!</definedName>
    <definedName name="PrintContractChange">#REF!</definedName>
    <definedName name="PrintDepr">#REF!</definedName>
    <definedName name="PrintMisc1">#REF!</definedName>
    <definedName name="PrintMisc2">#REF!</definedName>
    <definedName name="PrintNPC">#REF!</definedName>
    <definedName name="PrintOM">#REF!</definedName>
    <definedName name="PrintOther">#REF!</definedName>
    <definedName name="PrintRB">#REF!</definedName>
    <definedName name="PrintRev">#REF!</definedName>
    <definedName name="PrintSumContract">#REF!</definedName>
    <definedName name="PrintSumDep">#REF!</definedName>
    <definedName name="PrintSummaryVariable">#REF!</definedName>
    <definedName name="PrintSumMisc1">#REF!</definedName>
    <definedName name="PrintSumMisc2">#REF!</definedName>
    <definedName name="PrintSumNPC">#REF!</definedName>
    <definedName name="PrintSumOM">#REF!</definedName>
    <definedName name="PrintSumOther">#REF!</definedName>
    <definedName name="PrintSumRB">#REF!</definedName>
    <definedName name="PrintSumRev">#REF!</definedName>
    <definedName name="PrintSumTax">#REF!</definedName>
    <definedName name="PrintTax">#REF!</definedName>
    <definedName name="PriorDiscDate">[36]Input!$B$5</definedName>
    <definedName name="ProjectName">'[26]Control Panel'!$F$3</definedName>
    <definedName name="ProjectsByTime_TotalByProjAFUDC" localSheetId="4">#REF!</definedName>
    <definedName name="ProjectsByTime_TotalByProjAFUDC">#REF!</definedName>
    <definedName name="PROPOSED" localSheetId="4">#REF!</definedName>
    <definedName name="PROPOSED">#REF!</definedName>
    <definedName name="ProRate1" localSheetId="4">#REF!</definedName>
    <definedName name="ProRate1">#REF!</definedName>
    <definedName name="PSATable">#REF!</definedName>
    <definedName name="PTABLES">#REF!</definedName>
    <definedName name="PTDMOD">#REF!</definedName>
    <definedName name="PTDROLL">#REF!</definedName>
    <definedName name="PTMOD">#REF!</definedName>
    <definedName name="PTROLL">#REF!</definedName>
    <definedName name="PVAsk">#REF!</definedName>
    <definedName name="PVAskHist">#REF!</definedName>
    <definedName name="PVAskOff">#REF!</definedName>
    <definedName name="PVAskToday">#REF!</definedName>
    <definedName name="PVBid">#REF!</definedName>
    <definedName name="PVBidHist">#REF!</definedName>
    <definedName name="PVBidOff">#REF!</definedName>
    <definedName name="PVBidToday">#REF!</definedName>
    <definedName name="pvhlhask">#REF!</definedName>
    <definedName name="pvhlhbid">#REF!</definedName>
    <definedName name="PWORKBACK">#REF!</definedName>
    <definedName name="q" localSheetId="4" hidden="1">{#N/A,#N/A,FALSE,"Coversheet";#N/A,#N/A,FALSE,"QA"}</definedName>
    <definedName name="q" hidden="1">{#N/A,#N/A,FALSE,"Coversheet";#N/A,#N/A,FALSE,"QA"}</definedName>
    <definedName name="qqq" localSheetId="4" hidden="1">{#N/A,#N/A,FALSE,"schA"}</definedName>
    <definedName name="qqq" hidden="1">{#N/A,#N/A,FALSE,"schA"}</definedName>
    <definedName name="Query1">#REF!</definedName>
    <definedName name="quoted">#REF!</definedName>
    <definedName name="qw" hidden="1">#REF!</definedName>
    <definedName name="RateBase">#REF!</definedName>
    <definedName name="RateBaseType">#REF!</definedName>
    <definedName name="RateCd">#REF!</definedName>
    <definedName name="Rates">[69]Codes!$A$1:$C$308</definedName>
    <definedName name="RBAcctCheck" localSheetId="4">#REF!</definedName>
    <definedName name="RBAcctCheck">#REF!</definedName>
    <definedName name="RBAdjCheck" localSheetId="4">#REF!</definedName>
    <definedName name="RBAdjCheck">#REF!</definedName>
    <definedName name="RBAdjNumber" localSheetId="4">#REF!</definedName>
    <definedName name="RBAdjNumber">#REF!</definedName>
    <definedName name="RBAdjNumberPaste">#REF!</definedName>
    <definedName name="RBAdjSortData">#REF!</definedName>
    <definedName name="RBAdjSortOrder">#REF!</definedName>
    <definedName name="RBFactorCheck">#REF!</definedName>
    <definedName name="RBNumberSort">#REF!</definedName>
    <definedName name="RBTypeCheck">#REF!</definedName>
    <definedName name="RC_ADJ">#REF!</definedName>
    <definedName name="Reg_ROR">[23]Utah!#REF!</definedName>
    <definedName name="Remeasure">[42]Inputs!$B$5</definedName>
    <definedName name="Report_Date" localSheetId="4">#REF!</definedName>
    <definedName name="Report_Date">#REF!</definedName>
    <definedName name="ReportAdjData" localSheetId="4">#REF!</definedName>
    <definedName name="ReportAdjData">#REF!</definedName>
    <definedName name="ReportDate">[46]Inputs!$B$2</definedName>
    <definedName name="ReportMonth" localSheetId="4">#REF!</definedName>
    <definedName name="ReportMonth">#REF!</definedName>
    <definedName name="Repower_Info">'[70]Repower Info'!$A$5:$AD$23</definedName>
    <definedName name="Requirement_HLH">'[24]GRID Reserve Requirement (HLH)'!$C$20:$DR$21</definedName>
    <definedName name="Requirement_HLH_Date">'[24]GRID Reserve Requirement (HLH)'!$C$7:$DR$7</definedName>
    <definedName name="Requirement_HLH_Name">'[24]GRID Reserve Requirement (HLH)'!$A$20:$A$21</definedName>
    <definedName name="Requirement_LLH">'[24]GRID Reserve Requirement (LLH)'!$C$20:$DR$21</definedName>
    <definedName name="Requirement_LLH_Date">'[24]GRID Reserve Requirement (LLH)'!$C$7:$DR$7</definedName>
    <definedName name="Requirement_LLH_Name">'[24]GRID Reserve Requirement (LLH)'!$A$20:$A$21</definedName>
    <definedName name="RESADJ" localSheetId="4">#REF!</definedName>
    <definedName name="RESADJ">#REF!</definedName>
    <definedName name="RESIDENTIAL" localSheetId="4">#REF!</definedName>
    <definedName name="RESIDENTIAL">#REF!</definedName>
    <definedName name="ResourceNameTable">OFFSET([26]MiscTables!$B$3,0,0,COUNTA([26]MiscTables!$B:$B),2)</definedName>
    <definedName name="ResourceSupplier" localSheetId="4">#REF!</definedName>
    <definedName name="ResourceSupplier">#REF!</definedName>
    <definedName name="ResourceTbl">'[71]Proj Attrib List'!$A$1:$E$442</definedName>
    <definedName name="Ret_Sales_Vol_by_State" localSheetId="4">#REF!</definedName>
    <definedName name="Ret_Sales_Vol_by_State">#REF!</definedName>
    <definedName name="retail" localSheetId="4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l_CC1stub" localSheetId="4" hidden="1">{#N/A,#N/A,FALSE,"Loans";#N/A,#N/A,FALSE,"Program Costs";#N/A,#N/A,FALSE,"Measures";#N/A,#N/A,FALSE,"Net Lost Rev";#N/A,#N/A,FALSE,"Incentive"}</definedName>
    <definedName name="retail_CC1stub" hidden="1">{#N/A,#N/A,FALSE,"Loans";#N/A,#N/A,FALSE,"Program Costs";#N/A,#N/A,FALSE,"Measures";#N/A,#N/A,FALSE,"Net Lost Rev";#N/A,#N/A,FALSE,"Incentive"}</definedName>
    <definedName name="retail_CCstub" localSheetId="4" hidden="1">{#N/A,#N/A,FALSE,"Loans";#N/A,#N/A,FALSE,"Program Costs";#N/A,#N/A,FALSE,"Measures";#N/A,#N/A,FALSE,"Net Lost Rev";#N/A,#N/A,FALSE,"Incentive"}</definedName>
    <definedName name="retail_CCstub" hidden="1">{#N/A,#N/A,FALSE,"Loans";#N/A,#N/A,FALSE,"Program Costs";#N/A,#N/A,FALSE,"Measures";#N/A,#N/A,FALSE,"Net Lost Rev";#N/A,#N/A,FALSE,"Incentive"}</definedName>
    <definedName name="retailstub" localSheetId="4" hidden="1">{#N/A,#N/A,FALSE,"Loans";#N/A,#N/A,FALSE,"Program Costs";#N/A,#N/A,FALSE,"Measures";#N/A,#N/A,FALSE,"Net Lost Rev";#N/A,#N/A,FALSE,"Incentive"}</definedName>
    <definedName name="retailstub" hidden="1">{#N/A,#N/A,FALSE,"Loans";#N/A,#N/A,FALSE,"Program Costs";#N/A,#N/A,FALSE,"Measures";#N/A,#N/A,FALSE,"Net Lost Rev";#N/A,#N/A,FALSE,"Incentive"}</definedName>
    <definedName name="Return_107">#REF!</definedName>
    <definedName name="Return_115">#REF!</definedName>
    <definedName name="REV_SCHD">#REF!</definedName>
    <definedName name="RevAcctCheck">#REF!</definedName>
    <definedName name="RevAdjCheck">#REF!</definedName>
    <definedName name="RevAdjNumber">#REF!</definedName>
    <definedName name="RevAdjNumberPaste">#REF!</definedName>
    <definedName name="RevAdjSortData">#REF!</definedName>
    <definedName name="RevAdjSortOrder">#REF!</definedName>
    <definedName name="RevCl">#REF!</definedName>
    <definedName name="RevClass">[69]Codes!$F$2:$G$10</definedName>
    <definedName name="Revenue_by_month_take_2" localSheetId="4">#REF!</definedName>
    <definedName name="Revenue_by_month_take_2">#REF!</definedName>
    <definedName name="revenue3" localSheetId="4">#REF!</definedName>
    <definedName name="revenue3">#REF!</definedName>
    <definedName name="RevenueCheck" localSheetId="4">#REF!</definedName>
    <definedName name="RevenueCheck">#REF!</definedName>
    <definedName name="Revenues">#REF!</definedName>
    <definedName name="RevenueSum">"GRID Thermal Revenue!R2C1:R4C2"</definedName>
    <definedName name="RevFactorCheck">#REF!</definedName>
    <definedName name="RevNumberSort">#REF!</definedName>
    <definedName name="RevReqSettle">#REF!</definedName>
    <definedName name="RevTypeCheck">#REF!</definedName>
    <definedName name="REVVSTRS">#REF!</definedName>
    <definedName name="RFMData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asens1">'[44]Liabilities - Input - North'!$E$100</definedName>
    <definedName name="ROE" localSheetId="4">#REF!</definedName>
    <definedName name="ROE">#REF!</definedName>
    <definedName name="rounding" localSheetId="4">#REF!</definedName>
    <definedName name="rounding">#REF!</definedName>
    <definedName name="rrr" localSheetId="4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outMos" localSheetId="4">MAX(12*(PdThruYr-IncThruYr)+PdThruMo-IncThruMo,0)</definedName>
    <definedName name="RunoutMos">MAX(12*(PdThruYr-IncThruYr)+PdThruMo-IncThruMo,0)</definedName>
    <definedName name="SameStateCheck" localSheetId="4">#REF!</definedName>
    <definedName name="SameStateCheck">#REF!</definedName>
    <definedName name="SameStateCheckError" localSheetId="4">#REF!</definedName>
    <definedName name="SameStateCheckError">#REF!</definedName>
    <definedName name="SAPBEXhrIndnt" hidden="1">"Wide"</definedName>
    <definedName name="SAPBEXrevision" hidden="1">1</definedName>
    <definedName name="SAPBEXsysID" hidden="1">"BWP"</definedName>
    <definedName name="SAPBEXwbID" hidden="1">"45J5JLNGI27004SIRR034OPHN"</definedName>
    <definedName name="SAPCrosstab1">'[72]288409'!#REF!</definedName>
    <definedName name="SAPCrosstab2" localSheetId="4">#REF!</definedName>
    <definedName name="SAPCrosstab2">#REF!</definedName>
    <definedName name="SAPsysID" hidden="1">"708C5W7SBKP804JT78WJ0JNKI"</definedName>
    <definedName name="SAPwbID" hidden="1">"ARS"</definedName>
    <definedName name="Saturdays">'[24]on off peak hours'!$C$5:$IT$5</definedName>
    <definedName name="SCENARIO" localSheetId="4">#REF!</definedName>
    <definedName name="SCENARIO">#REF!</definedName>
    <definedName name="Sch25Split">[73]Inputs!$N$29</definedName>
    <definedName name="SCH33CUSTS" localSheetId="4">#REF!</definedName>
    <definedName name="SCH33CUSTS">#REF!</definedName>
    <definedName name="SCH48ADJ" localSheetId="4">#REF!</definedName>
    <definedName name="SCH48ADJ">#REF!</definedName>
    <definedName name="SCH98NOR" localSheetId="4">#REF!</definedName>
    <definedName name="SCH98NOR">#REF!</definedName>
    <definedName name="SCHED47">#REF!</definedName>
    <definedName name="Schedule">[59]Inputs!$N$14</definedName>
    <definedName name="sdlfhsdlhfkl" localSheetId="4" hidden="1">{#N/A,#N/A,FALSE,"Summ";#N/A,#N/A,FALSE,"General"}</definedName>
    <definedName name="sdlfhsdlhfkl" hidden="1">{#N/A,#N/A,FALSE,"Summ";#N/A,#N/A,FALSE,"General"}</definedName>
    <definedName name="se">#REF!</definedName>
    <definedName name="SECOND" localSheetId="4">[1]Jan!#REF!</definedName>
    <definedName name="SECOND">[1]Jan!#REF!</definedName>
    <definedName name="SEP" localSheetId="4">[1]Jan!#REF!</definedName>
    <definedName name="SEP">[1]Jan!#REF!</definedName>
    <definedName name="sep2001_claims" localSheetId="4">#REF!</definedName>
    <definedName name="sep2001_claims">#REF!</definedName>
    <definedName name="sep2002_claims" localSheetId="4">#REF!</definedName>
    <definedName name="sep2002_claims">#REF!</definedName>
    <definedName name="sep2003_claims">#REF!</definedName>
    <definedName name="sep2004_claims">#REF!</definedName>
    <definedName name="sep2005_claims">#REF!</definedName>
    <definedName name="sep2006_claims">#REF!</definedName>
    <definedName name="SEPT">#REF!</definedName>
    <definedName name="September_2001_305_Detail">#REF!</definedName>
    <definedName name="SERVICES_3">#REF!</definedName>
    <definedName name="SettingAlloc">#REF!</definedName>
    <definedName name="SettingRB">#REF!</definedName>
    <definedName name="SettlementRates">[74]SettlementRates!$D$15:$X$761</definedName>
    <definedName name="seven" localSheetId="4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apefactortable">'[30]GAS CURVE Engine'!$AW$3:$CB$34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#REF!</definedName>
    <definedName name="SITRate">[57]Inputs!$H$20</definedName>
    <definedName name="situs" localSheetId="4">#REF!</definedName>
    <definedName name="situs">#REF!</definedName>
    <definedName name="six" localSheetId="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rtContract" localSheetId="4">#REF!</definedName>
    <definedName name="SortContract">#REF!</definedName>
    <definedName name="SortDepr" localSheetId="4">#REF!</definedName>
    <definedName name="SortDepr">#REF!</definedName>
    <definedName name="SortMisc1">#REF!</definedName>
    <definedName name="SortMisc2">#REF!</definedName>
    <definedName name="SortNPC">#REF!</definedName>
    <definedName name="SortOM">#REF!</definedName>
    <definedName name="SortOther">#REF!</definedName>
    <definedName name="SortRB">#REF!</definedName>
    <definedName name="SortRev">#REF!</definedName>
    <definedName name="SortTax">#REF!</definedName>
    <definedName name="SP_LABOR___BENEFITS_P76640_ACCRUAL_JAN00">#REF!</definedName>
    <definedName name="SpecMaint" localSheetId="4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4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stub" localSheetId="4" hidden="1">{#N/A,#N/A,FALSE,"Actual";#N/A,#N/A,FALSE,"Normalized";#N/A,#N/A,FALSE,"Electric Actual";#N/A,#N/A,FALSE,"Electric Normalized"}</definedName>
    <definedName name="spippwstub" hidden="1">{#N/A,#N/A,FALSE,"Actual";#N/A,#N/A,FALSE,"Normalized";#N/A,#N/A,FALSE,"Electric Actual";#N/A,#N/A,FALSE,"Electric Normalized"}</definedName>
    <definedName name="ss" localSheetId="4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4">#REF!</definedName>
    <definedName name="ST_Bottom1">#REF!</definedName>
    <definedName name="ST_Top1" localSheetId="4">#REF!</definedName>
    <definedName name="ST_Top1">#REF!</definedName>
    <definedName name="ST_Top2" localSheetId="4">#REF!</definedName>
    <definedName name="ST_Top2">#REF!</definedName>
    <definedName name="ST_Top3" localSheetId="4">#REF!</definedName>
    <definedName name="ST_Top3">#REF!</definedName>
    <definedName name="standard1" localSheetId="4" hidden="1">{"YTD-Total",#N/A,FALSE,"Provision"}</definedName>
    <definedName name="standard1" hidden="1">{"YTD-Total",#N/A,FALSE,"Provision"}</definedName>
    <definedName name="standard1stub" localSheetId="4" hidden="1">{"YTD-Total",#N/A,FALSE,"Provision"}</definedName>
    <definedName name="standard1stub" hidden="1">{"YTD-Total",#N/A,FALSE,"Provision"}</definedName>
    <definedName name="START">[1]Jan!#REF!</definedName>
    <definedName name="Start_Month">#REF!</definedName>
    <definedName name="startmonth">'[30]GAS CURVE Engine'!$N$2</definedName>
    <definedName name="startmonth1">'[30]OTC Gas Quotes'!$L$6</definedName>
    <definedName name="startmonth10">'[30]OTC Gas Quotes'!$L$15</definedName>
    <definedName name="startmonth2">'[30]OTC Gas Quotes'!$L$7</definedName>
    <definedName name="startmonth3">'[30]OTC Gas Quotes'!$L$8</definedName>
    <definedName name="startmonth4">'[30]OTC Gas Quotes'!$L$9</definedName>
    <definedName name="startmonth5">'[30]OTC Gas Quotes'!$L$10</definedName>
    <definedName name="startmonth6">'[30]OTC Gas Quotes'!$L$11</definedName>
    <definedName name="startmonth7">'[30]OTC Gas Quotes'!$L$12</definedName>
    <definedName name="startmonth8">'[30]OTC Gas Quotes'!$L$13</definedName>
    <definedName name="startmonth9">'[30]OTC Gas Quotes'!$L$14</definedName>
    <definedName name="State">[15]Inputs!$C$4</definedName>
    <definedName name="StateTax">[23]Utah!#REF!</definedName>
    <definedName name="Station_Service">[4]AdjFactors!$H$6:$Q$60</definedName>
    <definedName name="STF_Pur_Dol" localSheetId="4">#REF!</definedName>
    <definedName name="STF_Pur_Dol">#REF!</definedName>
    <definedName name="STF_Pur_Dol_Date" localSheetId="4">#REF!</definedName>
    <definedName name="STF_Pur_Dol_Date">#REF!</definedName>
    <definedName name="STF_Pur_Dol_Date_LLH" localSheetId="4">#REF!</definedName>
    <definedName name="STF_Pur_Dol_Date_LLH">#REF!</definedName>
    <definedName name="STF_Pur_Dol_LLH">#REF!</definedName>
    <definedName name="STF_Pur_Dol_Name">#REF!</definedName>
    <definedName name="STF_Pur_Dol_Name_LLH">#REF!</definedName>
    <definedName name="STF_Pur_MWh">#REF!</definedName>
    <definedName name="STF_Pur_MWh_Date">#REF!</definedName>
    <definedName name="STF_Pur_MWh_Date_LLH">#REF!</definedName>
    <definedName name="STF_Pur_MWh_LLH">#REF!</definedName>
    <definedName name="STF_Pur_MWh_Name">#REF!</definedName>
    <definedName name="STF_Pur_MWh_Name_LLH">#REF!</definedName>
    <definedName name="STF_Sal_Dol">#REF!</definedName>
    <definedName name="STF_Sal_Dol_Date">#REF!</definedName>
    <definedName name="STF_Sal_Dol_Date_LLH">#REF!</definedName>
    <definedName name="STF_Sal_Dol_LLH">#REF!</definedName>
    <definedName name="STF_Sal_Dol_Name">#REF!</definedName>
    <definedName name="STF_Sal_Dol_Name_LLH">#REF!</definedName>
    <definedName name="STF_Sal_MWh">#REF!</definedName>
    <definedName name="STF_Sal_MWh_Date">#REF!</definedName>
    <definedName name="STF_Sal_MWh_Date_LLH">#REF!</definedName>
    <definedName name="STF_Sal_MWh_LLH">#REF!</definedName>
    <definedName name="STF_Sal_MWh_Name">#REF!</definedName>
    <definedName name="STF_Sal_MWh_Name_LLH">#REF!</definedName>
    <definedName name="STOP">#REF!</definedName>
    <definedName name="StudyGrp">OFFSET([26]MiscTables!$Q$4,0,0,COUNTA([26]MiscTables!$Q:$Q),1)</definedName>
    <definedName name="StudyName">'[26]Control Panel'!$B$6</definedName>
    <definedName name="SUM_TAB1" localSheetId="4">#REF!</definedName>
    <definedName name="SUM_TAB1">#REF!</definedName>
    <definedName name="SUM_TAB2" localSheetId="4">#REF!</definedName>
    <definedName name="SUM_TAB2">#REF!</definedName>
    <definedName name="SUM_TAB3" localSheetId="4">#REF!</definedName>
    <definedName name="SUM_TAB3">#REF!</definedName>
    <definedName name="SumAdjContract" localSheetId="4">[23]Utah!#REF!</definedName>
    <definedName name="SumAdjContract">[23]Utah!#REF!</definedName>
    <definedName name="SumAdjDepr" localSheetId="4">[23]Utah!#REF!</definedName>
    <definedName name="SumAdjDepr">[23]Utah!#REF!</definedName>
    <definedName name="SumAdjMisc1" localSheetId="4">[23]Utah!#REF!</definedName>
    <definedName name="SumAdjMisc1">[23]Utah!#REF!</definedName>
    <definedName name="SumAdjMisc2" localSheetId="4">[23]Utah!#REF!</definedName>
    <definedName name="SumAdjMisc2">[23]Utah!#REF!</definedName>
    <definedName name="SumAdjNPC">[23]Utah!#REF!</definedName>
    <definedName name="SumAdjOM">[23]Utah!#REF!</definedName>
    <definedName name="SumAdjOther">[23]Utah!#REF!</definedName>
    <definedName name="SumAdjRB">[23]Utah!#REF!</definedName>
    <definedName name="SumAdjRev">[23]Utah!#REF!</definedName>
    <definedName name="SumAdjTax">[23]Utah!#REF!</definedName>
    <definedName name="Summary" localSheetId="4">#REF!</definedName>
    <definedName name="Summary">#REF!</definedName>
    <definedName name="SUMMARY23" localSheetId="4">[23]Utah!#REF!</definedName>
    <definedName name="SUMMARY23">[23]Utah!#REF!</definedName>
    <definedName name="SUMMARY3" localSheetId="4">[23]Utah!#REF!</definedName>
    <definedName name="SUMMARY3">[23]Utah!#REF!</definedName>
    <definedName name="SumSortAdjContract" localSheetId="4">#REF!</definedName>
    <definedName name="SumSortAdjContract">#REF!</definedName>
    <definedName name="SumSortAdjDepr" localSheetId="4">#REF!</definedName>
    <definedName name="SumSortAdjDepr">#REF!</definedName>
    <definedName name="SumSortAdjMisc1" localSheetId="4">#REF!</definedName>
    <definedName name="SumSortAdjMisc1">#REF!</definedName>
    <definedName name="SumSortAdjMisc2">#REF!</definedName>
    <definedName name="SumSortAdjNPC">#REF!</definedName>
    <definedName name="SumSortAdjOM">#REF!</definedName>
    <definedName name="SumSortAdjOther">#REF!</definedName>
    <definedName name="SumSortAdjRB">#REF!</definedName>
    <definedName name="SumSortAdjRev">#REF!</definedName>
    <definedName name="SumSortAdjTax">#REF!</definedName>
    <definedName name="SumSortVariable">#REF!</definedName>
    <definedName name="SumTitle">#REF!</definedName>
    <definedName name="Sundays">'[24]on off peak hours'!$C$6:$IT$6</definedName>
    <definedName name="SysBal_Pur_Dol" localSheetId="4">#REF!</definedName>
    <definedName name="SysBal_Pur_Dol">#REF!</definedName>
    <definedName name="SysBal_Pur_Dol_Date" localSheetId="4">#REF!</definedName>
    <definedName name="SysBal_Pur_Dol_Date">#REF!</definedName>
    <definedName name="SysBal_Pur_Dol_Date_LLH" localSheetId="4">#REF!</definedName>
    <definedName name="SysBal_Pur_Dol_Date_LLH">#REF!</definedName>
    <definedName name="SysBal_Pur_Dol_LLH">#REF!</definedName>
    <definedName name="SysBal_Pur_Dol_Name">#REF!</definedName>
    <definedName name="SysBal_Pur_Dol_Name_LLH">#REF!</definedName>
    <definedName name="SysBal_Pur_MWh">#REF!</definedName>
    <definedName name="SysBal_Pur_MWh_Date">#REF!</definedName>
    <definedName name="SysBal_Pur_MWh_Date_LLH">#REF!</definedName>
    <definedName name="SysBal_Pur_MWh_LLH">#REF!</definedName>
    <definedName name="SysBal_Pur_MWh_Name">#REF!</definedName>
    <definedName name="SysBal_Pur_MWh_Name_LLH">#REF!</definedName>
    <definedName name="SysBal_Sal_Dol">#REF!</definedName>
    <definedName name="SysBal_Sal_Dol_Date">#REF!</definedName>
    <definedName name="SysBal_Sal_Dol_Date_LLH">#REF!</definedName>
    <definedName name="SysBal_Sal_Dol_LLH">#REF!</definedName>
    <definedName name="SysBal_Sal_Dol_Name">#REF!</definedName>
    <definedName name="SysBal_Sal_Dol_Name_LLH">#REF!</definedName>
    <definedName name="SysBal_Sal_MWh">#REF!</definedName>
    <definedName name="SysBal_Sal_MWh_Date">#REF!</definedName>
    <definedName name="SysBal_Sal_MWh_Date_LLH">#REF!</definedName>
    <definedName name="SysBal_Sal_MWh_LLH">#REF!</definedName>
    <definedName name="SysBal_Sal_MWh_Name">#REF!</definedName>
    <definedName name="SysBal_Sal_MWh_Name_LLH">#REF!</definedName>
    <definedName name="t" localSheetId="4" hidden="1">{#N/A,#N/A,FALSE,"CESTSUM";#N/A,#N/A,FALSE,"est sum A";#N/A,#N/A,FALSE,"est detail A"}</definedName>
    <definedName name="t" hidden="1">{#N/A,#N/A,FALSE,"CESTSUM";#N/A,#N/A,FALSE,"est sum A";#N/A,#N/A,FALSE,"est detail A"}</definedName>
    <definedName name="T_1" localSheetId="4">#REF!</definedName>
    <definedName name="T_1">#REF!</definedName>
    <definedName name="T_2" localSheetId="4">#REF!</definedName>
    <definedName name="T_2">#REF!</definedName>
    <definedName name="T1_Print" localSheetId="4">#REF!</definedName>
    <definedName name="T1_Print">#REF!</definedName>
    <definedName name="T1MAAVGRBCA" localSheetId="4">#REF!</definedName>
    <definedName name="T1MAAVGRBCA">#REF!</definedName>
    <definedName name="T1MAAVGRBWA">#REF!</definedName>
    <definedName name="T1MAYERBCA">#REF!</definedName>
    <definedName name="T1MAYERBOR">#REF!</definedName>
    <definedName name="T1MAYERBWA">#REF!</definedName>
    <definedName name="T1RIAVGRBCA">#REF!</definedName>
    <definedName name="T1RIAVGRBOR">#REF!</definedName>
    <definedName name="T1RIAVGRBWA">#REF!</definedName>
    <definedName name="T1RIYERBCA">#REF!</definedName>
    <definedName name="T1RIYERBOR">#REF!</definedName>
    <definedName name="T1RIYERBWA">#REF!</definedName>
    <definedName name="T2_Print">#REF!</definedName>
    <definedName name="T2MAAVGRBCA">#REF!</definedName>
    <definedName name="T2MAAVGRBOR">#REF!</definedName>
    <definedName name="T2MAAVGRBWA">#REF!</definedName>
    <definedName name="T2MAYERBCA">#REF!</definedName>
    <definedName name="T2MAYERBOR">#REF!</definedName>
    <definedName name="T2MAYERBWA">#REF!</definedName>
    <definedName name="T2RateBase">[23]Utah!#REF!</definedName>
    <definedName name="T2RIAVGRBCA" localSheetId="4">#REF!</definedName>
    <definedName name="T2RIAVGRBCA">#REF!</definedName>
    <definedName name="T2RIAVGRBOR" localSheetId="4">#REF!</definedName>
    <definedName name="T2RIAVGRBOR">#REF!</definedName>
    <definedName name="T2RIAVGRBWA" localSheetId="4">#REF!</definedName>
    <definedName name="T2RIAVGRBWA">#REF!</definedName>
    <definedName name="T2RIYERBCA">#REF!</definedName>
    <definedName name="T2RIYERBOR">#REF!</definedName>
    <definedName name="T2RIYERBWA">#REF!</definedName>
    <definedName name="T3_Print">#REF!</definedName>
    <definedName name="T3MAAVGRBCA">#REF!</definedName>
    <definedName name="T3MAAVGRBOR">#REF!</definedName>
    <definedName name="T3MAAVGRBWA">#REF!</definedName>
    <definedName name="T3MAYERBCA">#REF!</definedName>
    <definedName name="T3MAYERBOR">#REF!</definedName>
    <definedName name="T3MAYERBWA">#REF!</definedName>
    <definedName name="T3RateBase">[23]Utah!#REF!</definedName>
    <definedName name="T3RIAVGRBCA" localSheetId="4">#REF!</definedName>
    <definedName name="T3RIAVGRBCA">#REF!</definedName>
    <definedName name="T3RIAVGRBOR" localSheetId="4">#REF!</definedName>
    <definedName name="T3RIAVGRBOR">#REF!</definedName>
    <definedName name="T3RIAVGRBWA" localSheetId="4">#REF!</definedName>
    <definedName name="T3RIAVGRBWA">#REF!</definedName>
    <definedName name="T3RIYERBCA">#REF!</definedName>
    <definedName name="T3RIYERBOR">#REF!</definedName>
    <definedName name="T3RIYERBWA">#REF!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'[75]Allocation FY2005'!#REF!</definedName>
    <definedName name="table2">'[75]Allocation FY2005'!#REF!</definedName>
    <definedName name="table3">'[75]Allocation FY2004'!#REF!</definedName>
    <definedName name="table4">'[75]Allocation FY2004'!#REF!</definedName>
    <definedName name="TABLEA" localSheetId="4">#REF!</definedName>
    <definedName name="TABLEA">#REF!</definedName>
    <definedName name="tableb" localSheetId="4">#REF!</definedName>
    <definedName name="tableb">#REF!</definedName>
    <definedName name="tablec" localSheetId="4">#REF!</definedName>
    <definedName name="tablec">#REF!</definedName>
    <definedName name="TABLEONE">#REF!</definedName>
    <definedName name="tablex">#REF!</definedName>
    <definedName name="tabley">#REF!</definedName>
    <definedName name="Target_Margin">'[26]Control Panel'!$B$29</definedName>
    <definedName name="TargetROR">[18]Inputs!$G$30</definedName>
    <definedName name="TaxAcctCheck" localSheetId="4">#REF!</definedName>
    <definedName name="TaxAcctCheck">#REF!</definedName>
    <definedName name="TaxAdjCheck" localSheetId="4">#REF!</definedName>
    <definedName name="TaxAdjCheck">#REF!</definedName>
    <definedName name="TaxAdjNumber" localSheetId="4">#REF!</definedName>
    <definedName name="TaxAdjNumber">#REF!</definedName>
    <definedName name="TaxAdjNumberPaste">#REF!</definedName>
    <definedName name="TaxAdjSortData">#REF!</definedName>
    <definedName name="TaxAdjSortOrder">#REF!</definedName>
    <definedName name="TaxFactorCheck">#REF!</definedName>
    <definedName name="TaxNumberSort">#REF!</definedName>
    <definedName name="TaxRate">[23]Utah!#REF!</definedName>
    <definedName name="TaxTypeCheck" localSheetId="4">#REF!</definedName>
    <definedName name="TaxTypeCheck">#REF!</definedName>
    <definedName name="TblType">'[26]PAC Annual Data'!$H$1:$O$65</definedName>
    <definedName name="TDMOD" localSheetId="4">#REF!</definedName>
    <definedName name="TDMOD">#REF!</definedName>
    <definedName name="TDROLL" localSheetId="4">#REF!</definedName>
    <definedName name="TDROLL">#REF!</definedName>
    <definedName name="tem" localSheetId="4" hidden="1">{#N/A,#N/A,FALSE,"Summ";#N/A,#N/A,FALSE,"General"}</definedName>
    <definedName name="tem" hidden="1">{#N/A,#N/A,FALSE,"Summ";#N/A,#N/A,FALSE,"General"}</definedName>
    <definedName name="TEMP" localSheetId="4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st" localSheetId="4">{#N/A,#N/A,FALSE,"Summary EPS";#N/A,#N/A,FALSE,"1st Qtr Electric";#N/A,#N/A,FALSE,"1st Qtr Australia";#N/A,#N/A,FALSE,"1st Qtr Telecom";#N/A,#N/A,FALSE,"1st QTR Other"}</definedName>
    <definedName name="Test">{#N/A,#N/A,FALSE,"Summary EPS";#N/A,#N/A,FALSE,"1st Qtr Electric";#N/A,#N/A,FALSE,"1st Qtr Australia";#N/A,#N/A,FALSE,"1st Qtr Telecom";#N/A,#N/A,FALSE,"1st QTR Other"}</definedName>
    <definedName name="Test_COS">'[14]Hot Sheet'!$F$120</definedName>
    <definedName name="TEST0" localSheetId="4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HKEY">#REF!</definedName>
    <definedName name="TESTKEYS">#REF!</definedName>
    <definedName name="TestPeriod">[14]Inputs!$C$6</definedName>
    <definedName name="TESTVKEY" localSheetId="4">#REF!</definedName>
    <definedName name="TESTVKEY">#REF!</definedName>
    <definedName name="Thermal_Gen" localSheetId="4">#REF!</definedName>
    <definedName name="Thermal_Gen">#REF!</definedName>
    <definedName name="Thermal_Gen_Date" localSheetId="4">#REF!</definedName>
    <definedName name="Thermal_Gen_Date">#REF!</definedName>
    <definedName name="Thermal_Gen_Date_LLH">#REF!</definedName>
    <definedName name="Thermal_Gen_LLH">#REF!</definedName>
    <definedName name="Thermal_Gen_Name">#REF!</definedName>
    <definedName name="Thermal_Gen_Name_LLH">#REF!</definedName>
    <definedName name="ThreeFactorElectric">#REF!</definedName>
    <definedName name="TIMAAVGRBOR">#REF!</definedName>
    <definedName name="timing">[42]Inputs!$B$30</definedName>
    <definedName name="TITLE" localSheetId="4">#REF!</definedName>
    <definedName name="TITLE">#REF!</definedName>
    <definedName name="Top" localSheetId="4">#REF!</definedName>
    <definedName name="Top">#REF!</definedName>
    <definedName name="TotalRateBase">'[15]G+T+D+R+M'!$H$58</definedName>
    <definedName name="TotTaxRate">[14]Inputs!$H$17</definedName>
    <definedName name="TP_Footer_User" hidden="1">"Dylan Moser"</definedName>
    <definedName name="TP_Footer_Version" hidden="1">"v4.00"</definedName>
    <definedName name="tr" localSheetId="4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_Costs">#REF!</definedName>
    <definedName name="Tran_Date">#REF!</definedName>
    <definedName name="Transfer" hidden="1">#REF!</definedName>
    <definedName name="Transfers" hidden="1">#REF!</definedName>
    <definedName name="TRANSM_2">[76]Transm2!$A$1:$M$461:'[76]10 Yr FC'!$M$47</definedName>
    <definedName name="TransmissionAdditionTable">[26]MiscTables!$E$4:$F$18</definedName>
    <definedName name="Type1Adj">[23]Utah!#REF!</definedName>
    <definedName name="Type1AdjTax">[23]Utah!#REF!</definedName>
    <definedName name="Type2Adj">[23]Utah!#REF!</definedName>
    <definedName name="Type2AdjTax">[23]Utah!#REF!</definedName>
    <definedName name="Type3Adj">[23]Utah!#REF!</definedName>
    <definedName name="Type3AdjTax">[23]Utah!#REF!</definedName>
    <definedName name="TypeTable">[26]MiscTables!$E$22:$F$289</definedName>
    <definedName name="u" localSheetId="4" hidden="1">{#N/A,#N/A,FALSE,"Summ";#N/A,#N/A,FALSE,"General"}</definedName>
    <definedName name="u" hidden="1">{#N/A,#N/A,FALSE,"Summ";#N/A,#N/A,FALSE,"General"}</definedName>
    <definedName name="UAACT115S">'[18]Functional Study'!#REF!</definedName>
    <definedName name="UAACT550SGW">[14]FuncStudy!$Y$405</definedName>
    <definedName name="UAACT554SGW">[14]FuncStudy!$Y$427</definedName>
    <definedName name="UAcct103">'[15]Functional Study'!$AG$1568</definedName>
    <definedName name="UAcct105Dnpg">'[15]Functional Study'!$AG$1964</definedName>
    <definedName name="UAcct105S">'[15]Functional Study'!$AG$1959</definedName>
    <definedName name="UAcct105Seu">'[15]Functional Study'!$AG$1963</definedName>
    <definedName name="UAcct105SGG">[14]FuncStudy!$Y$1678</definedName>
    <definedName name="UAcct105SGP1">[14]FuncStudy!$Y$1674</definedName>
    <definedName name="UAcct105SGP2">[14]FuncStudy!$Y$1676</definedName>
    <definedName name="UAcct105SGT">[14]FuncStudy!$Y$1675</definedName>
    <definedName name="UAcct105Snppo">'[15]Functional Study'!$AG$1962</definedName>
    <definedName name="UAcct105Snpps">'[15]Functional Study'!$AG$1960</definedName>
    <definedName name="UAcct105Snpt">'[15]Functional Study'!$AG$1961</definedName>
    <definedName name="UAcct1081390">[14]FuncStudy!$Y$2099</definedName>
    <definedName name="UAcct1081390Rcl">'[15]Functional Study'!$AG$2406</definedName>
    <definedName name="UAcct1081390Sou">'[15]Functional Study'!$AG$2403</definedName>
    <definedName name="UAcct1081399">[14]FuncStudy!$Y$2107</definedName>
    <definedName name="UAcct1081399Rcl">'[15]Functional Study'!$AG$2414</definedName>
    <definedName name="UAcct1081399S">'[15]Functional Study'!$AG$2410</definedName>
    <definedName name="UAcct1081399Sep">'[15]Functional Study'!$AG$2411</definedName>
    <definedName name="UAcct108360">'[15]Functional Study'!$AG$2309</definedName>
    <definedName name="UAcct108361">'[15]Functional Study'!$AG$2313</definedName>
    <definedName name="UAcct108362">'[15]Functional Study'!$AG$2317</definedName>
    <definedName name="UAcct108364">'[15]Functional Study'!$AG$2324</definedName>
    <definedName name="UAcct108365">'[15]Functional Study'!$AG$2328</definedName>
    <definedName name="UAcct108366">'[15]Functional Study'!$AG$2332</definedName>
    <definedName name="UAcct108367">'[15]Functional Study'!$AG$2336</definedName>
    <definedName name="UAcct108368">'[15]Functional Study'!$AG$2340</definedName>
    <definedName name="UAcct108369">'[15]Functional Study'!$AG$2344</definedName>
    <definedName name="UAcct108370">'[15]Functional Study'!$AG$2348</definedName>
    <definedName name="UAcct108371">'[15]Functional Study'!$AG$2352</definedName>
    <definedName name="UAcct108372">'[15]Functional Study'!$AG$2356</definedName>
    <definedName name="UAcct108373">'[15]Functional Study'!$AG$2360</definedName>
    <definedName name="UAcct108D">'[15]Functional Study'!$AG$2372</definedName>
    <definedName name="UAcct108D00">'[15]Functional Study'!$AG$2364</definedName>
    <definedName name="UAcct108Ds">'[15]Functional Study'!$AG$2368</definedName>
    <definedName name="UAcct108Ep">'[15]Functional Study'!$AG$2282</definedName>
    <definedName name="UAcct108Gpcn">'[15]Functional Study'!$AG$2386</definedName>
    <definedName name="UAcct108Gps">'[15]Functional Study'!$AG$2382</definedName>
    <definedName name="UAcct108Gpse">'[15]Functional Study'!$AG$2388</definedName>
    <definedName name="UAcct108Gpsg">'[15]Functional Study'!$AG$2385</definedName>
    <definedName name="UAcct108Gpsgp">'[15]Functional Study'!$AG$2383</definedName>
    <definedName name="UAcct108Gpsgu">'[15]Functional Study'!$AG$2384</definedName>
    <definedName name="UAcct108Gpso">'[15]Functional Study'!$AG$2387</definedName>
    <definedName name="UACCT108GPSSGCH">[14]FuncStudy!$Y$2080</definedName>
    <definedName name="UACCT108GPSSGCT">[14]FuncStudy!$Y$2079</definedName>
    <definedName name="UAcct108Hp">'[15]Functional Study'!$AG$2269</definedName>
    <definedName name="UAcct108Mp">'[15]Functional Study'!$AG$2400</definedName>
    <definedName name="UAcct108Np">'[15]Functional Study'!$AG$2262</definedName>
    <definedName name="UACCT108NPSSCCT">'[15]Functional Study'!$AG$2276</definedName>
    <definedName name="UAcct108Op">'[15]Functional Study'!$AG$2277</definedName>
    <definedName name="UAcct108Opsgw">[14]FuncStudy!$Y$1980</definedName>
    <definedName name="UAcct108OPSSGCT">[14]FuncStudy!$Y$1982</definedName>
    <definedName name="UAcct108Sp">'[15]Functional Study'!$AG$2256</definedName>
    <definedName name="UACCT108SPSSGCH">'[15]Functional Study'!$AG$2255</definedName>
    <definedName name="UACCT108SSGCH">'[15]Functional Study'!$AG$2390</definedName>
    <definedName name="UACCT108SSGCT">'[15]Functional Study'!$AG$2389</definedName>
    <definedName name="UAcct108Tp">'[15]Functional Study'!$AG$2300</definedName>
    <definedName name="UACCT111390">'[15]Functional Study'!$AG$2471</definedName>
    <definedName name="UAcct111Clg">'[15]Functional Study'!$AG$2443</definedName>
    <definedName name="UAcct111Clgcn">[14]FuncStudy!$Y$2124</definedName>
    <definedName name="UAcct111Clgsop">[14]FuncStudy!$Y$2127</definedName>
    <definedName name="UAcct111Clgsou">'[15]Functional Study'!$AG$2441</definedName>
    <definedName name="UAcct111Clh">'[15]Functional Study'!$AG$2449</definedName>
    <definedName name="UAcct111Cls">'[15]Functional Study'!$AG$2434</definedName>
    <definedName name="UAcct111Ipcn">'[15]Functional Study'!$AG$2458</definedName>
    <definedName name="UAcct111Ips">'[15]Functional Study'!$AG$2453</definedName>
    <definedName name="UAcct111Ipse">'[15]Functional Study'!$AG$2456</definedName>
    <definedName name="UAcct111Ipsg">'[15]Functional Study'!$AG$2457</definedName>
    <definedName name="UAcct111Ipsgp">'[15]Functional Study'!$AG$2454</definedName>
    <definedName name="UAcct111Ipsgu">'[15]Functional Study'!$AG$2455</definedName>
    <definedName name="UAcct111Ipso">'[15]Functional Study'!$AG$2459</definedName>
    <definedName name="UACCT111IPSSGCH">[14]FuncStudy!$Y$2145</definedName>
    <definedName name="UAcct114">'[15]Functional Study'!$AG$1971</definedName>
    <definedName name="UACCT115">'[18]Functional Study'!#REF!</definedName>
    <definedName name="UACCT115DGP">'[18]Functional Study'!#REF!</definedName>
    <definedName name="UACCT115SG">'[18]Functional Study'!#REF!</definedName>
    <definedName name="UAcct120">'[15]Functional Study'!$AG$1975</definedName>
    <definedName name="UAcct124">'[15]Functional Study'!$AG$1980</definedName>
    <definedName name="UAcct141">'[15]Functional Study'!$AG$2123</definedName>
    <definedName name="UAcct151">[14]FuncStudy!$Y$1716</definedName>
    <definedName name="UAcct151Se">'[15]Functional Study'!$AG$2000</definedName>
    <definedName name="UACCT151SSECH">'[15]Functional Study'!$AG$2002</definedName>
    <definedName name="UACCT151SSECT">'[15]Functional Study'!$AG$2001</definedName>
    <definedName name="UAcct154">'[15]Functional Study'!$AG$2037</definedName>
    <definedName name="UACCT154SSGCH">'[15]Functional Study'!$AG$2035</definedName>
    <definedName name="uacct154ssgct">'[15]Functional Study'!$AG$2036</definedName>
    <definedName name="UAcct163">'[15]Functional Study'!$AG$2047</definedName>
    <definedName name="UAcct165">'[15]Functional Study'!$AG$2062</definedName>
    <definedName name="UAcct165Gps">'[15]Functional Study'!$AG$2058</definedName>
    <definedName name="UAcct165Se">[14]FuncStudy!$Y$1768</definedName>
    <definedName name="UAcct182">'[15]Functional Study'!$AG$1987</definedName>
    <definedName name="UAcct18222">'[15]Functional Study'!$AG$2113</definedName>
    <definedName name="UAcct182M">'[15]Functional Study'!$AG$2070</definedName>
    <definedName name="UACCT182MSGCT">'[15]Functional Study'!$AG$2067</definedName>
    <definedName name="UAcct182MSSGCT">[14]FuncStudy!$Y$1778</definedName>
    <definedName name="UAcct186">'[15]Functional Study'!$AG$1995</definedName>
    <definedName name="UAcct1869">'[15]Functional Study'!$AG$2118</definedName>
    <definedName name="UAcct186M">'[15]Functional Study'!$AG$2081</definedName>
    <definedName name="UAcct186Mse">[14]FuncStudy!$Y$1788</definedName>
    <definedName name="UAcct190">'[15]Functional Study'!$AG$2194</definedName>
    <definedName name="UAcct190Baddebt">'[15]Functional Study'!$AG$2187</definedName>
    <definedName name="Uacct190CN">'[15]Functional Study'!$AG$2183</definedName>
    <definedName name="UAcct190Dop">'[15]Functional Study'!$AG$2184</definedName>
    <definedName name="UACCT190IBT">[14]FuncStudy!$Y$1894</definedName>
    <definedName name="UACCT190SSGCT">[14]FuncStudy!$Y$1901</definedName>
    <definedName name="UAcct2281">'[15]Functional Study'!$AG$2140</definedName>
    <definedName name="UAcct2282">'[15]Functional Study'!$AG$2144</definedName>
    <definedName name="UAcct2283">'[15]Functional Study'!$AG$2148</definedName>
    <definedName name="UAcct2283S">[14]FuncStudy!$Y$1859</definedName>
    <definedName name="UAcct22841">'[15]Functional Study'!$AG$2156</definedName>
    <definedName name="UAcct22842">'[15]Functional Study'!$AG$2160</definedName>
    <definedName name="UAcct22842Trojd">'[16]Func Study'!#REF!</definedName>
    <definedName name="UAcct235">'[15]Functional Study'!$AG$2136</definedName>
    <definedName name="UAcct252">'[15]Functional Study'!$AG$2168</definedName>
    <definedName name="UAcct25316">'[15]Functional Study'!$AG$2011</definedName>
    <definedName name="UAcct25317">'[15]Functional Study'!$AG$2015</definedName>
    <definedName name="UAcct25318">'[15]Functional Study'!$AG$2052</definedName>
    <definedName name="UAcct25319">'[15]Functional Study'!$AG$2019</definedName>
    <definedName name="UACCT25398">[14]FuncStudy!$Y$1880</definedName>
    <definedName name="UACCT25398SE">'[15]Functional Study'!$AG$2171</definedName>
    <definedName name="UAcct25399">'[15]Functional Study'!$AG$2179</definedName>
    <definedName name="UACCT254">'[15]Functional Study'!$AG$2152</definedName>
    <definedName name="UACCT254SO">[14]FuncStudy!$Y$1863</definedName>
    <definedName name="UAcct255">'[15]Functional Study'!$AG$2241</definedName>
    <definedName name="UAcct281">'[15]Functional Study'!$AG$2200</definedName>
    <definedName name="UAcct282">'[15]Functional Study'!$AG$2216</definedName>
    <definedName name="UAcct282Cn">'[15]Functional Study'!$AG$2207</definedName>
    <definedName name="UAcct282Sgp">'[15]Functional Study'!#REF!</definedName>
    <definedName name="UAcct282So">'[15]Functional Study'!$AG$2206</definedName>
    <definedName name="UAcct283">'[15]Functional Study'!$AG$2228</definedName>
    <definedName name="UAcct283S">'[15]Functional Study'!$AG$2219</definedName>
    <definedName name="UAcct283So">'[15]Functional Study'!$AG$2222</definedName>
    <definedName name="UAcct301S">'[15]Functional Study'!$AG$1919</definedName>
    <definedName name="UAcct301Sg">'[15]Functional Study'!$AG$1921</definedName>
    <definedName name="UAcct301So">'[15]Functional Study'!$AG$1920</definedName>
    <definedName name="UAcct302S">'[15]Functional Study'!$AG$1924</definedName>
    <definedName name="UAcct302Sg">'[15]Functional Study'!$AG$1925</definedName>
    <definedName name="UAcct302Sgp">'[15]Functional Study'!$AG$1926</definedName>
    <definedName name="UAcct302Sgu">'[15]Functional Study'!$AG$1927</definedName>
    <definedName name="UAcct303Cn">'[15]Functional Study'!$AG$1935</definedName>
    <definedName name="UAcct303S">'[15]Functional Study'!$AG$1931</definedName>
    <definedName name="UAcct303Se">'[15]Functional Study'!$AG$1934</definedName>
    <definedName name="UAcct303Sg">'[15]Functional Study'!$AG$1932</definedName>
    <definedName name="UAcct303Sgp">'[15]Functional Study'!$AG$1937</definedName>
    <definedName name="UAcct303Sgu">'[15]Functional Study'!$AG$1936</definedName>
    <definedName name="UAcct303So">'[15]Functional Study'!$AG$1933</definedName>
    <definedName name="UACCT303SSGCT">[14]FuncStudy!$Y$1654</definedName>
    <definedName name="UAcct310">'[15]Functional Study'!$AG$1368</definedName>
    <definedName name="UACCT310SSCH">'[15]Functional Study'!$AG$1367</definedName>
    <definedName name="uacct310ssgch">[14]FuncStudy!$Y$1150</definedName>
    <definedName name="UAcct311">'[15]Functional Study'!$AG$1375</definedName>
    <definedName name="UACCT311SGCH">'[15]Functional Study'!$AG$1374</definedName>
    <definedName name="uacct311ssgch">[14]FuncStudy!$Y$1155</definedName>
    <definedName name="UAcct312">'[15]Functional Study'!$AG$1382</definedName>
    <definedName name="UACCT312SGCH">'[15]Functional Study'!$AG$1381</definedName>
    <definedName name="uacct312ssgch">[14]FuncStudy!$Y$1160</definedName>
    <definedName name="UAcct314">'[15]Functional Study'!$AG$1389</definedName>
    <definedName name="UACCT314SSGCH">'[15]Functional Study'!$AG$1388</definedName>
    <definedName name="UAcct315">'[15]Functional Study'!$AG$1396</definedName>
    <definedName name="UACCT315SSGCH">'[15]Functional Study'!$AG$1395</definedName>
    <definedName name="UAcct316">'[15]Functional Study'!$AG$1403</definedName>
    <definedName name="UACCT316SSGCH">'[15]Functional Study'!$AG$1402</definedName>
    <definedName name="UAcct320">'[15]Functional Study'!$AG$1419</definedName>
    <definedName name="UAcct321">'[15]Functional Study'!$AG$1424</definedName>
    <definedName name="UAcct322">'[15]Functional Study'!$AG$1429</definedName>
    <definedName name="UAcct323">'[15]Functional Study'!$AG$1434</definedName>
    <definedName name="UAcct324">'[15]Functional Study'!$AG$1439</definedName>
    <definedName name="UAcct325">'[15]Functional Study'!$AG$1444</definedName>
    <definedName name="UAcct33">'[15]Functional Study'!$AG$296</definedName>
    <definedName name="UAcct330">'[15]Functional Study'!$AG$1461</definedName>
    <definedName name="UAcct331">'[15]Functional Study'!$AG$1466</definedName>
    <definedName name="UAcct332">'[15]Functional Study'!$AG$1471</definedName>
    <definedName name="UAcct333">'[15]Functional Study'!$AG$1476</definedName>
    <definedName name="UAcct334">'[15]Functional Study'!$AG$1481</definedName>
    <definedName name="UAcct335">'[15]Functional Study'!$AG$1486</definedName>
    <definedName name="UAcct336">'[15]Functional Study'!$AG$1491</definedName>
    <definedName name="UAcct33T">[57]FuncStudy!$Y$132</definedName>
    <definedName name="UAcct340">[14]FuncStudy!$Y$1266</definedName>
    <definedName name="UAcct340Dgu">'[15]Functional Study'!$AG$1516</definedName>
    <definedName name="UAcct340Sgu">'[15]Functional Study'!$AG$1517</definedName>
    <definedName name="UAcct340Sgw">[14]FuncStudy!$Y$1264</definedName>
    <definedName name="UACCT340SSGCT">'[15]Functional Study'!$AG$1518</definedName>
    <definedName name="UAcct341">[14]FuncStudy!$Y$1272</definedName>
    <definedName name="UAcct341Dgu">'[15]Functional Study'!$AG$1522</definedName>
    <definedName name="UAcct341Sgu">'[15]Functional Study'!$AG$1523</definedName>
    <definedName name="UACCT341SGW">[14]FuncStudy!$Y$1270</definedName>
    <definedName name="UACCT341SSGCT">'[15]Functional Study'!$AG$1524</definedName>
    <definedName name="UAcct342">[14]FuncStudy!$Y$1277</definedName>
    <definedName name="UAcct342Dgu">'[15]Functional Study'!$AG$1528</definedName>
    <definedName name="UAcct342Sgu">'[15]Functional Study'!$AG$1529</definedName>
    <definedName name="UACCT342SSGCT">'[15]Functional Study'!$AG$1530</definedName>
    <definedName name="UAcct343">'[15]Functional Study'!$AG$1538</definedName>
    <definedName name="UAcct343Sgw">[14]FuncStudy!$Y$1282</definedName>
    <definedName name="UACCT343SSCCT">'[15]Functional Study'!$AG$1537</definedName>
    <definedName name="UAcct344">[14]FuncStudy!$Y$1291</definedName>
    <definedName name="UAcct344S">'[15]Functional Study'!$AG$1541</definedName>
    <definedName name="UAcct344Sgp">'[15]Functional Study'!$AG$1542</definedName>
    <definedName name="UAcct344Sgu">'[15]Functional Study'!$AG$1543</definedName>
    <definedName name="UACCT344SGW">[14]FuncStudy!$Y$1289</definedName>
    <definedName name="UACCT344SSGCT">'[15]Functional Study'!$AG$1544</definedName>
    <definedName name="UAcct345">[14]FuncStudy!$Y$1297</definedName>
    <definedName name="UAcct345Dgu">'[15]Functional Study'!$AG$1548</definedName>
    <definedName name="UAcct345Sgu">'[15]Functional Study'!$AG$1549</definedName>
    <definedName name="UACCT345SGW">[14]FuncStudy!$Y$1295</definedName>
    <definedName name="UACCT345SSGCT">'[15]Functional Study'!$AG$1550</definedName>
    <definedName name="UAcct346">'[15]Functional Study'!$AG$1556</definedName>
    <definedName name="UAcct346SGW">[14]FuncStudy!$Y$1301</definedName>
    <definedName name="UAcct350">'[15]Functional Study'!$AG$1583</definedName>
    <definedName name="UAcct352">'[15]Functional Study'!$AG$1590</definedName>
    <definedName name="UAcct353">'[15]Functional Study'!$AG$1596</definedName>
    <definedName name="UAcct354">'[15]Functional Study'!$AG$1602</definedName>
    <definedName name="UAcct355">'[15]Functional Study'!$AG$1608</definedName>
    <definedName name="UAcct356">'[15]Functional Study'!$AG$1614</definedName>
    <definedName name="UAcct357">'[15]Functional Study'!$AG$1620</definedName>
    <definedName name="UAcct358">'[15]Functional Study'!$AG$1626</definedName>
    <definedName name="UAcct359">'[15]Functional Study'!$AG$1632</definedName>
    <definedName name="UAcct360">'[15]Functional Study'!$AG$1652</definedName>
    <definedName name="UAcct361">'[15]Functional Study'!$AG$1658</definedName>
    <definedName name="UAcct362">'[15]Functional Study'!$AG$1664</definedName>
    <definedName name="UAcct368">'[15]Functional Study'!$AG$1702</definedName>
    <definedName name="UAcct369">'[15]Functional Study'!$AG$1709</definedName>
    <definedName name="UAcct370">'[15]Functional Study'!$AG$1720</definedName>
    <definedName name="UAcct372A">'[15]Functional Study'!$AG$1733</definedName>
    <definedName name="UAcct372Dp">'[15]Functional Study'!$AG$1731</definedName>
    <definedName name="UAcct372Ds">'[15]Functional Study'!$AG$1732</definedName>
    <definedName name="UAcct373">'[15]Functional Study'!$AG$1740</definedName>
    <definedName name="UAcct389Cn">'[15]Functional Study'!$AG$1758</definedName>
    <definedName name="UAcct389S">'[15]Functional Study'!$AG$1757</definedName>
    <definedName name="UAcct389Sg">'[15]Functional Study'!$AG$1760</definedName>
    <definedName name="UAcct389Sgu">'[15]Functional Study'!$AG$1759</definedName>
    <definedName name="UAcct389So">'[15]Functional Study'!$AG$1761</definedName>
    <definedName name="UAcct390Cn">'[15]Functional Study'!$AG$1768</definedName>
    <definedName name="UAcct390L">'[15]Functional Study'!$AG$1883</definedName>
    <definedName name="UAcct390Lrcl">'[15]Functional Study'!$AG$1885</definedName>
    <definedName name="UACCT390LS">[14]FuncStudy!$Y$1601</definedName>
    <definedName name="UAcct390LSG">[14]FuncStudy!$Y$1602</definedName>
    <definedName name="UAcct390LSO">[14]FuncStudy!$Y$1603</definedName>
    <definedName name="UAcct390S">'[15]Functional Study'!$AG$1765</definedName>
    <definedName name="UAcct390Sgp">'[15]Functional Study'!$AG$1766</definedName>
    <definedName name="UAcct390Sgu">'[15]Functional Study'!$AG$1767</definedName>
    <definedName name="UAcct390Sop">'[15]Functional Study'!$AG$1769</definedName>
    <definedName name="UAcct390Sou">'[15]Functional Study'!$AG$1770</definedName>
    <definedName name="UAcct391Cn">'[15]Functional Study'!$AG$1777</definedName>
    <definedName name="UAcct391S">'[15]Functional Study'!$AG$1774</definedName>
    <definedName name="UAcct391Se">'[15]Functional Study'!$AG$1779</definedName>
    <definedName name="UAcct391Sg">'[15]Functional Study'!$AG$1778</definedName>
    <definedName name="UAcct391Sgp">'[15]Functional Study'!$AG$1775</definedName>
    <definedName name="UAcct391Sgu">'[15]Functional Study'!$AG$1776</definedName>
    <definedName name="UAcct391So">'[15]Functional Study'!$AG$1780</definedName>
    <definedName name="UACCT391SSGCH">'[15]Functional Study'!$AG$1781</definedName>
    <definedName name="UACCT391SSGCT">'[15]Functional Study'!$AG$1782</definedName>
    <definedName name="UAcct392Cn">'[15]Functional Study'!$AG$1789</definedName>
    <definedName name="UAcct392L">'[15]Functional Study'!$AG$1890</definedName>
    <definedName name="UAcct392Lrcl">'[15]Functional Study'!$AG$1892</definedName>
    <definedName name="UAcct392S">'[15]Functional Study'!$AG$1786</definedName>
    <definedName name="UAcct392Se">'[15]Functional Study'!$AG$1791</definedName>
    <definedName name="UAcct392Sg">'[15]Functional Study'!$AG$1788</definedName>
    <definedName name="UAcct392Sgp">'[15]Functional Study'!$AG$1792</definedName>
    <definedName name="UAcct392Sgu">'[15]Functional Study'!$AG$1790</definedName>
    <definedName name="UAcct392So">'[15]Functional Study'!$AG$1787</definedName>
    <definedName name="UACCT392SSGCH">'[15]Functional Study'!$AG$1793</definedName>
    <definedName name="UACCT392SSGCT">'[15]Functional Study'!$AG$1794</definedName>
    <definedName name="UAcct393S">'[15]Functional Study'!$AG$1798</definedName>
    <definedName name="UAcct393Sg">'[15]Functional Study'!$AG$1802</definedName>
    <definedName name="UAcct393Sgp">'[15]Functional Study'!$AG$1799</definedName>
    <definedName name="UAcct393Sgu">'[15]Functional Study'!$AG$1800</definedName>
    <definedName name="UAcct393So">'[15]Functional Study'!$AG$1801</definedName>
    <definedName name="UACCT393SSGCT">'[15]Functional Study'!$AG$1803</definedName>
    <definedName name="UAcct394S">'[15]Functional Study'!$AG$1807</definedName>
    <definedName name="UAcct394Se">'[15]Functional Study'!$AG$1811</definedName>
    <definedName name="UAcct394Sg">'[15]Functional Study'!$AG$1812</definedName>
    <definedName name="UAcct394Sgp">'[15]Functional Study'!$AG$1808</definedName>
    <definedName name="UAcct394Sgu">'[15]Functional Study'!$AG$1809</definedName>
    <definedName name="UAcct394So">'[15]Functional Study'!$AG$1810</definedName>
    <definedName name="UACCT394SSGCH">'[15]Functional Study'!$AG$1813</definedName>
    <definedName name="UACCT394SSGCT">'[15]Functional Study'!$AG$1814</definedName>
    <definedName name="UAcct395S">'[15]Functional Study'!$AG$1818</definedName>
    <definedName name="UAcct395Se">'[15]Functional Study'!$AG$1822</definedName>
    <definedName name="UAcct395Sg">'[15]Functional Study'!$AG$1823</definedName>
    <definedName name="UAcct395Sgp">'[15]Functional Study'!$AG$1819</definedName>
    <definedName name="UAcct395Sgu">'[15]Functional Study'!$AG$1820</definedName>
    <definedName name="UAcct395So">'[15]Functional Study'!$AG$1821</definedName>
    <definedName name="UACCT395SSGCH">'[15]Functional Study'!$AG$1824</definedName>
    <definedName name="UACCT395SSGCT">'[15]Functional Study'!$AG$1825</definedName>
    <definedName name="UAcct396S">'[15]Functional Study'!$AG$1829</definedName>
    <definedName name="UAcct396Se">'[15]Functional Study'!$AG$1834</definedName>
    <definedName name="UAcct396Sg">'[15]Functional Study'!$AG$1831</definedName>
    <definedName name="UAcct396Sgp">'[15]Functional Study'!$AG$1830</definedName>
    <definedName name="UAcct396Sgu">'[15]Functional Study'!$AG$1833</definedName>
    <definedName name="UAcct396So">'[15]Functional Study'!$AG$1832</definedName>
    <definedName name="UACCT396SSGCH">'[15]Functional Study'!$AG$1836</definedName>
    <definedName name="UACCT396SSGCT">[14]FuncStudy!$Y$1559</definedName>
    <definedName name="UAcct397Cn">'[15]Functional Study'!$AG$1847</definedName>
    <definedName name="UAcct397S">'[15]Functional Study'!$AG$1843</definedName>
    <definedName name="UAcct397Se">'[15]Functional Study'!$AG$1849</definedName>
    <definedName name="UAcct397Sg">'[15]Functional Study'!$AG$1848</definedName>
    <definedName name="UAcct397Sgp">'[15]Functional Study'!$AG$1844</definedName>
    <definedName name="UAcct397Sgu">'[15]Functional Study'!$AG$1845</definedName>
    <definedName name="UAcct397So">'[15]Functional Study'!$AG$1846</definedName>
    <definedName name="UACCT397SSGCH">'[15]Functional Study'!$AG$1850</definedName>
    <definedName name="UACCT397SSGCT">'[15]Functional Study'!$AG$1851</definedName>
    <definedName name="UAcct398Cn">'[15]Functional Study'!$AG$1858</definedName>
    <definedName name="UAcct398S">'[15]Functional Study'!$AG$1855</definedName>
    <definedName name="UAcct398Se">'[15]Functional Study'!$AG$1860</definedName>
    <definedName name="UAcct398Sg">'[15]Functional Study'!$AG$1861</definedName>
    <definedName name="UAcct398Sgp">'[15]Functional Study'!$AG$1856</definedName>
    <definedName name="UAcct398Sgu">'[15]Functional Study'!$AG$1857</definedName>
    <definedName name="UAcct398So">'[15]Functional Study'!$AG$1859</definedName>
    <definedName name="UACCT398SSGCT">'[15]Functional Study'!$AG$1862</definedName>
    <definedName name="UAcct399">'[15]Functional Study'!$AG$1869</definedName>
    <definedName name="UAcct399G">'[15]Functional Study'!$AG$1910</definedName>
    <definedName name="UAcct399L">'[15]Functional Study'!$AG$1873</definedName>
    <definedName name="UAcct399Lrcl">'[15]Functional Study'!$AG$1875</definedName>
    <definedName name="UAcct403360">'[15]Functional Study'!$AG$1073</definedName>
    <definedName name="UAcct403361">'[15]Functional Study'!$AG$1074</definedName>
    <definedName name="UAcct403362">'[15]Functional Study'!$AG$1075</definedName>
    <definedName name="UAcct403363">'[15]Functional Study'!$AG$1076</definedName>
    <definedName name="UAcct403364">'[15]Functional Study'!$AG$1077</definedName>
    <definedName name="UAcct403365">'[15]Functional Study'!$AG$1078</definedName>
    <definedName name="UAcct403366">'[15]Functional Study'!$AG$1079</definedName>
    <definedName name="UAcct403367">'[15]Functional Study'!$AG$1080</definedName>
    <definedName name="UAcct403368">'[15]Functional Study'!$AG$1081</definedName>
    <definedName name="UAcct403369">'[15]Functional Study'!$AG$1082</definedName>
    <definedName name="UAcct403370">'[15]Functional Study'!$AG$1083</definedName>
    <definedName name="UAcct403371">'[15]Functional Study'!$AG$1084</definedName>
    <definedName name="UAcct403372">'[15]Functional Study'!$AG$1085</definedName>
    <definedName name="UAcct403373">'[15]Functional Study'!$AG$1086</definedName>
    <definedName name="UAcct403Ep">'[15]Functional Study'!$AG$1112</definedName>
    <definedName name="UAcct403Gpcn">'[15]Functional Study'!$AG$1094</definedName>
    <definedName name="UAcct403Gps">'[15]Functional Study'!$AG$1090</definedName>
    <definedName name="UAcct403Gpse">'[15]Functional Study'!$AG$1093</definedName>
    <definedName name="UAcct403Gpseu">[14]FuncStudy!$Y$827</definedName>
    <definedName name="UAcct403Gpsg">'[15]Functional Study'!$AG$1095</definedName>
    <definedName name="UAcct403Gpsgp">'[15]Functional Study'!$AG$1091</definedName>
    <definedName name="UAcct403Gpsgu">'[15]Functional Study'!$AG$1092</definedName>
    <definedName name="UAcct403Gpso">'[15]Functional Study'!$AG$1096</definedName>
    <definedName name="uacct403gpssgch">[14]FuncStudy!$Y$832</definedName>
    <definedName name="UACCT403GPSSGCT">'[15]Functional Study'!$AG$1097</definedName>
    <definedName name="UAcct403Gv0">'[15]Functional Study'!$AG$1103</definedName>
    <definedName name="UAcct403Hp">'[15]Functional Study'!$AG$1057</definedName>
    <definedName name="UAcct403Mp">'[15]Functional Study'!$AG$1107</definedName>
    <definedName name="UAcct403Np">'[15]Functional Study'!$AG$1051</definedName>
    <definedName name="UAcct403Op">[14]FuncStudy!$Y$799</definedName>
    <definedName name="UAcct403Opsgp">'[15]Functional Study'!$AG$1060</definedName>
    <definedName name="UAcct403Opsgu">'[15]Functional Study'!$AG$1061</definedName>
    <definedName name="uacct403opssgch">'[15]Functional Study'!$AG$1063</definedName>
    <definedName name="uacct403opssgct">'[15]Functional Study'!$AG$1062</definedName>
    <definedName name="uacct403sgw">[14]FuncStudy!$Y$798</definedName>
    <definedName name="uacct403spdg">'[15]Functional Study'!$AG$1046</definedName>
    <definedName name="uacct403spdgp">[14]FuncStudy!$Y$779</definedName>
    <definedName name="uacct403spdgu">[14]FuncStudy!$Y$780</definedName>
    <definedName name="uacct403spsg">[14]FuncStudy!$Y$781</definedName>
    <definedName name="UAcct403Spsgp">'[15]Functional Study'!$AG$1043</definedName>
    <definedName name="UAcct403Spsgu">'[15]Functional Study'!$AG$1044</definedName>
    <definedName name="UACCT403SPSSGCH">'[15]Functional Study'!$AG$1045</definedName>
    <definedName name="uacct403ssgch">'[15]Functional Study'!$AG$1098</definedName>
    <definedName name="UAcct403Tp">'[15]Functional Study'!$AG$1070</definedName>
    <definedName name="UAcct404330">'[15]Functional Study'!$AG$1158</definedName>
    <definedName name="UAcct404Clg">'[15]Functional Study'!$AG$1127</definedName>
    <definedName name="UAcct404Clgsop">'[15]Functional Study'!$AG$1125</definedName>
    <definedName name="UAcct404Clgsou">'[15]Functional Study'!$AG$1123</definedName>
    <definedName name="UAcct404Cls">'[15]Functional Study'!$AG$1132</definedName>
    <definedName name="UAcct404Ipcn">'[15]Functional Study'!$AG$1139</definedName>
    <definedName name="UACCT404IPDGU">[14]FuncStudy!$Y$869</definedName>
    <definedName name="UACCT404IPIDGU">'[15]Functional Study'!$AG$1143</definedName>
    <definedName name="UAcct404Ips">'[15]Functional Study'!$AG$1135</definedName>
    <definedName name="UAcct404Ipse">'[15]Functional Study'!$AG$1136</definedName>
    <definedName name="UAcct404Ipsg">'[15]Functional Study'!$AG$1137</definedName>
    <definedName name="UAcct404Ipsg1">'[15]Functional Study'!$AG$1140</definedName>
    <definedName name="UACCT404IPSGP">[14]FuncStudy!$Y$868</definedName>
    <definedName name="UAcct404Ipso">'[15]Functional Study'!$AG$1138</definedName>
    <definedName name="UACCT404IPSSGCH">'[15]Functional Study'!$AG$1142</definedName>
    <definedName name="UACCT404IPSSGCT">'[15]Functional Study'!$AG$1141</definedName>
    <definedName name="UAcct404M">'[15]Functional Study'!$AG$1148</definedName>
    <definedName name="UAcct404O">[14]FuncStudy!$Y$875</definedName>
    <definedName name="UAcct405">'[15]Functional Study'!$AG$1166</definedName>
    <definedName name="UAcct406">'[15]Functional Study'!$AG$1174</definedName>
    <definedName name="UAcct407">'[15]Functional Study'!$AG$1183</definedName>
    <definedName name="UAcct408">'[15]Functional Study'!$AG$1202</definedName>
    <definedName name="UAcct408S">'[15]Functional Study'!$AG$1194</definedName>
    <definedName name="UAcct40910FITOther">[14]FuncStudy!$Y$1135</definedName>
    <definedName name="UAcct40910FitPMI">[14]FuncStudy!$Y$1133</definedName>
    <definedName name="UAcct40910FITPTC">[14]FuncStudy!$Y$1134</definedName>
    <definedName name="UAcct40910FITSitus">[14]FuncStudy!$Y$1136</definedName>
    <definedName name="UAcct40911Dgu">[14]FuncStudy!$Y$1103</definedName>
    <definedName name="UAcct40911S">[14]FuncStudy!$Y$1101</definedName>
    <definedName name="UAcct41010">'[15]Functional Study'!$AG$1276</definedName>
    <definedName name="UACCT41020" localSheetId="4">'[17]Functional Study'!#REF!</definedName>
    <definedName name="UACCT41020">'[17]Functional Study'!#REF!</definedName>
    <definedName name="UACCT41020BADDEBT" localSheetId="4">'[17]Functional Study'!#REF!</definedName>
    <definedName name="UACCT41020BADDEBT">'[17]Functional Study'!#REF!</definedName>
    <definedName name="UACCT41020DITEXP" localSheetId="4">'[17]Functional Study'!#REF!</definedName>
    <definedName name="UACCT41020DITEXP">'[17]Functional Study'!#REF!</definedName>
    <definedName name="UACCT41020DNPU" localSheetId="4">'[17]Functional Study'!#REF!</definedName>
    <definedName name="UACCT41020DNPU">'[17]Functional Study'!#REF!</definedName>
    <definedName name="UACCT41020S">'[17]Functional Study'!#REF!</definedName>
    <definedName name="UACCT41020SE">'[17]Functional Study'!#REF!</definedName>
    <definedName name="UACCT41020SG">'[17]Functional Study'!#REF!</definedName>
    <definedName name="UACCT41020SGCT">'[17]Functional Study'!#REF!</definedName>
    <definedName name="UACCT41020SGPP">'[17]Functional Study'!#REF!</definedName>
    <definedName name="UACCT41020SO">'[17]Functional Study'!#REF!</definedName>
    <definedName name="UACCT41020TROJP">'[17]Functional Study'!#REF!</definedName>
    <definedName name="UACCT4102SNPD">'[17]Functional Study'!#REF!</definedName>
    <definedName name="uacct41110">'[15]Functional Study'!$AG$1294</definedName>
    <definedName name="UAcct41111" localSheetId="4">'[17]Functional Study'!#REF!</definedName>
    <definedName name="UAcct41111">'[17]Functional Study'!#REF!</definedName>
    <definedName name="UAcct41111Baddebt" localSheetId="4">'[17]Functional Study'!#REF!</definedName>
    <definedName name="UAcct41111Baddebt">'[17]Functional Study'!#REF!</definedName>
    <definedName name="UAcct41111Dgp" localSheetId="4">'[17]Functional Study'!#REF!</definedName>
    <definedName name="UAcct41111Dgp">'[17]Functional Study'!#REF!</definedName>
    <definedName name="UAcct41111Dgu" localSheetId="4">'[17]Functional Study'!#REF!</definedName>
    <definedName name="UAcct41111Dgu">'[17]Functional Study'!#REF!</definedName>
    <definedName name="UAcct41111Ditexp">'[17]Functional Study'!#REF!</definedName>
    <definedName name="UAcct41111Dnpp">'[17]Functional Study'!#REF!</definedName>
    <definedName name="UAcct41111Dnptp">'[17]Functional Study'!#REF!</definedName>
    <definedName name="UAcct41111S">'[17]Functional Study'!#REF!</definedName>
    <definedName name="UAcct41111Se">'[17]Functional Study'!#REF!</definedName>
    <definedName name="UAcct41111Sg">'[17]Functional Study'!#REF!</definedName>
    <definedName name="UAcct41111Sgpp">'[17]Functional Study'!#REF!</definedName>
    <definedName name="UAcct41111So">'[17]Functional Study'!#REF!</definedName>
    <definedName name="UAcct41111Trojp">'[17]Functional Study'!#REF!</definedName>
    <definedName name="UAcct41120">[14]FuncStudy!$Y$1011</definedName>
    <definedName name="UAcct41140">'[15]Functional Study'!$AG$1213</definedName>
    <definedName name="UAcct41141">'[15]Functional Study'!$AG$1218</definedName>
    <definedName name="UAcct41160">'[15]Functional Study'!$AG$361</definedName>
    <definedName name="UAcct41170">'[15]Functional Study'!$AG$366</definedName>
    <definedName name="UAcct4118">'[15]Functional Study'!$AG$370</definedName>
    <definedName name="UAcct41181">'[15]Functional Study'!$AG$373</definedName>
    <definedName name="UAcct4194">'[15]Functional Study'!$AG$377</definedName>
    <definedName name="UAcct419Doth">[14]FuncStudy!$Y$957</definedName>
    <definedName name="UAcct421">'[15]Functional Study'!$AG$386</definedName>
    <definedName name="UAcct4311">'[15]Functional Study'!$AG$393</definedName>
    <definedName name="UAcct442Se">'[15]Functional Study'!$AG$260</definedName>
    <definedName name="UAcct442Sg">'[15]Functional Study'!$AG$261</definedName>
    <definedName name="UAcct447">'[15]Functional Study'!$AG$288</definedName>
    <definedName name="UAcct447Dgu">'[16]Func Study'!#REF!</definedName>
    <definedName name="UAcct447S">'[15]Functional Study'!$AG$281</definedName>
    <definedName name="UAcct447Se">'[15]Functional Study'!$AG$287</definedName>
    <definedName name="UAcct448">'[15]Functional Study'!$AG$276</definedName>
    <definedName name="UAcct448S">[14]FuncStudy!$Y$114</definedName>
    <definedName name="UAcct448So">[14]FuncStudy!$Y$115</definedName>
    <definedName name="UAcct449">'[15]Functional Study'!$AG$295</definedName>
    <definedName name="UAcct450">'[15]Functional Study'!$AG$305</definedName>
    <definedName name="UAcct450S">'[15]Functional Study'!$AG$303</definedName>
    <definedName name="UAcct450So">'[15]Functional Study'!$AG$304</definedName>
    <definedName name="UAcct451S">'[15]Functional Study'!$AG$308</definedName>
    <definedName name="UAcct451Sg">'[15]Functional Study'!$AG$309</definedName>
    <definedName name="UAcct451So">'[15]Functional Study'!$AG$310</definedName>
    <definedName name="UAcct453">'[15]Functional Study'!$AG$315</definedName>
    <definedName name="UAcct454">'[15]Functional Study'!$AG$321</definedName>
    <definedName name="UAcct454S">'[15]Functional Study'!$AG$318</definedName>
    <definedName name="UAcct454Sg">'[15]Functional Study'!$AG$319</definedName>
    <definedName name="UAcct454So">'[15]Functional Study'!$AG$320</definedName>
    <definedName name="UAcct456">'[15]Functional Study'!$AG$329</definedName>
    <definedName name="UAcct456Cn">'[15]Functional Study'!$AG$325</definedName>
    <definedName name="UAcct456S">'[15]Functional Study'!$AG$324</definedName>
    <definedName name="UAcct456Se">'[15]Functional Study'!$AG$326</definedName>
    <definedName name="UAcct456So">'[15]Functional Study'!$AG$327</definedName>
    <definedName name="UAcct500">'[15]Functional Study'!$AG$412</definedName>
    <definedName name="UAcct500Dnppsu">'[15]Functional Study'!$AG$410</definedName>
    <definedName name="UACCT500SSGCH">'[15]Functional Study'!$AG$411</definedName>
    <definedName name="UAcct501">'[15]Functional Study'!$AG$426</definedName>
    <definedName name="UAcct501Se">'[15]Functional Study'!$AG$422</definedName>
    <definedName name="UACCT501SENNPC">[14]FuncStudy!$Y$229</definedName>
    <definedName name="UACCT501SSECH">'[15]Functional Study'!$AG$425</definedName>
    <definedName name="UACCT501SSECHNNPC">[14]FuncStudy!$Y$231</definedName>
    <definedName name="UACCT501SSECT">'[15]Functional Study'!$AG$424</definedName>
    <definedName name="UAcct502">'[15]Functional Study'!$AG$431</definedName>
    <definedName name="UAcct502Dnppsu">'[15]Functional Study'!$AG$429</definedName>
    <definedName name="uacct502snpps">[14]FuncStudy!$Y$236</definedName>
    <definedName name="UACCT502SSGCH">'[15]Functional Study'!$AG$430</definedName>
    <definedName name="UAcct503">'[15]Functional Study'!$AG$438</definedName>
    <definedName name="UAcct503Se">[14]FuncStudy!$Y$241</definedName>
    <definedName name="UACCT503SENNPC">[14]FuncStudy!$Y$242</definedName>
    <definedName name="UAcct505">'[15]Functional Study'!$AG$443</definedName>
    <definedName name="UAcct505Dnppsu">'[15]Functional Study'!$AG$441</definedName>
    <definedName name="uacct505snpps">[14]FuncStudy!$Y$246</definedName>
    <definedName name="UACCT505SSGCH">'[15]Functional Study'!$AG$442</definedName>
    <definedName name="UAcct506">'[15]Functional Study'!$AG$449</definedName>
    <definedName name="UAcct506Se">'[15]Functional Study'!$AG$447</definedName>
    <definedName name="uacct506snpps">[14]FuncStudy!$Y$251</definedName>
    <definedName name="UACCT506SSGCH">'[15]Functional Study'!$AG$448</definedName>
    <definedName name="UAcct507">'[15]Functional Study'!$AG$458</definedName>
    <definedName name="uacct507ssgch">'[15]Functional Study'!$AG$457</definedName>
    <definedName name="UAcct510">'[15]Functional Study'!$AG$463</definedName>
    <definedName name="uacct510ssgch">'[15]Functional Study'!$AG$462</definedName>
    <definedName name="UAcct511">'[15]Functional Study'!$AG$468</definedName>
    <definedName name="UACCT511SSGCH">'[15]Functional Study'!$AG$467</definedName>
    <definedName name="UAcct512">'[15]Functional Study'!$AG$473</definedName>
    <definedName name="UACCT512SSGCH">'[15]Functional Study'!$AG$472</definedName>
    <definedName name="UAcct513">'[15]Functional Study'!$AG$478</definedName>
    <definedName name="UACCT513SSGCH">'[15]Functional Study'!$AG$477</definedName>
    <definedName name="UAcct514">'[15]Functional Study'!$AG$483</definedName>
    <definedName name="UACCT514SSGCH">'[15]Functional Study'!$AG$482</definedName>
    <definedName name="UAcct517">'[15]Functional Study'!$AG$492</definedName>
    <definedName name="UAcct518">'[15]Functional Study'!$AG$496</definedName>
    <definedName name="UAcct519">'[15]Functional Study'!$AG$501</definedName>
    <definedName name="UAcct520">'[15]Functional Study'!$AG$505</definedName>
    <definedName name="UAcct523">'[15]Functional Study'!$AG$509</definedName>
    <definedName name="UAcct524">'[15]Functional Study'!$AG$513</definedName>
    <definedName name="UAcct528">'[15]Functional Study'!$AG$517</definedName>
    <definedName name="UAcct529">'[15]Functional Study'!$AG$521</definedName>
    <definedName name="UAcct530">'[15]Functional Study'!$AG$525</definedName>
    <definedName name="UAcct531">'[15]Functional Study'!$AG$529</definedName>
    <definedName name="UAcct532">'[15]Functional Study'!$AG$533</definedName>
    <definedName name="UAcct535">'[15]Functional Study'!$AG$545</definedName>
    <definedName name="UAcct536">'[15]Functional Study'!$AG$549</definedName>
    <definedName name="UAcct537">'[15]Functional Study'!$AG$553</definedName>
    <definedName name="UAcct538">'[15]Functional Study'!$AG$557</definedName>
    <definedName name="UAcct539">'[15]Functional Study'!$AG$561</definedName>
    <definedName name="UAcct540">'[15]Functional Study'!$AG$565</definedName>
    <definedName name="UAcct541">'[15]Functional Study'!$AG$569</definedName>
    <definedName name="UAcct542">'[15]Functional Study'!$AG$573</definedName>
    <definedName name="UAcct543">'[15]Functional Study'!$AG$577</definedName>
    <definedName name="UAcct544">'[15]Functional Study'!$AG$581</definedName>
    <definedName name="UAcct545">'[15]Functional Study'!$AG$585</definedName>
    <definedName name="UAcct546">'[15]Functional Study'!$AG$599</definedName>
    <definedName name="UAcct547">'[15]Functional Study'!$AG$608</definedName>
    <definedName name="UAcct547Se">'[15]Functional Study'!$AG$606</definedName>
    <definedName name="UACCT547SSECT">'[15]Functional Study'!$AG$607</definedName>
    <definedName name="UAcct548">'[15]Functional Study'!$AG$613</definedName>
    <definedName name="UACCT548SSCCT">'[15]Functional Study'!$AG$612</definedName>
    <definedName name="uacct548ssgct">[14]FuncStudy!$Y$394</definedName>
    <definedName name="UAcct549">'[15]Functional Study'!$AG$618</definedName>
    <definedName name="UAcct549Dnppou">'[15]Functional Study'!$AG$616</definedName>
    <definedName name="UAcct549sg">[14]FuncStudy!$Y$398</definedName>
    <definedName name="UACCT549SSGCT">'[15]Functional Study'!$AG$617</definedName>
    <definedName name="uacct550">[14]FuncStudy!$Y$406</definedName>
    <definedName name="UACCT550sg">[14]FuncStudy!$Y$404</definedName>
    <definedName name="uacct550snppo">'[15]Functional Study'!$AG$626</definedName>
    <definedName name="uacct550ssgct">'[15]Functional Study'!$AG$627</definedName>
    <definedName name="UAcct551">'[15]Functional Study'!$AG$631</definedName>
    <definedName name="UAcct552">[14]FuncStudy!$Y$415</definedName>
    <definedName name="UAcct552Dnppou">'[15]Functional Study'!$AG$634</definedName>
    <definedName name="UACCT552SSGCT">'[15]Functional Study'!$AG$635</definedName>
    <definedName name="UAcct553">[14]FuncStudy!$Y$422</definedName>
    <definedName name="UAcct553Dnppou">'[15]Functional Study'!$AG$640</definedName>
    <definedName name="UACCT553SSGCT">'[15]Functional Study'!$AG$641</definedName>
    <definedName name="UAcct554">[14]FuncStudy!$Y$428</definedName>
    <definedName name="UAcct554Dnppou">'[15]Functional Study'!$AG$645</definedName>
    <definedName name="UAcct554SSCT">[14]FuncStudy!$Y$426</definedName>
    <definedName name="UACCT554SSGCT">'[15]Functional Study'!$AG$646</definedName>
    <definedName name="uacct555dgp">'[15]Functional Study'!$AG$665</definedName>
    <definedName name="UAcct555Dgu">[14]FuncStudy!$Y$434</definedName>
    <definedName name="UAcct555S">'[15]Functional Study'!$AG$658</definedName>
    <definedName name="UAcct555Se">'[15]Functional Study'!$AG$663</definedName>
    <definedName name="UAcct555SG">'[15]Functional Study'!$AG$662</definedName>
    <definedName name="uacct555ssgc">'[15]Functional Study'!$AG$664</definedName>
    <definedName name="uacct555ssgp">[14]FuncStudy!$Y$436</definedName>
    <definedName name="UAcct556">'[15]Functional Study'!$AG$673</definedName>
    <definedName name="UAcct557">[14]FuncStudy!$Y$451</definedName>
    <definedName name="UAcct557S">'[15]Functional Study'!$AG$676</definedName>
    <definedName name="uacct557se">'[15]Functional Study'!$AG$679</definedName>
    <definedName name="UAcct557Sg">'[15]Functional Study'!$AG$677</definedName>
    <definedName name="Uacct557SSGCT">'[15]Functional Study'!$AG$678</definedName>
    <definedName name="uacct557trojp">'[15]Functional Study'!$AG$680</definedName>
    <definedName name="UAcct560">'[15]Functional Study'!$AG$707</definedName>
    <definedName name="UAcct561">'[15]Functional Study'!$AG$711</definedName>
    <definedName name="UAcct562">'[15]Functional Study'!$AG$715</definedName>
    <definedName name="UAcct563">'[15]Functional Study'!$AG$719</definedName>
    <definedName name="UAcct564">'[15]Functional Study'!$AG$723</definedName>
    <definedName name="UAcct565">'[15]Functional Study'!$AG$732</definedName>
    <definedName name="UAcct565Se">'[15]Functional Study'!$AG$731</definedName>
    <definedName name="UAcct566">'[15]Functional Study'!$AG$738</definedName>
    <definedName name="UAcct567">'[15]Functional Study'!$AG$742</definedName>
    <definedName name="UAcct568">'[15]Functional Study'!$AG$746</definedName>
    <definedName name="UAcct569">'[15]Functional Study'!$AG$750</definedName>
    <definedName name="UAcct570">'[15]Functional Study'!$AG$754</definedName>
    <definedName name="UAcct571">'[15]Functional Study'!$AG$758</definedName>
    <definedName name="UAcct572">'[15]Functional Study'!$AG$762</definedName>
    <definedName name="UAcct573">'[15]Functional Study'!$AG$766</definedName>
    <definedName name="UAcct580">'[15]Functional Study'!$AG$779</definedName>
    <definedName name="UAcct581">'[15]Functional Study'!$AG$784</definedName>
    <definedName name="UAcct582">'[15]Functional Study'!$AG$789</definedName>
    <definedName name="UAcct583">'[15]Functional Study'!$AG$794</definedName>
    <definedName name="UAcct584">'[15]Functional Study'!$AG$799</definedName>
    <definedName name="UAcct585">'[15]Functional Study'!$AG$804</definedName>
    <definedName name="UAcct586">'[15]Functional Study'!$AG$809</definedName>
    <definedName name="UAcct587">'[15]Functional Study'!$AG$814</definedName>
    <definedName name="UAcct588">'[15]Functional Study'!$AG$819</definedName>
    <definedName name="UAcct589">'[15]Functional Study'!$AG$824</definedName>
    <definedName name="UAcct590">'[15]Functional Study'!$AG$829</definedName>
    <definedName name="UAcct591">'[15]Functional Study'!$AG$834</definedName>
    <definedName name="UAcct592">'[15]Functional Study'!$AG$839</definedName>
    <definedName name="UAcct593">'[15]Functional Study'!$AG$844</definedName>
    <definedName name="UAcct594">'[15]Functional Study'!$AG$849</definedName>
    <definedName name="UAcct595">'[15]Functional Study'!$AG$854</definedName>
    <definedName name="UAcct596">'[15]Functional Study'!$AG$864</definedName>
    <definedName name="UAcct597">'[15]Functional Study'!$AG$869</definedName>
    <definedName name="UAcct598">'[15]Functional Study'!$AG$874</definedName>
    <definedName name="UAcct901">'[15]Functional Study'!$AG$886</definedName>
    <definedName name="UAcct902">'[15]Functional Study'!$AG$891</definedName>
    <definedName name="UAcct903">'[15]Functional Study'!$AG$896</definedName>
    <definedName name="UAcct904">'[15]Functional Study'!$AG$901</definedName>
    <definedName name="Uacct904SG">'[18]Functional Study'!#REF!</definedName>
    <definedName name="UAcct905">'[15]Functional Study'!$AG$906</definedName>
    <definedName name="UAcct907">'[15]Functional Study'!$AG$920</definedName>
    <definedName name="UAcct908">'[15]Functional Study'!$AG$925</definedName>
    <definedName name="UAcct909">'[15]Functional Study'!$AG$930</definedName>
    <definedName name="UAcct910">'[15]Functional Study'!$AG$935</definedName>
    <definedName name="UAcct911">'[15]Functional Study'!$AG$946</definedName>
    <definedName name="UAcct912">'[15]Functional Study'!$AG$951</definedName>
    <definedName name="UAcct913">'[15]Functional Study'!$AG$956</definedName>
    <definedName name="UAcct916">'[15]Functional Study'!$AG$961</definedName>
    <definedName name="UAcct920">'[15]Functional Study'!$AG$972</definedName>
    <definedName name="UAcct920Cn">'[15]Functional Study'!$AG$970</definedName>
    <definedName name="UAcct921">'[15]Functional Study'!$AG$978</definedName>
    <definedName name="UAcct921Cn">'[15]Functional Study'!$AG$976</definedName>
    <definedName name="UAcct923">'[15]Functional Study'!$AG$984</definedName>
    <definedName name="UAcct923Cn">'[15]Functional Study'!$AG$982</definedName>
    <definedName name="UAcct924">'[15]Functional Study'!$AG$988</definedName>
    <definedName name="UAcct924S">[14]FuncStudy!$Y$722</definedName>
    <definedName name="UACCT924SG">[14]FuncStudy!$Y$723</definedName>
    <definedName name="UAcct924SO">[14]FuncStudy!$Y$724</definedName>
    <definedName name="UAcct925">'[15]Functional Study'!$AG$992</definedName>
    <definedName name="UAcct926">'[15]Functional Study'!$AG$998</definedName>
    <definedName name="UAcct927">'[15]Functional Study'!$AG$1003</definedName>
    <definedName name="UAcct928">'[15]Functional Study'!$AG$1010</definedName>
    <definedName name="UAcct928RE">[14]FuncStudy!$Y$749</definedName>
    <definedName name="UAcct929">'[15]Functional Study'!$AG$1015</definedName>
    <definedName name="UAcct930">'[15]Functional Study'!$AG$1021</definedName>
    <definedName name="UACCT930cn">[14]FuncStudy!$Y$758</definedName>
    <definedName name="UAcct930S">[14]FuncStudy!$Y$757</definedName>
    <definedName name="UAcct930So">[14]FuncStudy!$Y$759</definedName>
    <definedName name="UAcct931">'[15]Functional Study'!$AG$1026</definedName>
    <definedName name="UAcct935">'[15]Functional Study'!$AG$1032</definedName>
    <definedName name="UAcctAGA">'[15]Functional Study'!$AG$297</definedName>
    <definedName name="UACCTCOHDGP">'[15]Functional Study'!$AG$683</definedName>
    <definedName name="UACCTCOWSG">'[15]Functional Study'!$AG$684</definedName>
    <definedName name="UAcctcwc">'[15]Functional Study'!$AG$2088</definedName>
    <definedName name="UAcctd00">'[15]Functional Study'!$AG$1744</definedName>
    <definedName name="UAcctdfad">'[15]Functional Study'!$AG$398</definedName>
    <definedName name="UAcctdfap">'[15]Functional Study'!$AG$396</definedName>
    <definedName name="UAcctdfat">'[15]Functional Study'!$AG$397</definedName>
    <definedName name="UAcctds0">'[15]Functional Study'!$AG$1748</definedName>
    <definedName name="UACCTEQFCS">'[15]Functional Study'!$AG$687</definedName>
    <definedName name="UACCTEQFCSG">'[15]Functional Study'!$AG$688</definedName>
    <definedName name="UAcctfit">'[15]Functional Study'!$AG$1349</definedName>
    <definedName name="UAcctg00">'[15]Functional Study'!$AG$1902</definedName>
    <definedName name="UAccth00">'[15]Functional Study'!$AG$1497</definedName>
    <definedName name="UAccti00">'[15]Functional Study'!$AG$1947</definedName>
    <definedName name="UACCTMCCMC">'[15]Functional Study'!$AG$685</definedName>
    <definedName name="UACCTMCSG">'[15]Functional Study'!$AG$686</definedName>
    <definedName name="UAcctn00">'[15]Functional Study'!$AG$1449</definedName>
    <definedName name="UAccto00">'[15]Functional Study'!$AG$1561</definedName>
    <definedName name="UAcctowc">'[15]Functional Study'!$AG$2099</definedName>
    <definedName name="UACCTOWCSSECH">'[15]Functional Study'!$AG$2098</definedName>
    <definedName name="UAccts00">'[15]Functional Study'!$AG$1408</definedName>
    <definedName name="UAcctSchM">[14]FuncStudy!$Y$1120</definedName>
    <definedName name="UAcctsttax">'[15]Functional Study'!$AG$1332</definedName>
    <definedName name="UAcctt00">'[15]Functional Study'!$AG$1636</definedName>
    <definedName name="UACT553SGW">[14]FuncStudy!$Y$421</definedName>
    <definedName name="UnadjBegEnd" localSheetId="4">#REF!</definedName>
    <definedName name="UnadjBegEnd">#REF!</definedName>
    <definedName name="UnadjYE" localSheetId="4">#REF!</definedName>
    <definedName name="UnadjYE">#REF!</definedName>
    <definedName name="UNBILREV" localSheetId="4">#REF!</definedName>
    <definedName name="UNBILREV">#REF!</definedName>
    <definedName name="UncollectibleAccounts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_Fuel_Name" localSheetId="4">#REF!</definedName>
    <definedName name="Unit_Fuel_Name">#REF!</definedName>
    <definedName name="Unit_Fuel_Price" localSheetId="4">#REF!</definedName>
    <definedName name="Unit_Fuel_Price">#REF!</definedName>
    <definedName name="USBH" localSheetId="4">#REF!</definedName>
    <definedName name="USBH">#REF!</definedName>
    <definedName name="USBR">#REF!</definedName>
    <definedName name="USCHMAFS">[14]FuncStudy!$Y$1031</definedName>
    <definedName name="USCHMAFSE">[14]FuncStudy!$Y$1034</definedName>
    <definedName name="USCHMAFSG">[14]FuncStudy!$Y$1036</definedName>
    <definedName name="USCHMAFSNP">[14]FuncStudy!$Y$1032</definedName>
    <definedName name="USCHMAFSO">[14]FuncStudy!$Y$1033</definedName>
    <definedName name="USCHMAFTROJP">[14]FuncStudy!$Y$1035</definedName>
    <definedName name="USCHMAPBADDEBT">[14]FuncStudy!$Y$1045</definedName>
    <definedName name="USCHMAPS">[14]FuncStudy!$Y$1040</definedName>
    <definedName name="USCHMAPSE">[14]FuncStudy!$Y$1041</definedName>
    <definedName name="USCHMAPSG">[14]FuncStudy!$Y$1044</definedName>
    <definedName name="USCHMAPSNP">[14]FuncStudy!$Y$1042</definedName>
    <definedName name="USCHMAPSO">[14]FuncStudy!$Y$1043</definedName>
    <definedName name="USCHMATBADDEBT">[14]FuncStudy!$Y$1060</definedName>
    <definedName name="USCHMATCIAC">[14]FuncStudy!$Y$1051</definedName>
    <definedName name="USCHMATGPS">[14]FuncStudy!$Y$1057</definedName>
    <definedName name="USCHMATS">[14]FuncStudy!$Y$1049</definedName>
    <definedName name="USCHMATSCHMDEXP">[14]FuncStudy!$Y$1062</definedName>
    <definedName name="USCHMATSE">[14]FuncStudy!$Y$1055</definedName>
    <definedName name="USCHMATSG">[14]FuncStudy!$Y$1054</definedName>
    <definedName name="USCHMATSG2">[14]FuncStudy!$Y$1056</definedName>
    <definedName name="USCHMATSGCT">[14]FuncStudy!$Y$1050</definedName>
    <definedName name="USCHMATSNP">[14]FuncStudy!$Y$1052</definedName>
    <definedName name="USCHMATSNPD">[14]FuncStudy!$Y$1059</definedName>
    <definedName name="USCHMATSO">[14]FuncStudy!$Y$1058</definedName>
    <definedName name="USCHMATTAXDEPR">[14]FuncStudy!$Y$1061</definedName>
    <definedName name="USCHMATTROJD">[14]FuncStudy!$Y$1053</definedName>
    <definedName name="USCHMDFDGP">[14]FuncStudy!$Y$1069</definedName>
    <definedName name="USCHMDFDGU">[14]FuncStudy!$Y$1070</definedName>
    <definedName name="USCHMDFS">[14]FuncStudy!$Y$1068</definedName>
    <definedName name="USCHMDPIBT">[14]FuncStudy!$Y$1076</definedName>
    <definedName name="USCHMDPS">[14]FuncStudy!$Y$1073</definedName>
    <definedName name="USCHMDPSE">[14]FuncStudy!$Y$1074</definedName>
    <definedName name="USCHMDPSG">[14]FuncStudy!$Y$1077</definedName>
    <definedName name="USCHMDPSNP">[14]FuncStudy!$Y$1075</definedName>
    <definedName name="USCHMDPSO">[14]FuncStudy!$Y$1078</definedName>
    <definedName name="USCHMDTBADDEBT">[14]FuncStudy!$Y$1083</definedName>
    <definedName name="USCHMDTCN">[14]FuncStudy!$Y$1085</definedName>
    <definedName name="USCHMDTDGP">[14]FuncStudy!$Y$1087</definedName>
    <definedName name="USCHMDTGPS">[14]FuncStudy!$Y$1090</definedName>
    <definedName name="USCHMDTS">[14]FuncStudy!$Y$1082</definedName>
    <definedName name="USCHMDTSE">[14]FuncStudy!$Y$1088</definedName>
    <definedName name="USCHMDTSG">[14]FuncStudy!$Y$1089</definedName>
    <definedName name="USCHMDTSNP">[14]FuncStudy!$Y$1084</definedName>
    <definedName name="USCHMDTSNPD">[14]FuncStudy!$Y$1093</definedName>
    <definedName name="USCHMDTSO">[14]FuncStudy!$Y$1091</definedName>
    <definedName name="USCHMDTTAXDEPR">[14]FuncStudy!$Y$1092</definedName>
    <definedName name="USCHMDTTROJD">[14]FuncStudy!$Y$1086</definedName>
    <definedName name="USYieldCurves">'[30]Calcoutput (futures)'!$B$4:$C$124</definedName>
    <definedName name="UT_305A_FY_2002" localSheetId="4">#REF!</definedName>
    <definedName name="UT_305A_FY_2002">#REF!</definedName>
    <definedName name="UT_RVN_0302" localSheetId="4">#REF!</definedName>
    <definedName name="UT_RVN_0302">#REF!</definedName>
    <definedName name="UTAllocMethod" localSheetId="4">#REF!</definedName>
    <definedName name="UTAllocMethod">#REF!</definedName>
    <definedName name="UTGrossReceipts">#REF!</definedName>
    <definedName name="UTRateBase">#REF!</definedName>
    <definedName name="v" localSheetId="4" hidden="1">{#N/A,#N/A,FALSE,"Coversheet";#N/A,#N/A,FALSE,"QA"}</definedName>
    <definedName name="v" hidden="1">{#N/A,#N/A,FALSE,"Coversheet";#N/A,#N/A,FALSE,"QA"}</definedName>
    <definedName name="valdate">'[44]Liabilities - Input - North'!$C$5</definedName>
    <definedName name="ValidAccount">[19]Variables!$AK$43:$AK$369</definedName>
    <definedName name="ValidFactor" localSheetId="4">#REF!</definedName>
    <definedName name="ValidFactor">#REF!</definedName>
    <definedName name="Value" localSheetId="4" hidden="1">{#N/A,#N/A,FALSE,"Summ";#N/A,#N/A,FALSE,"General"}</definedName>
    <definedName name="Value" hidden="1">{#N/A,#N/A,FALSE,"Summ";#N/A,#N/A,FALSE,"General"}</definedName>
    <definedName name="VAR">[51]Backup!#REF!</definedName>
    <definedName name="VARIABLE">[48]Summary!#REF!</definedName>
    <definedName name="vcdv" localSheetId="4" hidden="1">#REF!</definedName>
    <definedName name="vcdv" hidden="1">#REF!</definedName>
    <definedName name="Version" localSheetId="4">#REF!</definedName>
    <definedName name="Version">#REF!</definedName>
    <definedName name="VOUCHER" localSheetId="4">#REF!</definedName>
    <definedName name="VOUCHER">#REF!</definedName>
    <definedName name="VSPVISION">#REF!</definedName>
    <definedName name="w" localSheetId="4" hidden="1">[77]Inputs!#REF!</definedName>
    <definedName name="w" hidden="1">[77]Inputs!#REF!</definedName>
    <definedName name="WAAllocMethod" localSheetId="4">#REF!</definedName>
    <definedName name="WAAllocMethod">#REF!</definedName>
    <definedName name="WARateBase" localSheetId="4">#REF!</definedName>
    <definedName name="WARateBase">#REF!</definedName>
    <definedName name="WARevenueTax" localSheetId="4">#REF!</definedName>
    <definedName name="WARevenueTax">#REF!</definedName>
    <definedName name="we" localSheetId="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[78]Weather!#REF!</definedName>
    <definedName name="WEATHRNORM" localSheetId="4">#REF!</definedName>
    <definedName name="WEATHRNORM">#REF!</definedName>
    <definedName name="WestMainCCCT">[4]YearlyOEA!$B$321:$K$321</definedName>
    <definedName name="WH" localSheetId="4" hidden="1">{#N/A,#N/A,FALSE,"Coversheet";#N/A,#N/A,FALSE,"QA"}</definedName>
    <definedName name="WH" hidden="1">{#N/A,#N/A,FALSE,"Coversheet";#N/A,#N/A,FALSE,"QA"}</definedName>
    <definedName name="WIDTH">#REF!</definedName>
    <definedName name="WinterPeak">'[79]Load Data'!$D$9:$H$12,'[79]Load Data'!$D$20:$H$22</definedName>
    <definedName name="WORK1" localSheetId="4">#REF!</definedName>
    <definedName name="WORK1">#REF!</definedName>
    <definedName name="WORK2" localSheetId="4">#REF!</definedName>
    <definedName name="WORK2">#REF!</definedName>
    <definedName name="WORK3" localSheetId="4">#REF!</definedName>
    <definedName name="WORK3">#REF!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4" hidden="1">{"Page 3.4.1",#N/A,FALSE,"Totals";"Page 3.4.2",#N/A,FALSE,"Totals"}</definedName>
    <definedName name="wrn.Adj._.Back_Up." hidden="1">{"Page 3.4.1",#N/A,FALSE,"Totals";"Page 3.4.2",#N/A,FALSE,"Totals"}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4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nput." localSheetId="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4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._.pages.stub" localSheetId="4" hidden="1">{#N/A,#N/A,FALSE,"Summary 1";#N/A,#N/A,FALSE,"Domestic";#N/A,#N/A,FALSE,"Australia";#N/A,#N/A,FALSE,"Other"}</definedName>
    <definedName name="wrn.All._.pages.stub" hidden="1">{#N/A,#N/A,FALSE,"Summary 1";#N/A,#N/A,FALSE,"Domestic";#N/A,#N/A,FALSE,"Australia";#N/A,#N/A,FALSE,"Other"}</definedName>
    <definedName name="wrn.All._.Sheets." localSheetId="4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ocation._.factor." localSheetId="4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AllResults." localSheetId="4" hidden="1">{#N/A,#N/A,FALSE,"Introduction";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;#N/A,#N/A,FALSE,"NPPC";#N/A,#N/A,FALSE,"ReconPC";#N/A,#N/A,FALSE,"PSCAmort";#N/A,#N/A,FALSE,"FASBGL";#N/A,#N/A,FALSE,"FAS132";#N/A,#N/A,FALSE,"AML";#N/A,#N/A,FALSE,"FAS35";#N/A,#N/A,FALSE,"PI";#N/A,#N/A,FALSE,"DataRecon";#N/A,#N/A,FALSE,"GraphInput";#N/A,#N/A,FALSE,"Grph_Contrib";#N/A,#N/A,FALSE,"Grph_Fund";#N/A,#N/A,FALSE,"Grph_FAS87";#N/A,#N/A,FALSE,"Grph_FAS35";#N/A,#N/A,FALSE,"Grph_PI";#N/A,#N/A,FALSE,"Grph_Asset";#N/A,#N/A,FALSE,"Grph_Invest";#N/A,#N/A,FALSE,"ARPSOutput"}</definedName>
    <definedName name="wrn.AllResults." hidden="1">{#N/A,#N/A,FALSE,"Introduction";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;#N/A,#N/A,FALSE,"NPPC";#N/A,#N/A,FALSE,"ReconPC";#N/A,#N/A,FALSE,"PSCAmort";#N/A,#N/A,FALSE,"FASBGL";#N/A,#N/A,FALSE,"FAS132";#N/A,#N/A,FALSE,"AML";#N/A,#N/A,FALSE,"FAS35";#N/A,#N/A,FALSE,"PI";#N/A,#N/A,FALSE,"DataRecon";#N/A,#N/A,FALSE,"GraphInput";#N/A,#N/A,FALSE,"Grph_Contrib";#N/A,#N/A,FALSE,"Grph_Fund";#N/A,#N/A,FALSE,"Grph_FAS87";#N/A,#N/A,FALSE,"Grph_FAS35";#N/A,#N/A,FALSE,"Grph_PI";#N/A,#N/A,FALSE,"Grph_Asset";#N/A,#N/A,FALSE,"Grph_Invest";#N/A,#N/A,FALSE,"ARPSOutput"}</definedName>
    <definedName name="wrn.ALLstub" localSheetId="4" hidden="1">{#N/A,#N/A,FALSE,"Summary EPS";#N/A,#N/A,FALSE,"1st Qtr Electric";#N/A,#N/A,FALSE,"1st Qtr Australia";#N/A,#N/A,FALSE,"1st Qtr Telecom";#N/A,#N/A,FALSE,"1st QTR Other"}</definedName>
    <definedName name="wrn.ALLstub" hidden="1">{#N/A,#N/A,FALSE,"Summary EPS";#N/A,#N/A,FALSE,"1st Qtr Electric";#N/A,#N/A,FALSE,"1st Qtr Australia";#N/A,#N/A,FALSE,"1st Qtr Telecom";#N/A,#N/A,FALSE,"1st QTR Other"}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idCo." localSheetId="4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stub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stub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HECK." localSheetId="4" hidden="1">{#N/A,#N/A,FALSE,"CHECKREQ"}</definedName>
    <definedName name="wrn.CHECK." hidden="1">{#N/A,#N/A,FALSE,"CHECKREQ"}</definedName>
    <definedName name="wrn.Combined._.YTD." localSheetId="4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bined._.YTD.stub" localSheetId="4" hidden="1">{"YTD-Total",#N/A,TRUE,"Provision";"YTD-Utility",#N/A,TRUE,"Prov Utility";"YTD-NonUtility",#N/A,TRUE,"Prov NonUtility"}</definedName>
    <definedName name="wrn.Combined._.YTD.stub" hidden="1">{"YTD-Total",#N/A,TRUE,"Provision";"YTD-Utility",#N/A,TRUE,"Prov Utility";"YTD-NonUtility",#N/A,TRUE,"Prov NonUtility"}</definedName>
    <definedName name="wrn.Complete._.Report." localSheetId="4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4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nsolGrossGrp.stub" localSheetId="4" hidden="1">{"Conol gross povision grouped",#N/A,FALSE,"Consol Gross";"Consol Gross Grouped",#N/A,FALSE,"Consol Gross"}</definedName>
    <definedName name="wrn.ConsolGrossGrp.stub" hidden="1">{"Conol gross povision grouped",#N/A,FALSE,"Consol Gross";"Consol Gross Grouped",#N/A,FALSE,"Consol Gross"}</definedName>
    <definedName name="wrn.Cover." localSheetId="4" hidden="1">{#N/A,#N/A,TRUE,"Cover";#N/A,#N/A,TRUE,"Contents"}</definedName>
    <definedName name="wrn.Cover." hidden="1">{#N/A,#N/A,TRUE,"Cover";#N/A,#N/A,TRUE,"Contents"}</definedName>
    <definedName name="wrn.CoverContents." localSheetId="4" hidden="1">{#N/A,#N/A,FALSE,"Cover";#N/A,#N/A,FALSE,"Contents"}</definedName>
    <definedName name="wrn.CoverContents." hidden="1">{#N/A,#N/A,FALSE,"Cover";#N/A,#N/A,FALSE,"Contents"}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4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ECR." localSheetId="4" hidden="1">{#N/A,#N/A,FALSE,"schA"}</definedName>
    <definedName name="wrn.ECR." hidden="1">{#N/A,#N/A,FALSE,"schA"}</definedName>
    <definedName name="wrn.El._.Paso._.Offshore." localSheetId="4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4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ASBResults." localSheetId="4" hidden="1">{#N/A,#N/A,FALSE,"Input";#N/A,#N/A,FALSE,"LastYearInput";#N/A,#N/A,FALSE,"NextYearData";#N/A,#N/A,FALSE,"NPPC";#N/A,#N/A,FALSE,"ReconPC";#N/A,#N/A,FALSE,"PSCAmort";#N/A,#N/A,FALSE,"FASBGL";#N/A,#N/A,FALSE,"FAS132";#N/A,#N/A,FALSE,"AML";#N/A,#N/A,FALSE,"FAS35"}</definedName>
    <definedName name="wrn.FASBResults." hidden="1">{#N/A,#N/A,FALSE,"Input";#N/A,#N/A,FALSE,"LastYearInput";#N/A,#N/A,FALSE,"NextYearData";#N/A,#N/A,FALSE,"NPPC";#N/A,#N/A,FALSE,"ReconPC";#N/A,#N/A,FALSE,"PSCAmort";#N/A,#N/A,FALSE,"FASBGL";#N/A,#N/A,FALSE,"FAS132";#N/A,#N/A,FALSE,"AML";#N/A,#N/A,FALSE,"FAS35"}</definedName>
    <definedName name="wrn.FCB." localSheetId="4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hidden="1">{"FCB_ALL",#N/A,FALSE,"FCB"}</definedName>
    <definedName name="wrn.Financials." localSheetId="4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ull._.report.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4" hidden="1">{"FullView",#N/A,FALSE,"Consltd-For contngcy"}</definedName>
    <definedName name="wrn.Full._.View." hidden="1">{"FullView",#N/A,FALSE,"Consltd-For contngcy"}</definedName>
    <definedName name="wrn.Full._.View.stub" localSheetId="4" hidden="1">{"FullView",#N/A,FALSE,"Consltd-For contngcy"}</definedName>
    <definedName name="wrn.Full._.View.stub" hidden="1">{"FullView",#N/A,FALSE,"Consltd-For contngcy"}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undingResults." localSheetId="4" hidden="1">{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}</definedName>
    <definedName name="wrn.FundingResults." hidden="1">{#N/A,#N/A,FALSE,"Input";#N/A,#N/A,FALSE,"LastYearInput";#N/A,#N/A,FALSE,"NextYearData";#N/A,#N/A,FALSE,"Summary";#N/A,#N/A,FALSE,"Quart";#N/A,#N/A,FALSE,"UAL";#N/A,#N/A,FALSE,"AVA";#N/A,#N/A,FALSE,"CL";#N/A,#N/A,FALSE,"CBal";#N/A,#N/A,FALSE,"Min";#N/A,#N/A,FALSE,"AFC";#N/A,#N/A,FALSE,"FFL";#N/A,#N/A,FALSE,"Max";#N/A,#N/A,FALSE,"MinAmort";#N/A,#N/A,FALSE,"Exp";#N/A,#N/A,FALSE,"AssetRet"}</definedName>
    <definedName name="wrn.GLReport." localSheetId="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aphResults." localSheetId="4" hidden="1">{#N/A,#N/A,FALSE,"GraphInput";#N/A,#N/A,FALSE,"Grph_Contrib";#N/A,#N/A,FALSE,"Grph_Fund";#N/A,#N/A,FALSE,"Grph_FAS87";#N/A,#N/A,FALSE,"Grph_FAS35";#N/A,#N/A,FALSE,"Grph_PI";#N/A,#N/A,FALSE,"Grph_Asset";#N/A,#N/A,FALSE,"Grph_Invest"}</definedName>
    <definedName name="wrn.GraphResults." hidden="1">{#N/A,#N/A,FALSE,"GraphInput";#N/A,#N/A,FALSE,"Grph_Contrib";#N/A,#N/A,FALSE,"Grph_Fund";#N/A,#N/A,FALSE,"Grph_FAS87";#N/A,#N/A,FALSE,"Grph_FAS35";#N/A,#N/A,FALSE,"Grph_PI";#N/A,#N/A,FALSE,"Grph_Asset";#N/A,#N/A,FALSE,"Grph_Invest"}</definedName>
    <definedName name="wrn.IEO." localSheetId="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hidden="1">{#N/A,#N/A,FALSE,"Coversheet";#N/A,#N/A,FALSE,"QA"}</definedName>
    <definedName name="wrn.life.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4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localSheetId="4" hidden="1">{#N/A,#N/A,TRUE,"Filing Back-Up Pages_4.8.4-7";#N/A,#N/A,TRUE,"GI Back-up Page_4.8.8"}</definedName>
    <definedName name="wrn.new." hidden="1">{#N/A,#N/A,TRUE,"Filing Back-Up Pages_4.8.4-7";#N/A,#N/A,TRUE,"GI Back-up Page_4.8.8"}</definedName>
    <definedName name="wrn.om." localSheetId="4" hidden="1">{#N/A,#N/A,TRUE,"Detail Lead Sheet_4.8.1-3";#N/A,#N/A,TRUE,"Filing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4" hidden="1">{"Open issues Only",#N/A,FALSE,"TIMELINE"}</definedName>
    <definedName name="wrn.Open._.Issues._.Only." hidden="1">{"Open issues Only",#N/A,FALSE,"TIMELINE"}</definedName>
    <definedName name="wrn.Open._.Issues._.Only.stub" localSheetId="4" hidden="1">{"Open issues Only",#N/A,FALSE,"TIMELINE"}</definedName>
    <definedName name="wrn.Open._.Issues._.Only.stub" hidden="1">{"Open issues Only",#N/A,FALSE,"TIMELINE"}</definedName>
    <definedName name="wrn.OR._.Carring._.Charge._.JV.1stub" localSheetId="4" hidden="1">{#N/A,#N/A,FALSE,"Loans";#N/A,#N/A,FALSE,"Program Costs";#N/A,#N/A,FALSE,"Measures";#N/A,#N/A,FALSE,"Net Lost Rev";#N/A,#N/A,FALSE,"Incentive"}</definedName>
    <definedName name="wrn.OR._.Carring._.Charge._.JV.1stub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._.Carrying._.Charge._.JV.stub" localSheetId="4" hidden="1">{#N/A,#N/A,FALSE,"Loans";#N/A,#N/A,FALSE,"Program Costs";#N/A,#N/A,FALSE,"Measures";#N/A,#N/A,FALSE,"Net Lost Rev";#N/A,#N/A,FALSE,"Incentive"}</definedName>
    <definedName name="wrn.OR._.Carrying._.Charge._.JV.stub" hidden="1">{#N/A,#N/A,FALSE,"Loans";#N/A,#N/A,FALSE,"Program Costs";#N/A,#N/A,FALSE,"Measures";#N/A,#N/A,FALSE,"Net Lost Rev";#N/A,#N/A,FALSE,"Incentive"}</definedName>
    <definedName name="wrn.Oregon._.Rate._.case." localSheetId="4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stu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stu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4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ayments._.View.stub" localSheetId="4" hidden="1">{#N/A,#N/A,FALSE,"Consltd-For contngcy";"PaymentView",#N/A,FALSE,"Consltd-For contngcy"}</definedName>
    <definedName name="wrn.Payments._.View.stub" hidden="1">{#N/A,#N/A,FALSE,"Consltd-For contngcy";"PaymentView",#N/A,FALSE,"Consltd-For contngcy"}</definedName>
    <definedName name="wrn.PFSreconview." localSheetId="4" hidden="1">{"PFS recon view",#N/A,FALSE,"Hyperion Proof"}</definedName>
    <definedName name="wrn.PFSreconview." hidden="1">{"PFS recon view",#N/A,FALSE,"Hyperion Proof"}</definedName>
    <definedName name="wrn.PFSreconview.stub" localSheetId="4" hidden="1">{"PFS recon view",#N/A,FALSE,"Hyperion Proof"}</definedName>
    <definedName name="wrn.PFSreconview.stub" hidden="1">{"PFS recon view",#N/A,FALSE,"Hyperion Proof"}</definedName>
    <definedName name="wrn.PGHCreconview." localSheetId="4" hidden="1">{"PGHC recon view",#N/A,FALSE,"Hyperion Proof"}</definedName>
    <definedName name="wrn.PGHCreconview." hidden="1">{"PGHC recon view",#N/A,FALSE,"Hyperion Proof"}</definedName>
    <definedName name="wrn.PGHCreconview.stub" localSheetId="4" hidden="1">{"PGHC recon view",#N/A,FALSE,"Hyperion Proof"}</definedName>
    <definedName name="wrn.PGHCreconview.stub" hidden="1">{"PGHC recon view",#N/A,FALSE,"Hyperion Proof"}</definedName>
    <definedName name="wrn.PHI._.all._.other._.months." localSheetId="4" hidden="1">{#N/A,#N/A,FALSE,"PHI MTD";#N/A,#N/A,FALSE,"PHI YTD"}</definedName>
    <definedName name="wrn.PHI._.all._.other._.months." hidden="1">{#N/A,#N/A,FALSE,"PHI MTD";#N/A,#N/A,FALSE,"PHI YTD"}</definedName>
    <definedName name="wrn.PHI._.only." localSheetId="4" hidden="1">{#N/A,#N/A,FALSE,"PHI"}</definedName>
    <definedName name="wrn.PHI._.only." hidden="1">{#N/A,#N/A,FALSE,"PHI"}</definedName>
    <definedName name="wrn.PHI._.Sept._.Dec._.March." localSheetId="4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4" hidden="1">{"PPM Co Code View",#N/A,FALSE,"Comp Codes"}</definedName>
    <definedName name="wrn.PPMCoCodeView." hidden="1">{"PPM Co Code View",#N/A,FALSE,"Comp Codes"}</definedName>
    <definedName name="wrn.PPMCoCodeView.stub" localSheetId="4" hidden="1">{"PPM Co Code View",#N/A,FALSE,"Comp Codes"}</definedName>
    <definedName name="wrn.PPMCoCodeView.stub" hidden="1">{"PPM Co Code View",#N/A,FALSE,"Comp Codes"}</definedName>
    <definedName name="wrn.PPMreconview." localSheetId="4" hidden="1">{"PPM Recon View",#N/A,FALSE,"Hyperion Proof"}</definedName>
    <definedName name="wrn.PPMreconview." hidden="1">{"PPM Recon View",#N/A,FALSE,"Hyperion Proof"}</definedName>
    <definedName name="wrn.PPMreconview.stub" localSheetId="4" hidden="1">{"PPM Recon View",#N/A,FALSE,"Hyperion Proof"}</definedName>
    <definedName name="wrn.PPMreconview.stub" hidden="1">{"PPM Recon View",#N/A,FALSE,"Hyperion Proof"}</definedName>
    <definedName name="wrn.Print." localSheetId="4" hidden="1">{"FC",#N/A,FALSE,"CALENDAR";"P",#N/A,FALSE,"CALENDAR"}</definedName>
    <definedName name="wrn.Print." hidden="1">{"FC",#N/A,FALSE,"CALENDAR";"P",#N/A,FALSE,"CALENDAR"}</definedName>
    <definedName name="wrn.Print._.Option._.1." localSheetId="4" hidden="1">{#N/A,#N/A,FALSE,"Wld 1";#N/A,#N/A,FALSE,"MAFunding 1";#N/A,#N/A,FALSE,"MEC 1"}</definedName>
    <definedName name="wrn.Print._.Option._.1." hidden="1">{#N/A,#N/A,FALSE,"Wld 1";#N/A,#N/A,FALSE,"MAFunding 1";#N/A,#N/A,FALSE,"MEC 1"}</definedName>
    <definedName name="wrn.Print._.Option._.2." localSheetId="4" hidden="1">{#N/A,#N/A,FALSE,"Wld 2";#N/A,#N/A,FALSE,"MAFunding 2";#N/A,#N/A,FALSE,"MEC 2"}</definedName>
    <definedName name="wrn.Print._.Option._.2." hidden="1">{#N/A,#N/A,FALSE,"Wld 2";#N/A,#N/A,FALSE,"MAFunding 2";#N/A,#N/A,FALSE,"MEC 2"}</definedName>
    <definedName name="wrn.print._.reports." localSheetId="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4" hidden="1">{"DATA_SET",#N/A,FALSE,"HOURLY SPREAD"}</definedName>
    <definedName name="wrn.PRINT._.SOURCE._.DATA." hidden="1">{"DATA_SET",#N/A,FALSE,"HOURLY SPREAD"}</definedName>
    <definedName name="wrn.PrintAll." localSheetId="4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History." localSheetId="4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4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4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4" hidden="1">{"Electric Only",#N/A,FALSE,"Hyperion Proof"}</definedName>
    <definedName name="wrn.ProofElectricOnly." hidden="1">{"Electric Only",#N/A,FALSE,"Hyperion Proof"}</definedName>
    <definedName name="wrn.ProofElectricOnly.stub" localSheetId="4" hidden="1">{"Electric Only",#N/A,FALSE,"Hyperion Proof"}</definedName>
    <definedName name="wrn.ProofElectricOnly.stub" hidden="1">{"Electric Only",#N/A,FALSE,"Hyperion Proof"}</definedName>
    <definedName name="wrn.ProofTotal." localSheetId="4" hidden="1">{"Proof Total",#N/A,FALSE,"Hyperion Proof"}</definedName>
    <definedName name="wrn.ProofTotal." hidden="1">{"Proof Total",#N/A,FALSE,"Hyperion Proof"}</definedName>
    <definedName name="wrn.ProofTotal.stub" localSheetId="4" hidden="1">{"Proof Total",#N/A,FALSE,"Hyperion Proof"}</definedName>
    <definedName name="wrn.ProofTotal.stub" hidden="1">{"Proof Total",#N/A,FALSE,"Hyperion Proof"}</definedName>
    <definedName name="wrn.Reformat._.only." localSheetId="4" hidden="1">{#N/A,#N/A,FALSE,"Dec 1999 mapping"}</definedName>
    <definedName name="wrn.Reformat._.only." hidden="1">{#N/A,#N/A,FALSE,"Dec 1999 mapping"}</definedName>
    <definedName name="wrn.Reformat._.only.stub" localSheetId="4" hidden="1">{#N/A,#N/A,FALSE,"Dec 1999 mapping"}</definedName>
    <definedName name="wrn.Reformat._.only.stub" hidden="1">{#N/A,#N/A,FALSE,"Dec 1999 mapping"}</definedName>
    <definedName name="wrn.sales." localSheetId="4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4" hidden="1">{#N/A,#N/A,FALSE,"7617 Fab";#N/A,#N/A,FALSE,"7617 NSK"}</definedName>
    <definedName name="wrn.SCHEDULE." hidden="1">{#N/A,#N/A,FALSE,"7617 Fab";#N/A,#N/A,FALSE,"7617 NSK"}</definedName>
    <definedName name="wrn.Section1." localSheetId="4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4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4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4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4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4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4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4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4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4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4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4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_ALONE_BOTH." localSheetId="4" hidden="1">{"FCB_ALL",#N/A,FALSE,"FCB";"GREY_ALL",#N/A,FALSE,"GREY"}</definedName>
    <definedName name="wrn.STAND_ALONE_BOTH." hidden="1">{"FCB_ALL",#N/A,FALSE,"FCB";"GREY_ALL",#N/A,FALSE,"GREY"}</definedName>
    <definedName name="wrn.Standard." localSheetId="4" hidden="1">{"YTD-Total",#N/A,FALSE,"Provision"}</definedName>
    <definedName name="wrn.Standard." hidden="1">{"YTD-Total",#N/A,FALSE,"Provision"}</definedName>
    <definedName name="wrn.Standard._.NonUtility._.Only." localSheetId="4" hidden="1">{"YTD-NonUtility",#N/A,FALSE,"Prov NonUtility"}</definedName>
    <definedName name="wrn.Standard._.NonUtility._.Only." hidden="1">{"YTD-NonUtility",#N/A,FALSE,"Prov NonUtility"}</definedName>
    <definedName name="wrn.Standard._.NonUtility._.Only.stub" localSheetId="4" hidden="1">{"YTD-NonUtility",#N/A,FALSE,"Prov NonUtility"}</definedName>
    <definedName name="wrn.Standard._.NonUtility._.Only.stub" hidden="1">{"YTD-NonUtility",#N/A,FALSE,"Prov NonUtility"}</definedName>
    <definedName name="wrn.Standard._.Utility._.Only." localSheetId="4" hidden="1">{"YTD-Utility",#N/A,FALSE,"Prov Utility"}</definedName>
    <definedName name="wrn.Standard._.Utility._.Only." hidden="1">{"YTD-Utility",#N/A,FALSE,"Prov Utility"}</definedName>
    <definedName name="wrn.Standard._.Utility._.Only.stub" localSheetId="4" hidden="1">{"YTD-Utility",#N/A,FALSE,"Prov Utility"}</definedName>
    <definedName name="wrn.Standard._.Utility._.Only.stub" hidden="1">{"YTD-Utility",#N/A,FALSE,"Prov Utility"}</definedName>
    <definedName name="wrn.Standard.stub" localSheetId="4" hidden="1">{"YTD-Total",#N/A,FALSE,"Provision"}</definedName>
    <definedName name="wrn.Standard.stub" hidden="1">{"YTD-Total",#N/A,FALSE,"Provision"}</definedName>
    <definedName name="wrn.Summary." localSheetId="4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4" hidden="1">{#N/A,#N/A,FALSE,"Consltd-For contngcy"}</definedName>
    <definedName name="wrn.Summary._.View." hidden="1">{#N/A,#N/A,FALSE,"Consltd-For contngcy"}</definedName>
    <definedName name="wrn.Summary._.View.stub" localSheetId="4" hidden="1">{#N/A,#N/A,FALSE,"Consltd-For contngcy"}</definedName>
    <definedName name="wrn.Summary._.View.stub" hidden="1">{#N/A,#N/A,FALSE,"Consltd-For contngcy"}</definedName>
    <definedName name="wrn.Tariff99." localSheetId="4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4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4" hidden="1">{"Total Summary",#N/A,FALSE,"Summary"}</definedName>
    <definedName name="wrn.Total._.Summary." hidden="1">{"Total Summary",#N/A,FALSE,"Summary"}</definedName>
    <definedName name="wrn.UK._.Conversion._.Only." localSheetId="4" hidden="1">{#N/A,#N/A,FALSE,"Dec 1999 UK Continuing Ops"}</definedName>
    <definedName name="wrn.UK._.Conversion._.Only." hidden="1">{#N/A,#N/A,FALSE,"Dec 1999 UK Continuing Ops"}</definedName>
    <definedName name="wrn.UK._.Conversion._.Only.stub" localSheetId="4" hidden="1">{#N/A,#N/A,FALSE,"Dec 1999 UK Continuing Ops"}</definedName>
    <definedName name="wrn.UK._.Conversion._.Only.stub" hidden="1">{#N/A,#N/A,FALSE,"Dec 1999 UK Continuing Ops"}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4" hidden="1">{"Area1",#N/A,FALSE,"OREWACC";"Area2",#N/A,FALSE,"OREWACC"}</definedName>
    <definedName name="wrn.Wacc." hidden="1">{"Area1",#N/A,FALSE,"OREWACC";"Area2",#N/A,FALSE,"OREWACC"}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V_1">[4]YearlyOEA!$B$298:$K$298</definedName>
    <definedName name="WV_2">[4]YearlyOEA!$B$299:$K$299</definedName>
    <definedName name="WV_3">[4]YearlyOEA!$B$300:$K$300</definedName>
    <definedName name="WV_4">[4]YearlyOEA!$B$301:$K$301</definedName>
    <definedName name="WV_5">[4]YearlyOEA!$B$302:$K$302</definedName>
    <definedName name="www" localSheetId="4" hidden="1">{#N/A,#N/A,FALSE,"schA"}</definedName>
    <definedName name="www" hidden="1">{#N/A,#N/A,FALSE,"schA"}</definedName>
    <definedName name="WYEAllocMethod">#REF!</definedName>
    <definedName name="WYERateBase">#REF!</definedName>
    <definedName name="WyoCCCT">[4]YearlyOEA!$B$322:$K$322</definedName>
    <definedName name="WyoCCCT_G">[4]YearlyOEA!$B$323:$K$323</definedName>
    <definedName name="Wyodak">[4]YearlyOEA!$B$308:$K$310</definedName>
    <definedName name="WYWAllocMethod">#REF!</definedName>
    <definedName name="WYWRateBase">#REF!</definedName>
    <definedName name="x">'[80]Weather Present'!$K$7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4" hidden="1">#REF!</definedName>
    <definedName name="xxx" hidden="1">#REF!</definedName>
    <definedName name="y" hidden="1">'[6]DSM Output'!$B$21:$B$23</definedName>
    <definedName name="Year" localSheetId="4">#REF!</definedName>
    <definedName name="Year">#REF!</definedName>
    <definedName name="YearEndInput">[22]Inputs!$A$3:$D$1671</definedName>
    <definedName name="YearNames">'[43]Annual Station Pivot'!$F$4:$Y$4</definedName>
    <definedName name="YEFactorCopy" localSheetId="4">#REF!</definedName>
    <definedName name="YEFactorCopy">#REF!</definedName>
    <definedName name="YEFactors">[19]Factors!$S$3:$AG$99</definedName>
    <definedName name="yestcobhlhask" localSheetId="4">#REF!</definedName>
    <definedName name="yestcobhlhask">#REF!</definedName>
    <definedName name="yestcobhlhbid" localSheetId="4">#REF!</definedName>
    <definedName name="yestcobhlhbid">#REF!</definedName>
    <definedName name="yesterdayscurves">'[30]Calcoutput (futures)'!$L$7:$T$128</definedName>
    <definedName name="yestmchlhask" localSheetId="4">#REF!</definedName>
    <definedName name="yestmchlhask">#REF!</definedName>
    <definedName name="yestmchlhbid" localSheetId="4">#REF!</definedName>
    <definedName name="yestmchlhbid">#REF!</definedName>
    <definedName name="yestpvhlhask" localSheetId="4">#REF!</definedName>
    <definedName name="yestpvhlhask">#REF!</definedName>
    <definedName name="yestpvhlhbid">#REF!</definedName>
    <definedName name="YTD" localSheetId="4">'[81]Actuals - Data Input'!#REF!</definedName>
    <definedName name="YTD">'[81]Actuals - Data Input'!#REF!</definedName>
    <definedName name="yuf" localSheetId="4" hidden="1">{#N/A,#N/A,FALSE,"Summ";#N/A,#N/A,FALSE,"General"}</definedName>
    <definedName name="yuf" hidden="1">{#N/A,#N/A,FALSE,"Summ";#N/A,#N/A,FALSE,"General"}</definedName>
    <definedName name="z" hidden="1">'[6]DSM Output'!$G$21:$G$23</definedName>
    <definedName name="Z_01844156_6462_4A28_9785_1A86F4D0C834_.wvu.PrintTitles" localSheetId="4" hidden="1">#REF!</definedName>
    <definedName name="Z_01844156_6462_4A28_9785_1A86F4D0C834_.wvu.PrintTitles" hidden="1">#REF!</definedName>
    <definedName name="Z_581AFC92_5FB7_4950_93A7_F010275D5C1A_.wvu.Rows" localSheetId="4" hidden="1">#REF!,#REF!,#REF!</definedName>
    <definedName name="Z_581AFC92_5FB7_4950_93A7_F010275D5C1A_.wvu.Rows" hidden="1">#REF!,#REF!,#REF!</definedName>
    <definedName name="Z_8DEE9286_69B5_447F_9CA7_1E503CCF77AB_.wvu.Cols" localSheetId="4" hidden="1">#REF!</definedName>
    <definedName name="Z_8DEE9286_69B5_447F_9CA7_1E503CCF77AB_.wvu.Cols" hidden="1">#REF!</definedName>
    <definedName name="Z_8DEE9286_69B5_447F_9CA7_1E503CCF77AB_.wvu.PrintTitles" localSheetId="4" hidden="1">#REF!</definedName>
    <definedName name="Z_8DEE9286_69B5_447F_9CA7_1E503CCF77AB_.wvu.PrintTitles" hidden="1">#REF!</definedName>
    <definedName name="Z_9CFFCCF6_95A1_11D6_8DB9_00105A0C4F46_.wvu.Cols" localSheetId="4" hidden="1">#REF!</definedName>
    <definedName name="Z_9CFFCCF6_95A1_11D6_8DB9_00105A0C4F46_.wvu.Cols" hidden="1">#REF!</definedName>
    <definedName name="Z_9CFFCCF6_95A1_11D6_8DB9_00105A0C4F46_.wvu.Rows" hidden="1">#REF!</definedName>
    <definedName name="Z_F3B54C8A_1D3B_492A_9994_77E5201A636C_.wvu.Cols" localSheetId="4" hidden="1">'[82]PERCO Variance Exp.'!#REF!</definedName>
    <definedName name="Z_F3B54C8A_1D3B_492A_9994_77E5201A636C_.wvu.Cols" hidden="1">'[82]PERCO Variance Exp.'!#REF!</definedName>
    <definedName name="Z_F3B54C8A_1D3B_492A_9994_77E5201A636C_.wvu.Rows" hidden="1">'[82]PERCO Variance Exp.'!$A$10:$IV$30,'[82]PERCO Variance Exp.'!$A$40:$IV$52</definedName>
    <definedName name="Z_F6530864_A582_11D6_AAF2_0004755110B4_.wvu.Rows" hidden="1">'[82]CSCS Variance Exp.'!$A$15:$IV$26,'[82]CSCS Variance Exp.'!$A$51:$IV$65,'[82]CSCS Variance Exp.'!$A$75:$IV$76</definedName>
    <definedName name="ZA" localSheetId="4">'[83] annual balance '!#REF!</definedName>
    <definedName name="ZA">'[83] annual balance '!#REF!</definedName>
    <definedName name="ZoneArea">OFFSET([26]MiscTables!$H$3,0,0,COUNTA([26]MiscTables!$H:$H)-4,2)</definedName>
    <definedName name="ZonesTbl">[26]MiscTables!$H$3:$H$41</definedName>
    <definedName name="zz" localSheetId="4" hidden="1">#REF!</definedName>
    <definedName name="zz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5" l="1"/>
  <c r="D8" i="5" l="1"/>
  <c r="I21" i="1" l="1"/>
  <c r="I22" i="1"/>
  <c r="I23" i="1"/>
  <c r="F15" i="1" l="1"/>
  <c r="F14" i="1"/>
  <c r="E39" i="5"/>
  <c r="D9" i="5" s="1"/>
  <c r="F38" i="5"/>
  <c r="F37" i="5"/>
  <c r="F36" i="5"/>
  <c r="F35" i="5"/>
  <c r="F34" i="5"/>
  <c r="F33" i="5"/>
  <c r="F32" i="5"/>
  <c r="F31" i="5"/>
  <c r="F30" i="5"/>
  <c r="F29" i="5"/>
  <c r="F28" i="5"/>
  <c r="F27" i="5"/>
  <c r="E26" i="5"/>
  <c r="E25" i="5"/>
  <c r="E24" i="5"/>
  <c r="E23" i="5"/>
  <c r="E22" i="5"/>
  <c r="E21" i="5"/>
  <c r="E20" i="5"/>
  <c r="E19" i="5"/>
  <c r="E18" i="5"/>
  <c r="E17" i="5"/>
  <c r="E16" i="5"/>
  <c r="C15" i="5"/>
  <c r="F15" i="5" s="1"/>
  <c r="C16" i="5" s="1"/>
  <c r="F16" i="5" s="1"/>
  <c r="C17" i="5" s="1"/>
  <c r="F17" i="5" s="1"/>
  <c r="C18" i="5" s="1"/>
  <c r="F18" i="5" s="1"/>
  <c r="C19" i="5" s="1"/>
  <c r="F19" i="5" s="1"/>
  <c r="C20" i="5" s="1"/>
  <c r="F20" i="5" s="1"/>
  <c r="C21" i="5" s="1"/>
  <c r="F21" i="5" s="1"/>
  <c r="C22" i="5" s="1"/>
  <c r="F22" i="5" s="1"/>
  <c r="C23" i="5" s="1"/>
  <c r="F23" i="5" s="1"/>
  <c r="C24" i="5" s="1"/>
  <c r="F24" i="5" s="1"/>
  <c r="C25" i="5" s="1"/>
  <c r="F25" i="5" s="1"/>
  <c r="C26" i="5" s="1"/>
  <c r="F26" i="5" s="1"/>
  <c r="G38" i="5" s="1"/>
  <c r="E9" i="5" s="1"/>
  <c r="D10" i="5" l="1"/>
  <c r="G26" i="5"/>
  <c r="E8" i="5" s="1"/>
  <c r="E10" i="5" s="1"/>
  <c r="F11" i="1" s="1"/>
  <c r="G28" i="2"/>
  <c r="I17" i="1" l="1"/>
  <c r="I11" i="1"/>
  <c r="A4" i="4"/>
  <c r="A3" i="3"/>
  <c r="A4" i="2"/>
  <c r="E41" i="4" l="1"/>
  <c r="E10" i="4" s="1"/>
  <c r="E11" i="4" s="1"/>
  <c r="E18" i="4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C17" i="4"/>
  <c r="E40" i="3"/>
  <c r="E9" i="3" s="1"/>
  <c r="E10" i="3" s="1"/>
  <c r="I15" i="1" s="1"/>
  <c r="E17" i="3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C16" i="3"/>
  <c r="F16" i="3" s="1"/>
  <c r="C17" i="3" s="1"/>
  <c r="F17" i="3" s="1"/>
  <c r="C18" i="3" s="1"/>
  <c r="E41" i="2"/>
  <c r="E10" i="2" s="1"/>
  <c r="E11" i="2" s="1"/>
  <c r="I14" i="1" s="1"/>
  <c r="E18" i="2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C17" i="2"/>
  <c r="F17" i="2" s="1"/>
  <c r="G17" i="2" s="1"/>
  <c r="F17" i="4" l="1"/>
  <c r="G17" i="4" s="1"/>
  <c r="C18" i="4" s="1"/>
  <c r="F16" i="1"/>
  <c r="I16" i="1" s="1"/>
  <c r="C18" i="2"/>
  <c r="F18" i="2"/>
  <c r="G18" i="2" s="1"/>
  <c r="F18" i="3"/>
  <c r="C19" i="3" s="1"/>
  <c r="F19" i="3"/>
  <c r="C20" i="3" s="1"/>
  <c r="F20" i="3" s="1"/>
  <c r="C21" i="3" s="1"/>
  <c r="F21" i="3" s="1"/>
  <c r="C22" i="3" s="1"/>
  <c r="F22" i="3" s="1"/>
  <c r="C23" i="3" s="1"/>
  <c r="F23" i="3" s="1"/>
  <c r="C24" i="3" s="1"/>
  <c r="F24" i="3" s="1"/>
  <c r="C25" i="3" s="1"/>
  <c r="F25" i="3" s="1"/>
  <c r="C26" i="3" s="1"/>
  <c r="F26" i="3" s="1"/>
  <c r="C27" i="3" s="1"/>
  <c r="F18" i="4" l="1"/>
  <c r="G18" i="4"/>
  <c r="C19" i="4" s="1"/>
  <c r="F19" i="4" s="1"/>
  <c r="G19" i="4" s="1"/>
  <c r="C20" i="4" s="1"/>
  <c r="F20" i="4" s="1"/>
  <c r="C19" i="2"/>
  <c r="F19" i="2" s="1"/>
  <c r="G19" i="2" s="1"/>
  <c r="F27" i="3"/>
  <c r="C28" i="3" s="1"/>
  <c r="F28" i="3" s="1"/>
  <c r="C29" i="3" s="1"/>
  <c r="F29" i="3" s="1"/>
  <c r="C30" i="3" s="1"/>
  <c r="F30" i="3" s="1"/>
  <c r="C31" i="3" s="1"/>
  <c r="F31" i="3" s="1"/>
  <c r="C32" i="3" s="1"/>
  <c r="F32" i="3" s="1"/>
  <c r="C33" i="3" s="1"/>
  <c r="F33" i="3" s="1"/>
  <c r="C34" i="3" s="1"/>
  <c r="F34" i="3" s="1"/>
  <c r="C35" i="3" s="1"/>
  <c r="F35" i="3" s="1"/>
  <c r="C36" i="3" s="1"/>
  <c r="F36" i="3" s="1"/>
  <c r="C37" i="3" s="1"/>
  <c r="F37" i="3" s="1"/>
  <c r="C38" i="3" s="1"/>
  <c r="F38" i="3" s="1"/>
  <c r="C39" i="3" s="1"/>
  <c r="F39" i="3" s="1"/>
  <c r="C20" i="2" l="1"/>
  <c r="F20" i="2" s="1"/>
  <c r="G20" i="2" s="1"/>
  <c r="G20" i="4"/>
  <c r="C21" i="4" s="1"/>
  <c r="F21" i="4" s="1"/>
  <c r="C21" i="2" l="1"/>
  <c r="F21" i="2" s="1"/>
  <c r="G21" i="2" s="1"/>
  <c r="G21" i="4"/>
  <c r="C22" i="4" s="1"/>
  <c r="F22" i="4" s="1"/>
  <c r="C22" i="2" l="1"/>
  <c r="F22" i="2" s="1"/>
  <c r="G22" i="2" s="1"/>
  <c r="G22" i="4"/>
  <c r="C23" i="4" s="1"/>
  <c r="F23" i="4" s="1"/>
  <c r="C23" i="2" l="1"/>
  <c r="F23" i="2" s="1"/>
  <c r="G23" i="2" s="1"/>
  <c r="G23" i="4"/>
  <c r="C24" i="4" s="1"/>
  <c r="F24" i="4" s="1"/>
  <c r="C24" i="2" l="1"/>
  <c r="F24" i="2" s="1"/>
  <c r="G24" i="2" s="1"/>
  <c r="G24" i="4"/>
  <c r="C25" i="4" s="1"/>
  <c r="F25" i="4" s="1"/>
  <c r="C25" i="2" l="1"/>
  <c r="F25" i="2" s="1"/>
  <c r="G25" i="2" s="1"/>
  <c r="G25" i="4"/>
  <c r="C26" i="4" s="1"/>
  <c r="F26" i="4" s="1"/>
  <c r="C26" i="2" l="1"/>
  <c r="F26" i="2" s="1"/>
  <c r="G26" i="2" s="1"/>
  <c r="G26" i="4"/>
  <c r="C27" i="4" s="1"/>
  <c r="F27" i="4" s="1"/>
  <c r="C27" i="2" l="1"/>
  <c r="F27" i="2" s="1"/>
  <c r="G27" i="2" s="1"/>
  <c r="G27" i="4"/>
  <c r="C28" i="4" s="1"/>
  <c r="F28" i="4" s="1"/>
  <c r="C28" i="2" l="1"/>
  <c r="F28" i="2" s="1"/>
  <c r="C29" i="2" s="1"/>
  <c r="G29" i="2" l="1"/>
  <c r="G28" i="4"/>
  <c r="C29" i="4" s="1"/>
  <c r="F29" i="4" s="1"/>
  <c r="G29" i="4" s="1"/>
  <c r="C30" i="4" s="1"/>
  <c r="G30" i="2" l="1"/>
  <c r="C30" i="2"/>
  <c r="F30" i="4"/>
  <c r="G30" i="4" s="1"/>
  <c r="C31" i="4" s="1"/>
  <c r="G31" i="2" l="1"/>
  <c r="C31" i="2"/>
  <c r="F31" i="4"/>
  <c r="G31" i="4" s="1"/>
  <c r="C32" i="4" s="1"/>
  <c r="G32" i="2" l="1"/>
  <c r="C32" i="2"/>
  <c r="F32" i="4"/>
  <c r="G32" i="4" s="1"/>
  <c r="C33" i="4" s="1"/>
  <c r="G33" i="2" l="1"/>
  <c r="C33" i="2"/>
  <c r="F33" i="4"/>
  <c r="G33" i="4" s="1"/>
  <c r="C34" i="4" s="1"/>
  <c r="G34" i="2" l="1"/>
  <c r="C34" i="2"/>
  <c r="F34" i="4"/>
  <c r="G34" i="4" s="1"/>
  <c r="C35" i="4" s="1"/>
  <c r="G35" i="2" l="1"/>
  <c r="C35" i="2"/>
  <c r="F35" i="4"/>
  <c r="G35" i="4" s="1"/>
  <c r="C36" i="4" s="1"/>
  <c r="G36" i="2" l="1"/>
  <c r="C36" i="2"/>
  <c r="F36" i="4"/>
  <c r="G36" i="4" s="1"/>
  <c r="C37" i="4" s="1"/>
  <c r="G37" i="2" l="1"/>
  <c r="C37" i="2"/>
  <c r="F37" i="4"/>
  <c r="G37" i="4" s="1"/>
  <c r="C38" i="4" s="1"/>
  <c r="G38" i="2" l="1"/>
  <c r="C38" i="2"/>
  <c r="F38" i="4"/>
  <c r="G38" i="4" s="1"/>
  <c r="C39" i="4" s="1"/>
  <c r="I10" i="1"/>
  <c r="G39" i="2" l="1"/>
  <c r="C39" i="2"/>
  <c r="F39" i="4"/>
  <c r="G39" i="4" s="1"/>
  <c r="C40" i="4" s="1"/>
  <c r="G40" i="2" l="1"/>
  <c r="C40" i="2"/>
  <c r="F40" i="4"/>
  <c r="G40" i="4"/>
</calcChain>
</file>

<file path=xl/sharedStrings.xml><?xml version="1.0" encoding="utf-8"?>
<sst xmlns="http://schemas.openxmlformats.org/spreadsheetml/2006/main" count="239" uniqueCount="79">
  <si>
    <t>PacifiCorp</t>
  </si>
  <si>
    <t>PAGE</t>
  </si>
  <si>
    <t>Washington 2023 General Rate Case</t>
  </si>
  <si>
    <t>TOTAL</t>
  </si>
  <si>
    <t>WASHINGTON</t>
  </si>
  <si>
    <t>ACCOUNT</t>
  </si>
  <si>
    <t>Type</t>
  </si>
  <si>
    <t>COMPANY</t>
  </si>
  <si>
    <t>FACTOR</t>
  </si>
  <si>
    <t>FACTOR %</t>
  </si>
  <si>
    <t>ALLOCATED</t>
  </si>
  <si>
    <t>REF#</t>
  </si>
  <si>
    <t>Adjustment to Rate Base:</t>
  </si>
  <si>
    <t>182M</t>
  </si>
  <si>
    <t>PRO</t>
  </si>
  <si>
    <t>WA</t>
  </si>
  <si>
    <t>Adjustment to Expense:</t>
  </si>
  <si>
    <t>COVID 19 Deferral Amort.</t>
  </si>
  <si>
    <t>16.1.2</t>
  </si>
  <si>
    <t>Adjustment to Tax:</t>
  </si>
  <si>
    <t>SCHMDT</t>
  </si>
  <si>
    <t>Description of Adjustment:</t>
  </si>
  <si>
    <t>Amortization</t>
  </si>
  <si>
    <t>Rate Base</t>
  </si>
  <si>
    <t>Pro Forma 2024 Amount (below)</t>
  </si>
  <si>
    <t>Pro Forma 2025 Amount (below)</t>
  </si>
  <si>
    <t>Adjustment:</t>
  </si>
  <si>
    <t>Beginning Bal.</t>
  </si>
  <si>
    <t>Accrual</t>
  </si>
  <si>
    <t>Ending Bal.</t>
  </si>
  <si>
    <t>Opening Balance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</si>
  <si>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</si>
  <si>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</si>
  <si>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</si>
  <si>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</si>
  <si>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</si>
  <si>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</si>
  <si>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</si>
  <si>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</si>
  <si>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</si>
  <si>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</si>
  <si>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</si>
  <si>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</si>
  <si>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2025 Pro Forma Amort =</t>
  </si>
  <si>
    <t>COVID-19 Deferred Costs</t>
  </si>
  <si>
    <t>Pro Forma 2024 Amount</t>
  </si>
  <si>
    <t>Ref 8.2.4</t>
  </si>
  <si>
    <t>Opening Bal.</t>
  </si>
  <si>
    <t>Washington Electric Vehicle Supply Equipment</t>
  </si>
  <si>
    <r>
      <t>Interest</t>
    </r>
    <r>
      <rPr>
        <b/>
        <vertAlign val="superscript"/>
        <sz val="10"/>
        <rFont val="Arial"/>
        <family val="2"/>
      </rPr>
      <t>1</t>
    </r>
  </si>
  <si>
    <t>Clean Energy Transformation Act (CETA) Deferred Costs</t>
  </si>
  <si>
    <t>Washington CETA Amort.</t>
  </si>
  <si>
    <t>Washington CETA - SCHMDT</t>
  </si>
  <si>
    <t>Washington CETA - 41010</t>
  </si>
  <si>
    <t>Washington CETA - ADIT</t>
  </si>
  <si>
    <t>Electric Vehicle Supply Equipment (EVSE)</t>
  </si>
  <si>
    <t>Situs</t>
  </si>
  <si>
    <t>Regulatory Assets &amp; Liabilities Amortization - Year 2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</si>
  <si>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Interest rates based upon quarterly electric interest rate published by FERC</t>
    </r>
  </si>
  <si>
    <t>16.1_R</t>
  </si>
  <si>
    <t>Major Maintenance Expense at Colstrip 4</t>
  </si>
  <si>
    <t>Interest</t>
  </si>
  <si>
    <t>AMA</t>
  </si>
  <si>
    <t>Beg. Bal</t>
  </si>
  <si>
    <t>Deferral</t>
  </si>
  <si>
    <t>End Bal</t>
  </si>
  <si>
    <t>Balance</t>
  </si>
  <si>
    <t>16.1.4_R</t>
  </si>
  <si>
    <t>16.1.3_R</t>
  </si>
  <si>
    <t>16.1.1_R</t>
  </si>
  <si>
    <t>Ref 16.1_R</t>
  </si>
  <si>
    <t>Exh. SLC-4</t>
  </si>
  <si>
    <t>Ref. 8.2.4</t>
  </si>
  <si>
    <t>Ref. 16.1_R</t>
  </si>
  <si>
    <t>Ref. 8.2.3_R</t>
  </si>
  <si>
    <t>Ref. 8.2.6_R</t>
  </si>
  <si>
    <t>Exh. SLC-11</t>
  </si>
  <si>
    <t>Ref. 8.2.8_R</t>
  </si>
  <si>
    <r>
      <t xml:space="preserve">This adjustment removes the annual amortization amounts proposed in Adjustment 8.2.  The company is requesting a one year amortization period of all deferred costs for all COVID 19 costs, Electric Vehicle Supply Equipment Pilot Program costs, and WA Equity Advisory Bord CETA costs.
</t>
    </r>
    <r>
      <rPr>
        <i/>
        <sz val="10"/>
        <color theme="1"/>
        <rFont val="Arial"/>
        <family val="2"/>
      </rPr>
      <t>This adjustment has been modified to flow through changes to the Regulatory Assets and Liabilities Amortization adjustment for Rate Year 1 (Adj. 8.2_R - Exhibit No. SLC-11).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</si>
</sst>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%"/>
  </numFmts>
  <fonts count="1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u val="singleAccounting"/>
      <sz val="10"/>
      <color rgb="FFC00000"/>
      <name val="Arial"/>
      <family val="2"/>
    </font>
    <font>
      <sz val="10"/>
      <color rgb="FFC0000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73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 applyFill="1"/>
    <xf numFmtId="165" fontId="4" fillId="0" borderId="0" xfId="0" applyNumberFormat="1" applyFont="1"/>
    <xf numFmtId="0" fontId="8" fillId="0" borderId="0" xfId="0" applyFont="1"/>
    <xf numFmtId="0" fontId="4" fillId="0" borderId="1" xfId="0" applyFont="1" applyBorder="1"/>
    <xf numFmtId="0" fontId="4" fillId="0" borderId="4" xfId="0" applyFont="1" applyBorder="1"/>
    <xf numFmtId="0" fontId="4" fillId="0" borderId="6" xfId="0" applyFont="1" applyBorder="1"/>
    <xf numFmtId="0" fontId="6" fillId="0" borderId="0" xfId="0" applyFont="1" applyAlignment="1">
      <alignment horizontal="right"/>
    </xf>
    <xf numFmtId="0" fontId="5" fillId="0" borderId="0" xfId="3" applyFont="1"/>
    <xf numFmtId="0" fontId="8" fillId="0" borderId="0" xfId="0" applyFont="1" applyAlignment="1">
      <alignment horizontal="center"/>
    </xf>
    <xf numFmtId="0" fontId="9" fillId="0" borderId="0" xfId="3" applyFont="1" applyAlignment="1">
      <alignment horizontal="center"/>
    </xf>
    <xf numFmtId="165" fontId="6" fillId="0" borderId="0" xfId="0" applyNumberFormat="1" applyFont="1"/>
    <xf numFmtId="165" fontId="5" fillId="0" borderId="10" xfId="0" applyNumberFormat="1" applyFont="1" applyBorder="1"/>
    <xf numFmtId="0" fontId="5" fillId="0" borderId="0" xfId="3" applyFont="1" applyAlignment="1">
      <alignment horizontal="right"/>
    </xf>
    <xf numFmtId="165" fontId="5" fillId="0" borderId="0" xfId="3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5" fillId="0" borderId="0" xfId="0" applyNumberFormat="1" applyFont="1"/>
    <xf numFmtId="165" fontId="5" fillId="0" borderId="0" xfId="3" applyNumberFormat="1" applyFont="1"/>
    <xf numFmtId="165" fontId="10" fillId="0" borderId="0" xfId="3" applyNumberFormat="1" applyFont="1" applyAlignment="1">
      <alignment horizontal="right"/>
    </xf>
    <xf numFmtId="165" fontId="10" fillId="0" borderId="0" xfId="4" applyNumberFormat="1" applyFont="1" applyBorder="1"/>
    <xf numFmtId="165" fontId="11" fillId="0" borderId="0" xfId="3" applyNumberFormat="1" applyFont="1"/>
    <xf numFmtId="0" fontId="11" fillId="0" borderId="0" xfId="3" applyFont="1"/>
    <xf numFmtId="165" fontId="11" fillId="0" borderId="0" xfId="3" applyNumberFormat="1" applyFont="1" applyAlignment="1">
      <alignment horizontal="right"/>
    </xf>
    <xf numFmtId="0" fontId="5" fillId="0" borderId="0" xfId="3" applyFont="1" applyAlignment="1">
      <alignment horizontal="center"/>
    </xf>
    <xf numFmtId="166" fontId="4" fillId="0" borderId="0" xfId="2" applyNumberFormat="1" applyFont="1" applyAlignment="1">
      <alignment horizontal="center"/>
    </xf>
    <xf numFmtId="0" fontId="6" fillId="0" borderId="0" xfId="3" applyFont="1"/>
    <xf numFmtId="0" fontId="6" fillId="0" borderId="0" xfId="3" applyFont="1" applyAlignment="1">
      <alignment horizontal="right"/>
    </xf>
    <xf numFmtId="165" fontId="6" fillId="0" borderId="0" xfId="3" applyNumberFormat="1" applyFont="1"/>
    <xf numFmtId="165" fontId="6" fillId="0" borderId="9" xfId="3" applyNumberFormat="1" applyFont="1" applyBorder="1"/>
    <xf numFmtId="165" fontId="6" fillId="0" borderId="11" xfId="3" applyNumberFormat="1" applyFont="1" applyBorder="1"/>
    <xf numFmtId="165" fontId="6" fillId="0" borderId="12" xfId="3" applyNumberFormat="1" applyFont="1" applyBorder="1"/>
    <xf numFmtId="165" fontId="6" fillId="0" borderId="13" xfId="3" applyNumberFormat="1" applyFont="1" applyBorder="1"/>
    <xf numFmtId="165" fontId="5" fillId="0" borderId="0" xfId="0" applyNumberFormat="1" applyFont="1" applyBorder="1"/>
    <xf numFmtId="165" fontId="6" fillId="0" borderId="0" xfId="3" applyNumberFormat="1"/>
    <xf numFmtId="43" fontId="6" fillId="0" borderId="0" xfId="1" applyFont="1"/>
    <xf numFmtId="0" fontId="2" fillId="0" borderId="0" xfId="0" applyFont="1"/>
    <xf numFmtId="0" fontId="15" fillId="0" borderId="0" xfId="0" applyFont="1"/>
    <xf numFmtId="0" fontId="6" fillId="0" borderId="0" xfId="3" applyAlignment="1">
      <alignment horizontal="right"/>
    </xf>
    <xf numFmtId="165" fontId="6" fillId="0" borderId="9" xfId="3" applyNumberFormat="1" applyBorder="1"/>
    <xf numFmtId="165" fontId="6" fillId="0" borderId="0" xfId="1" applyNumberFormat="1" applyFont="1"/>
    <xf numFmtId="0" fontId="16" fillId="0" borderId="0" xfId="0" applyFont="1"/>
    <xf numFmtId="0" fontId="6" fillId="0" borderId="0" xfId="3"/>
    <xf numFmtId="165" fontId="2" fillId="0" borderId="0" xfId="1" applyNumberFormat="1" applyFont="1"/>
    <xf numFmtId="14" fontId="0" fillId="0" borderId="0" xfId="0" applyNumberFormat="1"/>
    <xf numFmtId="0" fontId="0" fillId="0" borderId="0" xfId="0" applyAlignment="1">
      <alignment horizontal="center"/>
    </xf>
    <xf numFmtId="43" fontId="2" fillId="0" borderId="0" xfId="1" applyFont="1"/>
    <xf numFmtId="165" fontId="6" fillId="0" borderId="11" xfId="3" applyNumberFormat="1" applyBorder="1"/>
    <xf numFmtId="165" fontId="6" fillId="0" borderId="12" xfId="3" applyNumberFormat="1" applyBorder="1"/>
    <xf numFmtId="165" fontId="6" fillId="0" borderId="13" xfId="3" applyNumberFormat="1" applyBorder="1"/>
    <xf numFmtId="165" fontId="8" fillId="0" borderId="0" xfId="0" applyNumberFormat="1" applyFont="1"/>
    <xf numFmtId="0" fontId="17" fillId="0" borderId="0" xfId="0" applyFont="1" applyAlignment="1">
      <alignment horizontal="center"/>
    </xf>
    <xf numFmtId="165" fontId="14" fillId="0" borderId="0" xfId="1" applyNumberFormat="1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166" fontId="14" fillId="0" borderId="0" xfId="2" applyNumberFormat="1" applyFont="1" applyAlignment="1">
      <alignment horizontal="center"/>
    </xf>
    <xf numFmtId="165" fontId="14" fillId="0" borderId="0" xfId="0" applyNumberFormat="1" applyFont="1"/>
    <xf numFmtId="0" fontId="17" fillId="0" borderId="0" xfId="0" applyFont="1"/>
    <xf numFmtId="165" fontId="2" fillId="0" borderId="0" xfId="1" applyNumberFormat="1" applyFont="1" applyAlignment="1"/>
    <xf numFmtId="0" fontId="1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0" fillId="0" borderId="0" xfId="0" applyAlignment="1">
      <alignment horizontal="left" vertical="top" wrapText="1"/>
    </xf>
  </cellXfs>
  <cellStyles count="5">
    <cellStyle name="Comma" xfId="1" builtinId="3"/>
    <cellStyle name="Comma 10" xfId="4" xr:uid="{0F727701-0C66-40F0-9475-523C2345CCF8}"/>
    <cellStyle name="Normal" xfId="0" builtinId="0"/>
    <cellStyle name="Normal 11 3" xfId="3" xr:uid="{B93F0FAB-02DD-4573-8787-5D5567132AA7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2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styles" Target="styl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customXml" Target="../customXml/item4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echner\Files\FILES\AMORT\ACCT992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UTLOOK\12&amp;0_COU\96ACTU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echner\Files\FILES\BONDS\INTPAY99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atct.internal.towerswatson.com/clients/606047/PacifiCorpRET2017Actuarial/Documents/Valuations/Disclosure%20and%20Cost/PRW/PRW%20Preliminary%202017%20Cost%20Center%20Allocation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CC.BRUBAKER\Local%20Settings\Temporary%20Internet%20Files\Content.Outlook\7DP69NLO\Copy%20of%20219981_1_Settlement%20NPC_BCC_12CP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10%20(2009%20GRC)\COS\WY%20COS%20FTY%20Dec%202010_0826HYBRI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22-05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933\Local%20Settings\Temporary%20Internet%20Files\OLK9E\COS%20ID%20GRC%2012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2-035-xx%20(GRC%202012)\Filed%20(direct)\Testimony%20and%20Exhibits\Exhibit%20RMP__(CCP-3)\Tabs%202,%204%20&amp;%205\COS%20UT%20May%202013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0306%20SEMI\Tab%20%238%20-%20Rate%20Base\Major%20Plant%20Additions\Major%20Plant%20Addition%20Adjust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5\Wyoming%20GRC\SEPT%202006\Models\JAM%20-%20WY%20Sep%202006%20GR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4\Balanced%20Scorecard\2005%20Comparisons\ROE%20-%20Q3\Bus%20U%20Comparisons\2005%20Run%20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PE_Financial%20Forecast_2008_GRID%20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3458\2021\99%20Special%20Projects\Remeasurement\10333_PacifiCorp_July%2031%202021%20Remeasurement%20v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%20IRP\5-SO\Reports\SO%20Portfolios\I11C03_5%20-%20Summary%20Outpu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Wyoming%20PCAM%20-%2010%20year%20Deferral%20-%20Calculation%20(Settlement%20Revision)_0515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MKT\Dsmmkt\Arnold\Amortization%20Schedules\WZAMT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\0304mgta\Forecast\09_December\Forecast%20schedu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rading\Structuring%20&amp;%20Pricing\Models\NatGasCurve\Gas%20Forward%20Price%20Curv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ed\Trading\Structuring%20&amp;%20Pricing\Models\NatGasCurve\Gas%20Forward%20Price%20Curv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RegulatoryAcctg-Rptg\REGULATORY%20ACCOUNTING\Depreciation%20Study\2012\State%20Filings%20-%20Stipulations\Approved\Pacificorp%202013%20Depr%20Schedules%20-%20Final%20Settlement%20August%2021%20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anne\SAP\RC_CCvlooku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c\44453\RET\2011\FAS87\Disclosure\Final\12-31-2011%20Disclosure%20-%20Qualified%20Pension%20-%20Final_EOY%20asset%20fi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7149\Local%20Settings\Temporary%20Internet%20Files\OLK7\WA%20SB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enefits\Pension%20&amp;%20Post%20Retirement\Pension%20Disclosure%202021\7-31-21%20Remeasurement\Retiree%20data%207-31-21%20received%208-4-2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n%20Apperson\Presentations\Hedge%20presentation%20data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BaseEFOR_102207%20(Revised%20OEA%20&amp;%20Outage%20Schedule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MFechner\Files\FILES\AMORT\ACCT99189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OsiW01\Outage_Schedules$\CY2006%20OH%20Schedule%20R5%2018Oct06%20Draf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3458\2021\99%20Special%20Projects\Remeasurement\20210817_July%2031%20Remeasurement_workfile_v08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cfil01c\DATA1\2006%20IRP%20Update\2-Position-L&amp;R\CM_P28_CE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c\minneapolis\Clients\66120\2002\pen\ss\FAS%2087\2002%20Expense\March%202002\Change%205%20-%20South%20Actual%20Elections%20-%20Starting%20Poi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tt\FORECAST\Forecasts2008\PE_Financial%20Forecast_2008_Valu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6775\AppData\Local\Microsoft\Windows\Temporary%20Internet%20Files\Content.Outlook\ORNP2TC4\PacifiCorp%209.2015%20Paid%20Claims%20Report%20(Template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1-035-200%20(GRC%202012)\Filed\Rebuttal\Testimony%20and%20Exhibits\Paice\Workpapers\COS%20UT%20May%202013%20-%20Rebuttal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12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LREG1\ARCHIVE\2000\Oregon%20SB1149\CA%20Removed\1999%20RFM%20(CA%20and%20Centralia%20Removed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1\Middlefork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2018\ROO%20-%20JUNE%202018\8%20-%20Rate%20Base\Regulatory%20Assets%20Adj\BW%20Report\JARS%20-%2013%20Mo%20Average%20Master_REGA.xlsm%20(11-08-49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ECOV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5017\Local%20Settings\Temporary%20Internet%20Files\OLK7D\Adjustment%20Mechanisms%20-%20Calculation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09%20(2008%20GRC)\Rebuttal\WY%20COS%20FTY%20June%202009%20Rebuttal%20Filin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COS%20UT%20June%202015%20_NS%20Current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Idaho%202006%20GRC\JAM\JAM%20-%20ID%20Dec%2006%20GRC%203-2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GULATN\COS\Wyoming%20FY%202005\COS\COS%20Sep%202006\Wyoming%20Combined%20Sept%202006%20MSP-UCAM%20and%20AFOR-09-09-05-JAM%20upd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TT\FORECAST\10Year\2008Version\PE_Financial%20Forecast_10Year_V1e_200809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w\DOCUME~1\p23042\LOCALS~1\Temp\xSAPtemp238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mbined\WYCombined%2098%20COS%20OCT2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orkFY2006Var\Var2006\WorkFY2004Var\Qtr1\DownloadW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mbedded%20Study\COS_WyoComb%20Sep-2001-%20(facilitie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COS%20Idaho%20Mar%202003%20NTG%20(1-29-04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Z-OTHER\Camp%20Hill%20Working%20Folder\Pacificorp\2014\Schedules\Version%204\Pacificorp%202014%20Depr%20Schedules%20-%20Version%204%20-%20GF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2715\Local%20Settings\Temporary%20Internet%20Files\Content.Outlook\TB39ULBW\Adjustments\RECOV09%20DS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P3\ClientFiles\ExcelWKS\MidAmericanFlexPlan%201-30-04%20NNG%20APBO%20fix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Financial%20Analysis\Projects\Mark\Wind\2018\2018%2003%20Filing\Linked%20Repower%20Case%202018.01.30%20Steward\Repower%20Case%20LJ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%20Attrib%20Lis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Tax\Pacificorp%20Tax\Regulation\Rate%20Cases\Washington\WA%20GRC%202024-2025\1%20-%20Original%20Filing\Tab%206%20-%20Depreciation%20&amp;%20Amort\Decommissioning%20&amp;%20Other%20Closure%20Costs%20WA%20GR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09%20(2008%20GRC)\COS\WY%20COS%20FTY%20Dec%202009%20Draft%2006-17-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Z-OTHER\Camp%20Hill%20Working%20Folder\Pacificorp\2014\Schedules\Version%204\Pacificorp%202016%20Depr%20Schedules%20-%20Version%204%20-%20GF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SEMI%20Mar%202006\Tab%20%234%20-%20O&amp;M\Affiliate%20Management%20Fee%20Commitment\MGMT%20FEE%20ACTUALS%20FY%202001%20thru%2020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HR02\Documents%20and%20Settings\p04092.000\Local%20Settings\Temporary%20Internet%20Files\OLK1AC\RECOV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160\Local%20Settings\Temporary%20Internet%20Files\OLK2A\Wyoming%20Sept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\CPRITFin\009_2004%20Plan\012_Mar04\Results%20Mar04\CBS%20Financial%20Mar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ACCTNG\GENERAL\JAN%20LEWIS\DSM\DSM%20-%20OR\SBC2001%20updated%20July%202003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microsoft.com/office/2019/04/relationships/externalLinkLongPath" Target="230172-PAC-SLC-8.2RRegAssetLiabilitesAmtrYear1-ExhSLC11.xlsx?3ADEA372" TargetMode="External"/><Relationship Id="rId1" Type="http://schemas.openxmlformats.org/officeDocument/2006/relationships/externalLinkPath" Target="file:///\\3ADEA372\230172-PAC-SLC-8.2RRegAssetLiabilitesAmtrYear1-ExhSLC1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Sheet1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Title"/>
      <sheetName val="Contents"/>
      <sheetName val="DE Income"/>
      <sheetName val="EPS"/>
      <sheetName val="Revenues"/>
      <sheetName val="Sales"/>
      <sheetName val="Table"/>
      <sheetName val="1&amp;2"/>
      <sheetName val="3"/>
      <sheetName val="4"/>
      <sheetName val="5"/>
      <sheetName val="6"/>
      <sheetName val="7"/>
      <sheetName val="8"/>
      <sheetName val="9"/>
      <sheetName val="Construct Exp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GroupAllocation"/>
      <sheetName val="2017"/>
      <sheetName val="2017 - new"/>
      <sheetName val="RawData"/>
      <sheetName val="Active Sick Leave"/>
      <sheetName val="Liab Calcs"/>
      <sheetName val="APBO"/>
      <sheetName val="SC"/>
      <sheetName val="CostCenterAllocations"/>
      <sheetName val="Results"/>
      <sheetName val="Values Only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4">
          <cell r="B424">
            <v>6625480</v>
          </cell>
          <cell r="C424">
            <v>8898712.8966441136</v>
          </cell>
          <cell r="D424">
            <v>13398433</v>
          </cell>
          <cell r="E424">
            <v>295949</v>
          </cell>
          <cell r="F424">
            <v>47471072.364803106</v>
          </cell>
          <cell r="G424">
            <v>9</v>
          </cell>
          <cell r="H424">
            <v>10706095.2434939</v>
          </cell>
        </row>
      </sheetData>
      <sheetData sheetId="8">
        <row r="424">
          <cell r="B424">
            <v>186077.90000000002</v>
          </cell>
          <cell r="C424">
            <v>173937.70000000007</v>
          </cell>
          <cell r="D424">
            <v>239553.20000000007</v>
          </cell>
          <cell r="E424">
            <v>10367.5</v>
          </cell>
          <cell r="F424">
            <v>466203.20000000007</v>
          </cell>
          <cell r="G424">
            <v>260699.50000000003</v>
          </cell>
          <cell r="H424">
            <v>866864.89999999874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4">
          <cell r="C4" t="str">
            <v>Rocky Mountain Power</v>
          </cell>
        </row>
        <row r="6">
          <cell r="C6" t="str">
            <v>12 Months Ended May 2013</v>
          </cell>
        </row>
        <row r="11">
          <cell r="W11">
            <v>2</v>
          </cell>
        </row>
        <row r="17">
          <cell r="H17">
            <v>0.37950999999999996</v>
          </cell>
        </row>
        <row r="24">
          <cell r="D24">
            <v>0.3694468413935218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0">
          <cell r="F120" t="str">
            <v>2010 Protocol</v>
          </cell>
        </row>
      </sheetData>
      <sheetData sheetId="18" refreshError="1"/>
      <sheetData sheetId="19" refreshError="1">
        <row r="90">
          <cell r="Y90" t="str">
            <v>DIS</v>
          </cell>
        </row>
        <row r="105">
          <cell r="F105">
            <v>9669240.0363846496</v>
          </cell>
        </row>
        <row r="114">
          <cell r="F114">
            <v>0</v>
          </cell>
          <cell r="Y114">
            <v>0</v>
          </cell>
        </row>
        <row r="115">
          <cell r="Y115">
            <v>0</v>
          </cell>
        </row>
        <row r="229">
          <cell r="Y229">
            <v>0</v>
          </cell>
        </row>
        <row r="231">
          <cell r="Y231">
            <v>0</v>
          </cell>
        </row>
        <row r="236">
          <cell r="Y236">
            <v>0</v>
          </cell>
        </row>
        <row r="241">
          <cell r="Y241">
            <v>0</v>
          </cell>
        </row>
        <row r="242">
          <cell r="Y242">
            <v>0</v>
          </cell>
        </row>
        <row r="246">
          <cell r="Y246">
            <v>0</v>
          </cell>
        </row>
        <row r="251">
          <cell r="Y251">
            <v>0</v>
          </cell>
        </row>
        <row r="394">
          <cell r="Y394">
            <v>0</v>
          </cell>
        </row>
        <row r="398">
          <cell r="Y398">
            <v>0</v>
          </cell>
        </row>
        <row r="404">
          <cell r="Y404">
            <v>0</v>
          </cell>
        </row>
        <row r="405">
          <cell r="Y405">
            <v>0</v>
          </cell>
        </row>
        <row r="406">
          <cell r="Y406">
            <v>0</v>
          </cell>
        </row>
        <row r="415">
          <cell r="Y415">
            <v>0</v>
          </cell>
        </row>
        <row r="421">
          <cell r="Y421">
            <v>0</v>
          </cell>
        </row>
        <row r="422">
          <cell r="Y422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4">
          <cell r="Y434">
            <v>0</v>
          </cell>
        </row>
        <row r="436">
          <cell r="Y436">
            <v>0</v>
          </cell>
        </row>
        <row r="451">
          <cell r="Y451">
            <v>0</v>
          </cell>
        </row>
        <row r="722">
          <cell r="Y722">
            <v>11440.454450226256</v>
          </cell>
        </row>
        <row r="723">
          <cell r="Y723">
            <v>0</v>
          </cell>
        </row>
        <row r="724">
          <cell r="Y724">
            <v>38084.035315421454</v>
          </cell>
        </row>
        <row r="749">
          <cell r="F749">
            <v>0</v>
          </cell>
          <cell r="Y749">
            <v>0</v>
          </cell>
        </row>
        <row r="757">
          <cell r="Y757">
            <v>14760.454273913067</v>
          </cell>
        </row>
        <row r="758">
          <cell r="Y758">
            <v>0</v>
          </cell>
        </row>
        <row r="759">
          <cell r="Y759">
            <v>159048.03680597671</v>
          </cell>
        </row>
        <row r="779">
          <cell r="Y779">
            <v>0</v>
          </cell>
        </row>
        <row r="780">
          <cell r="Y780">
            <v>0</v>
          </cell>
        </row>
        <row r="781">
          <cell r="Y781">
            <v>0</v>
          </cell>
        </row>
        <row r="798">
          <cell r="Y798">
            <v>0</v>
          </cell>
        </row>
        <row r="799">
          <cell r="Y799">
            <v>0</v>
          </cell>
        </row>
        <row r="827">
          <cell r="Y827">
            <v>0</v>
          </cell>
        </row>
        <row r="832">
          <cell r="Y832">
            <v>0</v>
          </cell>
        </row>
        <row r="868">
          <cell r="Y868">
            <v>0</v>
          </cell>
        </row>
        <row r="869">
          <cell r="Y869">
            <v>0</v>
          </cell>
        </row>
        <row r="875">
          <cell r="Y875">
            <v>0</v>
          </cell>
        </row>
        <row r="957">
          <cell r="Y957">
            <v>-194013.18520466588</v>
          </cell>
        </row>
        <row r="1011">
          <cell r="Y1011">
            <v>-1285457.044839297</v>
          </cell>
        </row>
        <row r="1031">
          <cell r="Y1031">
            <v>0</v>
          </cell>
        </row>
        <row r="1032">
          <cell r="Y1032">
            <v>0</v>
          </cell>
        </row>
        <row r="1033">
          <cell r="Y1033">
            <v>0</v>
          </cell>
        </row>
        <row r="1034">
          <cell r="Y1034">
            <v>0</v>
          </cell>
        </row>
        <row r="1035">
          <cell r="Y1035">
            <v>0</v>
          </cell>
        </row>
        <row r="1036">
          <cell r="Y1036">
            <v>0</v>
          </cell>
        </row>
        <row r="1040">
          <cell r="Y1040">
            <v>0</v>
          </cell>
        </row>
        <row r="1041">
          <cell r="Y1041">
            <v>0</v>
          </cell>
        </row>
        <row r="1042">
          <cell r="Y1042">
            <v>0</v>
          </cell>
        </row>
        <row r="1043">
          <cell r="Y1043">
            <v>-9491.4712869239065</v>
          </cell>
        </row>
        <row r="1044">
          <cell r="Y1044">
            <v>0</v>
          </cell>
        </row>
        <row r="1045">
          <cell r="Y1045">
            <v>-1105.4908293662215</v>
          </cell>
        </row>
        <row r="1049">
          <cell r="Y1049">
            <v>514.62804262538589</v>
          </cell>
        </row>
        <row r="1050">
          <cell r="Y1050">
            <v>0</v>
          </cell>
        </row>
        <row r="1051">
          <cell r="Y1051">
            <v>611188.27432083024</v>
          </cell>
        </row>
        <row r="1052">
          <cell r="Y1052">
            <v>491892.33903849556</v>
          </cell>
        </row>
        <row r="1053">
          <cell r="Y1053">
            <v>0</v>
          </cell>
        </row>
        <row r="1054">
          <cell r="Y1054">
            <v>0</v>
          </cell>
        </row>
        <row r="1055">
          <cell r="Y1055">
            <v>0</v>
          </cell>
        </row>
        <row r="1056">
          <cell r="Y1056">
            <v>0</v>
          </cell>
        </row>
        <row r="1057">
          <cell r="Y1057">
            <v>0</v>
          </cell>
        </row>
        <row r="1058">
          <cell r="Y1058">
            <v>66482.424861603082</v>
          </cell>
        </row>
        <row r="1059">
          <cell r="Y1059">
            <v>0</v>
          </cell>
        </row>
        <row r="1060">
          <cell r="Y1060">
            <v>0</v>
          </cell>
        </row>
        <row r="1061">
          <cell r="Y1061">
            <v>0</v>
          </cell>
        </row>
        <row r="1062">
          <cell r="Y1062">
            <v>2673734.0565705975</v>
          </cell>
        </row>
        <row r="1068">
          <cell r="Y1068">
            <v>0</v>
          </cell>
        </row>
        <row r="1069">
          <cell r="Y1069">
            <v>0</v>
          </cell>
        </row>
        <row r="1070">
          <cell r="Y1070">
            <v>0</v>
          </cell>
        </row>
        <row r="1073">
          <cell r="Y1073">
            <v>0</v>
          </cell>
        </row>
        <row r="1074">
          <cell r="Y1074">
            <v>0</v>
          </cell>
        </row>
        <row r="1075">
          <cell r="Y1075">
            <v>3117.2500792954934</v>
          </cell>
        </row>
        <row r="1076">
          <cell r="Y1076">
            <v>0</v>
          </cell>
        </row>
        <row r="1077">
          <cell r="Y1077">
            <v>0</v>
          </cell>
        </row>
        <row r="1078">
          <cell r="Y1078">
            <v>-41869.937946670994</v>
          </cell>
        </row>
        <row r="1082">
          <cell r="Y1082">
            <v>0</v>
          </cell>
        </row>
        <row r="1083">
          <cell r="Y1083">
            <v>0</v>
          </cell>
        </row>
        <row r="1084">
          <cell r="Y1084">
            <v>615063.87669115607</v>
          </cell>
        </row>
        <row r="1085">
          <cell r="Y1085">
            <v>0</v>
          </cell>
        </row>
        <row r="1086">
          <cell r="Y1086">
            <v>254.20817479575297</v>
          </cell>
        </row>
        <row r="1087">
          <cell r="Y1087">
            <v>0</v>
          </cell>
        </row>
        <row r="1088">
          <cell r="Y1088">
            <v>0</v>
          </cell>
        </row>
        <row r="1089">
          <cell r="Y1089">
            <v>0</v>
          </cell>
        </row>
        <row r="1090">
          <cell r="Y1090">
            <v>240834.08021339832</v>
          </cell>
        </row>
        <row r="1091">
          <cell r="Y1091">
            <v>-1083.4518747593802</v>
          </cell>
        </row>
        <row r="1092">
          <cell r="Y1092">
            <v>7142188.3529288154</v>
          </cell>
        </row>
        <row r="1093">
          <cell r="Y1093">
            <v>0</v>
          </cell>
        </row>
        <row r="1101">
          <cell r="Y1101">
            <v>103603.97418797985</v>
          </cell>
        </row>
        <row r="1103">
          <cell r="Y1103">
            <v>0</v>
          </cell>
        </row>
        <row r="1120">
          <cell r="Y1120">
            <v>-4125289.6175481696</v>
          </cell>
        </row>
        <row r="1133">
          <cell r="Y1133">
            <v>0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150">
          <cell r="Y1150">
            <v>0</v>
          </cell>
        </row>
        <row r="1155">
          <cell r="Y1155">
            <v>0</v>
          </cell>
        </row>
        <row r="1160">
          <cell r="Y1160">
            <v>0</v>
          </cell>
        </row>
        <row r="1264">
          <cell r="Y1264">
            <v>0</v>
          </cell>
        </row>
        <row r="1266">
          <cell r="Y1266">
            <v>0</v>
          </cell>
        </row>
        <row r="1270">
          <cell r="Y1270">
            <v>0</v>
          </cell>
        </row>
        <row r="1272">
          <cell r="Y1272">
            <v>0</v>
          </cell>
        </row>
        <row r="1277">
          <cell r="Y1277">
            <v>0</v>
          </cell>
        </row>
        <row r="1282">
          <cell r="Y1282">
            <v>0</v>
          </cell>
        </row>
        <row r="1289">
          <cell r="Y1289">
            <v>0</v>
          </cell>
        </row>
        <row r="1291">
          <cell r="Y1291">
            <v>0</v>
          </cell>
        </row>
        <row r="1295">
          <cell r="Y1295">
            <v>0</v>
          </cell>
        </row>
        <row r="1297">
          <cell r="Y1297">
            <v>0</v>
          </cell>
        </row>
        <row r="1301">
          <cell r="Y1301">
            <v>0</v>
          </cell>
        </row>
        <row r="1559">
          <cell r="Y1559">
            <v>0</v>
          </cell>
        </row>
        <row r="1601">
          <cell r="Y1601">
            <v>295211.46033860912</v>
          </cell>
        </row>
        <row r="1602">
          <cell r="Y1602">
            <v>0</v>
          </cell>
        </row>
        <row r="1603">
          <cell r="Y1603">
            <v>49474.613030731496</v>
          </cell>
        </row>
        <row r="1654">
          <cell r="Y1654">
            <v>0</v>
          </cell>
        </row>
        <row r="1674">
          <cell r="Y1674">
            <v>0</v>
          </cell>
        </row>
        <row r="1675">
          <cell r="Y1675">
            <v>0</v>
          </cell>
        </row>
        <row r="1676">
          <cell r="Y1676">
            <v>0</v>
          </cell>
        </row>
        <row r="1678">
          <cell r="Y1678">
            <v>0</v>
          </cell>
        </row>
        <row r="1716">
          <cell r="Y1716">
            <v>0</v>
          </cell>
        </row>
        <row r="1768">
          <cell r="Y1768">
            <v>0</v>
          </cell>
        </row>
        <row r="1778">
          <cell r="Y1778">
            <v>0</v>
          </cell>
        </row>
        <row r="1788">
          <cell r="Y1788">
            <v>0</v>
          </cell>
        </row>
        <row r="1847">
          <cell r="F1847">
            <v>0</v>
          </cell>
        </row>
        <row r="1851">
          <cell r="F1851">
            <v>-2956470.2857848713</v>
          </cell>
        </row>
        <row r="1855">
          <cell r="F1855">
            <v>-10270013.358761465</v>
          </cell>
        </row>
        <row r="1859">
          <cell r="F1859">
            <v>-647320.21573147376</v>
          </cell>
          <cell r="Y1859">
            <v>0</v>
          </cell>
        </row>
        <row r="1863">
          <cell r="Y1863">
            <v>0</v>
          </cell>
        </row>
        <row r="1864">
          <cell r="F1864">
            <v>-446748.89750999969</v>
          </cell>
        </row>
        <row r="1868">
          <cell r="F1868">
            <v>-2239290.6767274253</v>
          </cell>
        </row>
        <row r="1880">
          <cell r="F1880">
            <v>-778472.93409763381</v>
          </cell>
          <cell r="Y1880">
            <v>0</v>
          </cell>
        </row>
        <row r="1887">
          <cell r="F1887">
            <v>-5840281.8868034603</v>
          </cell>
        </row>
        <row r="1894">
          <cell r="Y1894">
            <v>0</v>
          </cell>
        </row>
        <row r="1901">
          <cell r="Y1901">
            <v>0</v>
          </cell>
        </row>
        <row r="1912">
          <cell r="F1912">
            <v>1.0719561604796075</v>
          </cell>
        </row>
        <row r="1980">
          <cell r="Y1980">
            <v>0</v>
          </cell>
        </row>
        <row r="1982">
          <cell r="Y1982">
            <v>0</v>
          </cell>
        </row>
        <row r="2057">
          <cell r="F2057">
            <v>0</v>
          </cell>
        </row>
        <row r="2061">
          <cell r="F2061">
            <v>0</v>
          </cell>
        </row>
        <row r="2065">
          <cell r="F2065">
            <v>538164.5</v>
          </cell>
        </row>
        <row r="2079">
          <cell r="Y2079">
            <v>0</v>
          </cell>
        </row>
        <row r="2080">
          <cell r="Y2080">
            <v>0</v>
          </cell>
        </row>
        <row r="2099">
          <cell r="Y2099">
            <v>0</v>
          </cell>
        </row>
        <row r="2107">
          <cell r="Y2107">
            <v>0</v>
          </cell>
        </row>
        <row r="2124">
          <cell r="Y2124">
            <v>0</v>
          </cell>
        </row>
        <row r="2127">
          <cell r="Y2127">
            <v>0</v>
          </cell>
        </row>
        <row r="2145">
          <cell r="Y214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4">
          <cell r="C4" t="str">
            <v>State of Wyoming</v>
          </cell>
        </row>
        <row r="5">
          <cell r="C5" t="str">
            <v>12 Months Ending December 31, 2010</v>
          </cell>
        </row>
        <row r="10">
          <cell r="D10">
            <v>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  <cell r="B9" t="str">
            <v>GEN</v>
          </cell>
          <cell r="C9" t="str">
            <v>TRN</v>
          </cell>
          <cell r="D9" t="str">
            <v>DIS</v>
          </cell>
          <cell r="E9" t="str">
            <v>Distribution</v>
          </cell>
          <cell r="F9" t="str">
            <v>Retail</v>
          </cell>
          <cell r="G9" t="str">
            <v>Misc</v>
          </cell>
          <cell r="H9" t="str">
            <v>TOTAL</v>
          </cell>
        </row>
        <row r="10">
          <cell r="A10" t="str">
            <v>ACCMDIT</v>
          </cell>
          <cell r="B10">
            <v>0.74495515661281908</v>
          </cell>
          <cell r="C10">
            <v>9.9010139495827501E-2</v>
          </cell>
          <cell r="D10">
            <v>0.15603470389135346</v>
          </cell>
          <cell r="E10">
            <v>0.15478498479579109</v>
          </cell>
          <cell r="F10">
            <v>1.249719095562386E-3</v>
          </cell>
          <cell r="G10">
            <v>0</v>
          </cell>
          <cell r="H10">
            <v>1.0000000000000002</v>
          </cell>
        </row>
        <row r="11">
          <cell r="A11" t="str">
            <v>BOOKDEPR</v>
          </cell>
          <cell r="B11">
            <v>0.47236937786008926</v>
          </cell>
          <cell r="C11">
            <v>0.16345806659108336</v>
          </cell>
          <cell r="D11">
            <v>0.36417255554882738</v>
          </cell>
          <cell r="E11">
            <v>0.36002405504552565</v>
          </cell>
          <cell r="F11">
            <v>4.1485005033017356E-3</v>
          </cell>
          <cell r="G11">
            <v>0</v>
          </cell>
          <cell r="H11">
            <v>1</v>
          </cell>
        </row>
        <row r="12">
          <cell r="A12" t="str">
            <v>COM-EQ</v>
          </cell>
          <cell r="B12">
            <v>0.16236300000000001</v>
          </cell>
          <cell r="C12">
            <v>0.393536</v>
          </cell>
          <cell r="D12">
            <v>0.44410099999999997</v>
          </cell>
          <cell r="E12">
            <v>0.42978699999999997</v>
          </cell>
          <cell r="F12">
            <v>1.4314E-2</v>
          </cell>
          <cell r="G12">
            <v>0</v>
          </cell>
          <cell r="H12">
            <v>0.99999999999999989</v>
          </cell>
        </row>
        <row r="13">
          <cell r="A13" t="str">
            <v>CUST</v>
          </cell>
          <cell r="B13">
            <v>0</v>
          </cell>
          <cell r="C13">
            <v>0</v>
          </cell>
          <cell r="D13">
            <v>1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</row>
        <row r="14">
          <cell r="A14" t="str">
            <v>CWC</v>
          </cell>
          <cell r="B14">
            <v>0.81523126057525774</v>
          </cell>
          <cell r="C14">
            <v>9.0081286261251683E-2</v>
          </cell>
          <cell r="D14">
            <v>9.4687453163520258E-2</v>
          </cell>
          <cell r="E14">
            <v>6.800117783440135E-2</v>
          </cell>
          <cell r="F14">
            <v>2.0624488515458412E-2</v>
          </cell>
          <cell r="G14">
            <v>6.0617868136604936E-3</v>
          </cell>
          <cell r="H14">
            <v>1.00000000000003</v>
          </cell>
        </row>
        <row r="15">
          <cell r="A15" t="str">
            <v>DDS2</v>
          </cell>
          <cell r="B15">
            <v>0.32902913863412747</v>
          </cell>
          <cell r="C15">
            <v>0.12307782839922311</v>
          </cell>
          <cell r="D15">
            <v>0.54789303296664948</v>
          </cell>
          <cell r="E15">
            <v>0.17754200693945807</v>
          </cell>
          <cell r="F15">
            <v>0.40617143372192882</v>
          </cell>
          <cell r="G15">
            <v>-3.5820407694737426E-2</v>
          </cell>
          <cell r="H15">
            <v>0.99999999999999989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DDSO2</v>
          </cell>
          <cell r="B17">
            <v>0.37011722310029527</v>
          </cell>
          <cell r="C17">
            <v>4.3398726102133731E-2</v>
          </cell>
          <cell r="D17">
            <v>0.58648405079757093</v>
          </cell>
          <cell r="E17">
            <v>0.16016989205133106</v>
          </cell>
          <cell r="F17">
            <v>0</v>
          </cell>
          <cell r="G17">
            <v>0.4263141587462399</v>
          </cell>
          <cell r="H17">
            <v>1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1</v>
          </cell>
          <cell r="E18">
            <v>0</v>
          </cell>
          <cell r="F18">
            <v>0</v>
          </cell>
          <cell r="G18">
            <v>1</v>
          </cell>
          <cell r="H18">
            <v>1</v>
          </cell>
        </row>
        <row r="19">
          <cell r="A19" t="str">
            <v>DEFSG</v>
          </cell>
          <cell r="B19">
            <v>0.31333888726195358</v>
          </cell>
          <cell r="C19">
            <v>0.68666111273804642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DITEXP</v>
          </cell>
          <cell r="B20">
            <v>0.79717661821009744</v>
          </cell>
          <cell r="C20">
            <v>9.2701374035050937E-2</v>
          </cell>
          <cell r="D20">
            <v>0.11012200775485158</v>
          </cell>
          <cell r="E20">
            <v>9.853619601441134E-2</v>
          </cell>
          <cell r="F20">
            <v>1.1585811740440242E-2</v>
          </cell>
          <cell r="G20">
            <v>0</v>
          </cell>
          <cell r="H20">
            <v>0.99999999999999989</v>
          </cell>
        </row>
        <row r="21">
          <cell r="A21" t="str">
            <v>DMSC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1</v>
          </cell>
        </row>
        <row r="22">
          <cell r="A22" t="str">
            <v>DPW</v>
          </cell>
          <cell r="B22">
            <v>0</v>
          </cell>
          <cell r="C22">
            <v>0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ESD</v>
          </cell>
          <cell r="B23">
            <v>0.3</v>
          </cell>
          <cell r="C23">
            <v>0.1</v>
          </cell>
          <cell r="D23">
            <v>0.6</v>
          </cell>
          <cell r="E23">
            <v>0.6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FERC</v>
          </cell>
          <cell r="B24">
            <v>0.49836117388135187</v>
          </cell>
          <cell r="C24">
            <v>0.50163882611864807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FIT</v>
          </cell>
          <cell r="B25">
            <v>0.77894402960283227</v>
          </cell>
          <cell r="C25">
            <v>0.20376759808637118</v>
          </cell>
          <cell r="D25">
            <v>1.7288372310814728E-2</v>
          </cell>
          <cell r="E25">
            <v>-5.6175145201646126E-2</v>
          </cell>
          <cell r="F25">
            <v>7.8169201793699628E-2</v>
          </cell>
          <cell r="G25">
            <v>-4.7056842812387744E-3</v>
          </cell>
          <cell r="H25">
            <v>1.0000000000000182</v>
          </cell>
        </row>
        <row r="26">
          <cell r="A26" t="str">
            <v>G</v>
          </cell>
          <cell r="B26">
            <v>0.23793139621679221</v>
          </cell>
          <cell r="C26">
            <v>0.25229617520709113</v>
          </cell>
          <cell r="D26">
            <v>0.5097724285761166</v>
          </cell>
          <cell r="E26">
            <v>0.48180350779066089</v>
          </cell>
          <cell r="F26">
            <v>2.7968920785455677E-2</v>
          </cell>
          <cell r="G26">
            <v>0</v>
          </cell>
          <cell r="H26">
            <v>0.99999999999999989</v>
          </cell>
        </row>
        <row r="27">
          <cell r="A27" t="str">
            <v>G-DGP</v>
          </cell>
          <cell r="B27">
            <v>0.72330432660099286</v>
          </cell>
          <cell r="C27">
            <v>0.27669567339900702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0.99999999999999989</v>
          </cell>
        </row>
        <row r="28">
          <cell r="A28" t="str">
            <v>G-DGU</v>
          </cell>
          <cell r="B28">
            <v>0.72330432660099286</v>
          </cell>
          <cell r="C28">
            <v>0.27669567339900702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0.99999999999999989</v>
          </cell>
        </row>
        <row r="29">
          <cell r="A29" t="str">
            <v>GP</v>
          </cell>
          <cell r="B29">
            <v>0.49359769744154941</v>
          </cell>
          <cell r="C29">
            <v>0.18602832046604992</v>
          </cell>
          <cell r="D29">
            <v>0.32037398209240092</v>
          </cell>
          <cell r="E29">
            <v>0.31264549259506758</v>
          </cell>
          <cell r="F29">
            <v>7.7284894973333436E-3</v>
          </cell>
          <cell r="G29">
            <v>0</v>
          </cell>
          <cell r="H29">
            <v>1</v>
          </cell>
        </row>
        <row r="30">
          <cell r="A30" t="str">
            <v>G-SG</v>
          </cell>
          <cell r="B30">
            <v>0.52387269264682568</v>
          </cell>
          <cell r="C30">
            <v>0.47612730735317443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G-SITUS</v>
          </cell>
          <cell r="B31">
            <v>0</v>
          </cell>
          <cell r="C31">
            <v>0.21389688346143262</v>
          </cell>
          <cell r="D31">
            <v>0.78610311653856735</v>
          </cell>
          <cell r="E31">
            <v>0.78610311653856735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I</v>
          </cell>
          <cell r="B32">
            <v>0.49587937259200254</v>
          </cell>
          <cell r="C32">
            <v>0.12157608795569541</v>
          </cell>
          <cell r="D32">
            <v>0.3825445394523021</v>
          </cell>
          <cell r="E32">
            <v>0.20216388477973263</v>
          </cell>
          <cell r="F32">
            <v>0.17964332461596177</v>
          </cell>
          <cell r="G32">
            <v>7.3733005660767776E-4</v>
          </cell>
          <cell r="H32">
            <v>0.99999999999999978</v>
          </cell>
        </row>
        <row r="33">
          <cell r="A33" t="str">
            <v>IBT</v>
          </cell>
          <cell r="B33">
            <v>1.3119414474627689</v>
          </cell>
          <cell r="C33">
            <v>-0.28754509266983574</v>
          </cell>
          <cell r="D33">
            <v>-2.439635479295732E-2</v>
          </cell>
          <cell r="E33">
            <v>7.927112791456703E-2</v>
          </cell>
          <cell r="F33">
            <v>-0.11030787320842358</v>
          </cell>
          <cell r="G33">
            <v>6.6403905008992365E-3</v>
          </cell>
          <cell r="H33">
            <v>0.9999999999999758</v>
          </cell>
        </row>
        <row r="34">
          <cell r="A34" t="str">
            <v>I-DGP</v>
          </cell>
          <cell r="B34">
            <v>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I-DGU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I-SG</v>
          </cell>
          <cell r="B36">
            <v>0.9085301978096797</v>
          </cell>
          <cell r="C36">
            <v>9.1210085338377711E-2</v>
          </cell>
          <cell r="D36">
            <v>2.5971685194265109E-4</v>
          </cell>
          <cell r="E36">
            <v>2.5971685194265109E-4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I-SITUS</v>
          </cell>
          <cell r="B37">
            <v>0</v>
          </cell>
          <cell r="C37">
            <v>0.37432864478085648</v>
          </cell>
          <cell r="D37">
            <v>0.62567135521914352</v>
          </cell>
          <cell r="E37">
            <v>0.62567135521914352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LABOR</v>
          </cell>
          <cell r="B38">
            <v>0.44963792155873378</v>
          </cell>
          <cell r="C38">
            <v>6.6520721509520903E-2</v>
          </cell>
          <cell r="D38">
            <v>0.48384135693174535</v>
          </cell>
          <cell r="E38">
            <v>0.33592790122010735</v>
          </cell>
          <cell r="F38">
            <v>0.14791345571163803</v>
          </cell>
          <cell r="G38">
            <v>0</v>
          </cell>
          <cell r="H38">
            <v>0.99999999999999989</v>
          </cell>
        </row>
        <row r="39">
          <cell r="A39" t="str">
            <v>MSS</v>
          </cell>
          <cell r="B39">
            <v>0.80484912398185993</v>
          </cell>
          <cell r="C39">
            <v>5.6232060738029103E-3</v>
          </cell>
          <cell r="D39">
            <v>0.1895276699443372</v>
          </cell>
          <cell r="E39">
            <v>0.1895276699443372</v>
          </cell>
          <cell r="F39">
            <v>0</v>
          </cell>
          <cell r="G39">
            <v>0</v>
          </cell>
          <cell r="H39">
            <v>0.99999999999999989</v>
          </cell>
        </row>
        <row r="40">
          <cell r="A40" t="str">
            <v>NONE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NUTIL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OTHDGP</v>
          </cell>
          <cell r="B42">
            <v>0.41128385441016818</v>
          </cell>
          <cell r="C42">
            <v>0.58871614558983187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</row>
        <row r="43">
          <cell r="A43" t="str">
            <v>OTHDGU</v>
          </cell>
          <cell r="B43">
            <v>0.41128385441016818</v>
          </cell>
          <cell r="C43">
            <v>0.58871614558983187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OTHSE</v>
          </cell>
          <cell r="B44">
            <v>1.6709244474134212E-4</v>
          </cell>
          <cell r="C44">
            <v>0.99983290755525878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1.0000000000000002</v>
          </cell>
        </row>
        <row r="45">
          <cell r="A45" t="str">
            <v>OTHSG</v>
          </cell>
          <cell r="B45">
            <v>0.41128385441016818</v>
          </cell>
          <cell r="C45">
            <v>0.58871614558983187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OTHSGR</v>
          </cell>
          <cell r="B46">
            <v>0.41128385441016818</v>
          </cell>
          <cell r="C46">
            <v>0.58871614558983187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OTHSITUS</v>
          </cell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1</v>
          </cell>
          <cell r="H47">
            <v>1</v>
          </cell>
        </row>
        <row r="48">
          <cell r="A48" t="str">
            <v>OTHSO</v>
          </cell>
          <cell r="B48">
            <v>-4.9439403713756017E-4</v>
          </cell>
          <cell r="C48">
            <v>-1.8605500655683802E-4</v>
          </cell>
          <cell r="D48">
            <v>1.0006804490436945</v>
          </cell>
          <cell r="E48">
            <v>-3.1098151242439127E-4</v>
          </cell>
          <cell r="F48">
            <v>0</v>
          </cell>
          <cell r="G48">
            <v>1.0009914305561189</v>
          </cell>
          <cell r="H48">
            <v>1.0000000000000002</v>
          </cell>
        </row>
        <row r="49">
          <cell r="A49" t="str">
            <v>P</v>
          </cell>
          <cell r="B49">
            <v>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</v>
          </cell>
        </row>
        <row r="50">
          <cell r="A50" t="str">
            <v>PT</v>
          </cell>
          <cell r="B50">
            <v>0.72330432660099286</v>
          </cell>
          <cell r="C50">
            <v>0.27669567339900702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0.99999999999999989</v>
          </cell>
        </row>
        <row r="51">
          <cell r="A51" t="str">
            <v>PTD</v>
          </cell>
          <cell r="B51">
            <v>0.57194000757612629</v>
          </cell>
          <cell r="C51">
            <v>0.21879217325269656</v>
          </cell>
          <cell r="D51">
            <v>0.20926781917117701</v>
          </cell>
          <cell r="E51">
            <v>0.20926781917117701</v>
          </cell>
          <cell r="F51">
            <v>0</v>
          </cell>
          <cell r="G51">
            <v>0</v>
          </cell>
          <cell r="H51">
            <v>0.99999999999999978</v>
          </cell>
        </row>
        <row r="52">
          <cell r="A52" t="str">
            <v>REVREQ</v>
          </cell>
          <cell r="B52">
            <v>0.73859568781979135</v>
          </cell>
          <cell r="C52">
            <v>0.12906002499291849</v>
          </cell>
          <cell r="D52">
            <v>0.13234428718728974</v>
          </cell>
          <cell r="E52">
            <v>0.11307850965347395</v>
          </cell>
          <cell r="F52">
            <v>1.5126221085671354E-2</v>
          </cell>
          <cell r="G52">
            <v>4.1395564481444503E-3</v>
          </cell>
          <cell r="H52">
            <v>0.99999999999999933</v>
          </cell>
        </row>
        <row r="53">
          <cell r="A53" t="str">
            <v>SCHMA</v>
          </cell>
          <cell r="B53">
            <v>0.48218645105590618</v>
          </cell>
          <cell r="C53">
            <v>0.14009067428039623</v>
          </cell>
          <cell r="D53">
            <v>0.37772287466369781</v>
          </cell>
          <cell r="E53">
            <v>0.35023012442569618</v>
          </cell>
          <cell r="F53">
            <v>1.8864498040665909E-2</v>
          </cell>
          <cell r="G53">
            <v>8.6282521973357253E-3</v>
          </cell>
          <cell r="H53">
            <v>1.0000000000000002</v>
          </cell>
        </row>
        <row r="54">
          <cell r="A54" t="str">
            <v>SCHMAF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SCHMAP</v>
          </cell>
          <cell r="B55">
            <v>0.45457619913791397</v>
          </cell>
          <cell r="C55">
            <v>6.5923845742731663E-2</v>
          </cell>
          <cell r="D55">
            <v>0.47949995511935445</v>
          </cell>
          <cell r="E55">
            <v>0.33291369423201933</v>
          </cell>
          <cell r="F55">
            <v>0.14658626088733512</v>
          </cell>
          <cell r="G55">
            <v>0</v>
          </cell>
          <cell r="H55">
            <v>1.0000000000000002</v>
          </cell>
        </row>
        <row r="56">
          <cell r="A56" t="str">
            <v>SCHMAP-SO</v>
          </cell>
          <cell r="B56">
            <v>0.44963792155873378</v>
          </cell>
          <cell r="C56">
            <v>6.6520721509520903E-2</v>
          </cell>
          <cell r="D56">
            <v>0.48384135693174535</v>
          </cell>
          <cell r="E56">
            <v>0.33592790122010735</v>
          </cell>
          <cell r="F56">
            <v>0.14791345571163803</v>
          </cell>
          <cell r="G56">
            <v>0</v>
          </cell>
          <cell r="H56">
            <v>0.99999999999999989</v>
          </cell>
        </row>
        <row r="57">
          <cell r="A57" t="str">
            <v>SCHMAT</v>
          </cell>
          <cell r="B57">
            <v>0.4825317217368611</v>
          </cell>
          <cell r="C57">
            <v>0.14101814250739847</v>
          </cell>
          <cell r="D57">
            <v>0.3764501357557406</v>
          </cell>
          <cell r="E57">
            <v>0.35044666919545908</v>
          </cell>
          <cell r="F57">
            <v>1.7267316668985132E-2</v>
          </cell>
          <cell r="G57">
            <v>8.7361498912964033E-3</v>
          </cell>
          <cell r="H57">
            <v>1.0000000000000002</v>
          </cell>
        </row>
        <row r="58">
          <cell r="A58" t="str">
            <v>SCHMAT-GPS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SCHMAT-SE</v>
          </cell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SCHMAT-SITUS</v>
          </cell>
          <cell r="B60">
            <v>0.60942277496089625</v>
          </cell>
          <cell r="C60">
            <v>4.5474492983071491E-2</v>
          </cell>
          <cell r="D60">
            <v>0.34510273205603248</v>
          </cell>
          <cell r="E60">
            <v>0.23985184929228417</v>
          </cell>
          <cell r="F60">
            <v>8.8314391013465193E-2</v>
          </cell>
          <cell r="G60">
            <v>1.6936491750283104E-2</v>
          </cell>
          <cell r="H60">
            <v>1</v>
          </cell>
        </row>
        <row r="61">
          <cell r="A61" t="str">
            <v>SCHMAT-SNP</v>
          </cell>
          <cell r="B61">
            <v>0.49833915177035581</v>
          </cell>
          <cell r="C61">
            <v>0.18755734200257712</v>
          </cell>
          <cell r="D61">
            <v>0.31410350622706712</v>
          </cell>
          <cell r="E61">
            <v>0.31360319650990731</v>
          </cell>
          <cell r="F61">
            <v>5.0030971715980214E-4</v>
          </cell>
          <cell r="G61">
            <v>0</v>
          </cell>
          <cell r="H61">
            <v>1</v>
          </cell>
        </row>
        <row r="62">
          <cell r="A62" t="str">
            <v>SCHMAT-SO</v>
          </cell>
          <cell r="B62">
            <v>0.44265497159546541</v>
          </cell>
          <cell r="C62">
            <v>6.548796122115462E-2</v>
          </cell>
          <cell r="D62">
            <v>0.49185706718338007</v>
          </cell>
          <cell r="E62">
            <v>0.33071072226594755</v>
          </cell>
          <cell r="F62">
            <v>0.14561587865440037</v>
          </cell>
          <cell r="G62">
            <v>1.5530466263032096E-2</v>
          </cell>
          <cell r="H62">
            <v>0.99999999999999989</v>
          </cell>
        </row>
        <row r="63">
          <cell r="A63" t="str">
            <v>SCHMD</v>
          </cell>
          <cell r="B63">
            <v>0.50692673204599281</v>
          </cell>
          <cell r="C63">
            <v>0.18053508662745368</v>
          </cell>
          <cell r="D63">
            <v>0.31253818132655348</v>
          </cell>
          <cell r="E63">
            <v>0.29602247815487709</v>
          </cell>
          <cell r="F63">
            <v>8.9026231350714715E-3</v>
          </cell>
          <cell r="G63">
            <v>7.6130800366049182E-3</v>
          </cell>
          <cell r="H63">
            <v>1</v>
          </cell>
        </row>
        <row r="64">
          <cell r="A64" t="str">
            <v>SCHMDF</v>
          </cell>
          <cell r="B64">
            <v>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</row>
        <row r="65">
          <cell r="A65" t="str">
            <v>SCHMDP</v>
          </cell>
          <cell r="B65">
            <v>0.54556464061993948</v>
          </cell>
          <cell r="C65">
            <v>5.8140031253589741E-2</v>
          </cell>
          <cell r="D65">
            <v>0.39629532812647089</v>
          </cell>
          <cell r="E65">
            <v>0.27757044873007236</v>
          </cell>
          <cell r="F65">
            <v>0.11872487939639852</v>
          </cell>
          <cell r="G65">
            <v>0</v>
          </cell>
          <cell r="H65">
            <v>1</v>
          </cell>
        </row>
        <row r="66">
          <cell r="A66" t="str">
            <v>SCHMDP-SO</v>
          </cell>
          <cell r="B66">
            <v>0.449637920666832</v>
          </cell>
          <cell r="C66">
            <v>6.6520719305799517E-2</v>
          </cell>
          <cell r="D66">
            <v>0.48384136002736866</v>
          </cell>
          <cell r="E66">
            <v>0.33592790162501374</v>
          </cell>
          <cell r="F66">
            <v>0.1479134584023549</v>
          </cell>
          <cell r="G66">
            <v>0</v>
          </cell>
          <cell r="H66">
            <v>1.0000000000000004</v>
          </cell>
        </row>
        <row r="67">
          <cell r="A67" t="str">
            <v>SCHMDT</v>
          </cell>
          <cell r="B67">
            <v>0.50652035035912346</v>
          </cell>
          <cell r="C67">
            <v>0.18182240032798955</v>
          </cell>
          <cell r="D67">
            <v>0.31165724931288696</v>
          </cell>
          <cell r="E67">
            <v>0.29621655094816673</v>
          </cell>
          <cell r="F67">
            <v>7.7475462843186E-3</v>
          </cell>
          <cell r="G67">
            <v>7.6931520804016341E-3</v>
          </cell>
          <cell r="H67">
            <v>0.99999999999999989</v>
          </cell>
        </row>
        <row r="68">
          <cell r="A68" t="str">
            <v>SCHMDT-GPS</v>
          </cell>
          <cell r="B68">
            <v>0.49865582610889497</v>
          </cell>
          <cell r="C68">
            <v>0.18765946296591746</v>
          </cell>
          <cell r="D68">
            <v>0.31368471092518746</v>
          </cell>
          <cell r="E68">
            <v>0.3136671600604799</v>
          </cell>
          <cell r="F68">
            <v>1.7550864707538964E-5</v>
          </cell>
          <cell r="G68">
            <v>0</v>
          </cell>
          <cell r="H68">
            <v>0.99999999999999978</v>
          </cell>
        </row>
        <row r="69">
          <cell r="A69" t="str">
            <v>SCHMDT-SG</v>
          </cell>
          <cell r="B69">
            <v>0.45853237793195234</v>
          </cell>
          <cell r="C69">
            <v>0.52837938706658216</v>
          </cell>
          <cell r="D69">
            <v>1.3088235001465628E-2</v>
          </cell>
          <cell r="E69">
            <v>1.2772503099371644E-2</v>
          </cell>
          <cell r="F69">
            <v>3.1573190209398418E-4</v>
          </cell>
          <cell r="G69">
            <v>0</v>
          </cell>
          <cell r="H69">
            <v>1.0000000000000002</v>
          </cell>
        </row>
        <row r="70">
          <cell r="A70" t="str">
            <v>SCHMDT-SITUS</v>
          </cell>
          <cell r="B70">
            <v>0.72702649516875972</v>
          </cell>
          <cell r="C70">
            <v>7.7655105401263927E-2</v>
          </cell>
          <cell r="D70">
            <v>0.19531839942997631</v>
          </cell>
          <cell r="E70">
            <v>0.16657956290043582</v>
          </cell>
          <cell r="F70">
            <v>8.9964486432799994E-3</v>
          </cell>
          <cell r="G70">
            <v>1.9742387886260485E-2</v>
          </cell>
          <cell r="H70">
            <v>1.0000000000000002</v>
          </cell>
        </row>
        <row r="71">
          <cell r="A71" t="str">
            <v>SCHMDT-SNP</v>
          </cell>
          <cell r="B71">
            <v>0.49866733891377441</v>
          </cell>
          <cell r="C71">
            <v>0.18766317560878726</v>
          </cell>
          <cell r="D71">
            <v>0.31366948547743834</v>
          </cell>
          <cell r="E71">
            <v>0.31366948547743834</v>
          </cell>
          <cell r="F71">
            <v>0</v>
          </cell>
          <cell r="G71">
            <v>0</v>
          </cell>
          <cell r="H71">
            <v>0.99999999999999989</v>
          </cell>
        </row>
        <row r="72">
          <cell r="A72" t="str">
            <v>SCHMDT-SO</v>
          </cell>
          <cell r="B72">
            <v>0.42914274867056212</v>
          </cell>
          <cell r="C72">
            <v>0.10185613874296097</v>
          </cell>
          <cell r="D72">
            <v>0.46900111258647703</v>
          </cell>
          <cell r="E72">
            <v>0.24912054574679812</v>
          </cell>
          <cell r="F72">
            <v>3.7694139651065918E-2</v>
          </cell>
          <cell r="G72">
            <v>0.18218642718861297</v>
          </cell>
          <cell r="H72">
            <v>1</v>
          </cell>
        </row>
        <row r="73">
          <cell r="A73" t="str">
            <v>SIT</v>
          </cell>
          <cell r="B73">
            <v>1.4966063906775111</v>
          </cell>
          <cell r="C73">
            <v>-0.45776773746883931</v>
          </cell>
          <cell r="D73">
            <v>-3.8838653208671803E-2</v>
          </cell>
          <cell r="E73">
            <v>0.12619851910921165</v>
          </cell>
          <cell r="F73">
            <v>-0.17560858046567096</v>
          </cell>
          <cell r="G73">
            <v>1.0571408147787511E-2</v>
          </cell>
          <cell r="H73">
            <v>1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T_SPLIT</v>
          </cell>
          <cell r="D75">
            <v>0</v>
          </cell>
          <cell r="H75">
            <v>0</v>
          </cell>
        </row>
        <row r="76">
          <cell r="A76" t="str">
            <v>TAXDEPR</v>
          </cell>
          <cell r="B76">
            <v>0.47916783478420477</v>
          </cell>
          <cell r="C76">
            <v>0.19264002050825607</v>
          </cell>
          <cell r="D76">
            <v>0.3281921447075391</v>
          </cell>
          <cell r="E76">
            <v>0.32043212539134819</v>
          </cell>
          <cell r="F76">
            <v>7.7600193161909354E-3</v>
          </cell>
          <cell r="G76">
            <v>0</v>
          </cell>
          <cell r="H76">
            <v>1</v>
          </cell>
        </row>
        <row r="77">
          <cell r="A77" t="str">
            <v>TD</v>
          </cell>
          <cell r="B77">
            <v>0</v>
          </cell>
          <cell r="C77">
            <v>0.37432864478085648</v>
          </cell>
          <cell r="D77">
            <v>0.62567135521914352</v>
          </cell>
          <cell r="E77">
            <v>0.62567135521914352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WSF</v>
          </cell>
          <cell r="B78">
            <v>0.79533531783513034</v>
          </cell>
          <cell r="C78">
            <v>0.20466468216486969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</row>
      </sheetData>
      <sheetData sheetId="21">
        <row r="11">
          <cell r="A11" t="str">
            <v>Factor Name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0.20965308958851622</v>
          </cell>
          <cell r="C19">
            <v>0.51710161778320196</v>
          </cell>
          <cell r="D19">
            <v>0.16066879702406001</v>
          </cell>
          <cell r="E19">
            <v>3.245124711767846E-2</v>
          </cell>
          <cell r="F19">
            <v>8.0125248486543121E-2</v>
          </cell>
          <cell r="G19">
            <v>0.99999999999999978</v>
          </cell>
        </row>
        <row r="20">
          <cell r="A20" t="str">
            <v>PLNT2</v>
          </cell>
          <cell r="B20">
            <v>0.28847847487182976</v>
          </cell>
          <cell r="C20">
            <v>0.71152152512817024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0.15451662355583209</v>
          </cell>
          <cell r="C21">
            <v>0.70816618498566508</v>
          </cell>
          <cell r="D21">
            <v>9.216717321878785E-3</v>
          </cell>
          <cell r="E21">
            <v>0.12810047413662409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0.20965308958851619</v>
          </cell>
          <cell r="C22">
            <v>0.51710161778320185</v>
          </cell>
          <cell r="D22">
            <v>0.16066879702406001</v>
          </cell>
          <cell r="E22">
            <v>3.2451247117678453E-2</v>
          </cell>
          <cell r="F22">
            <v>8.0125248486543121E-2</v>
          </cell>
          <cell r="G22">
            <v>0.99999999999999956</v>
          </cell>
        </row>
        <row r="23">
          <cell r="A23" t="str">
            <v>GENL</v>
          </cell>
          <cell r="B23">
            <v>0.20965308958851622</v>
          </cell>
          <cell r="C23">
            <v>0.51710161778320196</v>
          </cell>
          <cell r="D23">
            <v>0.16066879702405998</v>
          </cell>
          <cell r="E23">
            <v>3.2451247117678446E-2</v>
          </cell>
          <cell r="F23">
            <v>8.0125248486543107E-2</v>
          </cell>
          <cell r="G23">
            <v>0.99999999999999978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0.23727306589327696</v>
          </cell>
          <cell r="C25">
            <v>0.46866254844072719</v>
          </cell>
          <cell r="D25">
            <v>0.17512688579623858</v>
          </cell>
          <cell r="E25">
            <v>2.7824451997385667E-2</v>
          </cell>
          <cell r="F25">
            <v>9.1113047872372885E-2</v>
          </cell>
          <cell r="G25">
            <v>1.0000000000000013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52">
          <cell r="AG252" t="str">
            <v>METER</v>
          </cell>
        </row>
        <row r="260">
          <cell r="AG260">
            <v>0</v>
          </cell>
        </row>
        <row r="261">
          <cell r="AG261">
            <v>0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1">
          <cell r="AG281">
            <v>0</v>
          </cell>
        </row>
        <row r="287">
          <cell r="AG287">
            <v>0</v>
          </cell>
        </row>
        <row r="288">
          <cell r="H288">
            <v>115938437.37436633</v>
          </cell>
          <cell r="AG288">
            <v>0</v>
          </cell>
        </row>
        <row r="295">
          <cell r="AG295">
            <v>0</v>
          </cell>
        </row>
        <row r="296">
          <cell r="AG296">
            <v>172191.985458073</v>
          </cell>
        </row>
        <row r="297">
          <cell r="H297">
            <v>3501262.93</v>
          </cell>
          <cell r="AG297">
            <v>97420.722326010902</v>
          </cell>
        </row>
        <row r="303">
          <cell r="H303">
            <v>610870.80000000005</v>
          </cell>
          <cell r="AG303">
            <v>0</v>
          </cell>
        </row>
        <row r="304">
          <cell r="AG304">
            <v>0</v>
          </cell>
        </row>
        <row r="305">
          <cell r="AG305">
            <v>0</v>
          </cell>
        </row>
        <row r="308">
          <cell r="H308">
            <v>645493.84000000008</v>
          </cell>
          <cell r="AG308">
            <v>0</v>
          </cell>
        </row>
        <row r="309">
          <cell r="AG309">
            <v>0</v>
          </cell>
        </row>
        <row r="310">
          <cell r="AG310">
            <v>41.514652902145976</v>
          </cell>
        </row>
        <row r="315">
          <cell r="AG315">
            <v>0</v>
          </cell>
        </row>
        <row r="318">
          <cell r="H318">
            <v>422841.25</v>
          </cell>
          <cell r="AG318">
            <v>13721.725895298057</v>
          </cell>
        </row>
        <row r="319">
          <cell r="AG319">
            <v>0</v>
          </cell>
        </row>
        <row r="320">
          <cell r="AG320">
            <v>4810.0660627519674</v>
          </cell>
        </row>
        <row r="321">
          <cell r="AG321">
            <v>18531.791958050024</v>
          </cell>
        </row>
        <row r="324">
          <cell r="H324">
            <v>205820</v>
          </cell>
          <cell r="AG324">
            <v>0</v>
          </cell>
        </row>
        <row r="325">
          <cell r="AG325">
            <v>0</v>
          </cell>
        </row>
        <row r="326">
          <cell r="AG326">
            <v>0</v>
          </cell>
        </row>
        <row r="327">
          <cell r="AG327">
            <v>5.1178549502640197E-2</v>
          </cell>
        </row>
        <row r="329">
          <cell r="AG329">
            <v>5.1178549502640197E-2</v>
          </cell>
        </row>
        <row r="361">
          <cell r="AG361">
            <v>0</v>
          </cell>
        </row>
        <row r="366">
          <cell r="AG366">
            <v>0</v>
          </cell>
        </row>
        <row r="370">
          <cell r="AG370">
            <v>0</v>
          </cell>
        </row>
        <row r="373">
          <cell r="AG373">
            <v>0</v>
          </cell>
        </row>
        <row r="377">
          <cell r="AG377">
            <v>0</v>
          </cell>
        </row>
        <row r="386">
          <cell r="AG386">
            <v>247.1613289414606</v>
          </cell>
        </row>
        <row r="393">
          <cell r="AG393">
            <v>0</v>
          </cell>
        </row>
        <row r="398">
          <cell r="AG398">
            <v>0</v>
          </cell>
        </row>
        <row r="412">
          <cell r="AG412">
            <v>0</v>
          </cell>
        </row>
        <row r="426">
          <cell r="AG426">
            <v>0</v>
          </cell>
        </row>
        <row r="431">
          <cell r="AG431">
            <v>0</v>
          </cell>
        </row>
        <row r="438">
          <cell r="AG438">
            <v>0</v>
          </cell>
        </row>
        <row r="443">
          <cell r="AG443">
            <v>0</v>
          </cell>
        </row>
        <row r="449">
          <cell r="AG449">
            <v>0</v>
          </cell>
        </row>
        <row r="458">
          <cell r="AG458">
            <v>0</v>
          </cell>
        </row>
        <row r="463">
          <cell r="AG463">
            <v>0</v>
          </cell>
        </row>
        <row r="468">
          <cell r="AG468">
            <v>0</v>
          </cell>
        </row>
        <row r="473">
          <cell r="AG473">
            <v>0</v>
          </cell>
        </row>
        <row r="478">
          <cell r="AG478">
            <v>0</v>
          </cell>
        </row>
        <row r="483">
          <cell r="AG483">
            <v>0</v>
          </cell>
        </row>
        <row r="492">
          <cell r="AG492">
            <v>0</v>
          </cell>
        </row>
        <row r="496">
          <cell r="AG496">
            <v>0</v>
          </cell>
        </row>
        <row r="501">
          <cell r="AG501">
            <v>0</v>
          </cell>
        </row>
        <row r="505">
          <cell r="AG505">
            <v>0</v>
          </cell>
        </row>
        <row r="509">
          <cell r="AG509">
            <v>0</v>
          </cell>
        </row>
        <row r="513">
          <cell r="AG513">
            <v>0</v>
          </cell>
        </row>
        <row r="517">
          <cell r="AG517">
            <v>0</v>
          </cell>
        </row>
        <row r="521">
          <cell r="AG521">
            <v>0</v>
          </cell>
        </row>
        <row r="525">
          <cell r="AG525">
            <v>0</v>
          </cell>
        </row>
        <row r="529">
          <cell r="AG529">
            <v>0</v>
          </cell>
        </row>
        <row r="533">
          <cell r="AG533">
            <v>0</v>
          </cell>
        </row>
        <row r="545">
          <cell r="AG545">
            <v>0</v>
          </cell>
        </row>
        <row r="549">
          <cell r="AG549">
            <v>0</v>
          </cell>
        </row>
        <row r="553">
          <cell r="AG553">
            <v>0</v>
          </cell>
        </row>
        <row r="557">
          <cell r="AG557">
            <v>0</v>
          </cell>
        </row>
        <row r="561">
          <cell r="AG561">
            <v>0</v>
          </cell>
        </row>
        <row r="565">
          <cell r="AG565">
            <v>0</v>
          </cell>
        </row>
        <row r="569">
          <cell r="AG569">
            <v>0</v>
          </cell>
        </row>
        <row r="573">
          <cell r="AG573">
            <v>0</v>
          </cell>
        </row>
        <row r="577">
          <cell r="AG577">
            <v>0</v>
          </cell>
        </row>
        <row r="581">
          <cell r="AG581">
            <v>0</v>
          </cell>
        </row>
        <row r="585">
          <cell r="AG585">
            <v>0</v>
          </cell>
        </row>
        <row r="599">
          <cell r="AG599">
            <v>0</v>
          </cell>
        </row>
        <row r="608">
          <cell r="AG608">
            <v>0</v>
          </cell>
        </row>
        <row r="613">
          <cell r="AG613">
            <v>0</v>
          </cell>
        </row>
        <row r="618">
          <cell r="AG618">
            <v>0</v>
          </cell>
        </row>
        <row r="631">
          <cell r="AG631">
            <v>0</v>
          </cell>
        </row>
        <row r="673">
          <cell r="AG673">
            <v>0</v>
          </cell>
        </row>
        <row r="707">
          <cell r="AG707">
            <v>0</v>
          </cell>
        </row>
        <row r="711">
          <cell r="AG711">
            <v>0</v>
          </cell>
        </row>
        <row r="715">
          <cell r="AG715">
            <v>0</v>
          </cell>
        </row>
        <row r="719">
          <cell r="AG719">
            <v>0</v>
          </cell>
        </row>
        <row r="723">
          <cell r="AG723">
            <v>0</v>
          </cell>
        </row>
        <row r="732">
          <cell r="H732">
            <v>25091221.66910474</v>
          </cell>
          <cell r="AG732">
            <v>0</v>
          </cell>
        </row>
        <row r="738">
          <cell r="AG738">
            <v>0</v>
          </cell>
        </row>
        <row r="742">
          <cell r="AG742">
            <v>0</v>
          </cell>
        </row>
        <row r="746">
          <cell r="AG746">
            <v>0</v>
          </cell>
        </row>
        <row r="750">
          <cell r="AG750">
            <v>0</v>
          </cell>
        </row>
        <row r="754">
          <cell r="AG754">
            <v>0</v>
          </cell>
        </row>
        <row r="758">
          <cell r="AG758">
            <v>0</v>
          </cell>
        </row>
        <row r="762">
          <cell r="AG762">
            <v>0</v>
          </cell>
        </row>
        <row r="766">
          <cell r="AG766">
            <v>0</v>
          </cell>
        </row>
        <row r="779">
          <cell r="H779">
            <v>2238257.0882576611</v>
          </cell>
          <cell r="AG779">
            <v>72634.233883944806</v>
          </cell>
        </row>
        <row r="784">
          <cell r="H784">
            <v>1401469.4541549219</v>
          </cell>
          <cell r="AG784">
            <v>0</v>
          </cell>
        </row>
        <row r="789">
          <cell r="H789">
            <v>667271.64242570347</v>
          </cell>
          <cell r="AG789">
            <v>0</v>
          </cell>
        </row>
        <row r="794">
          <cell r="H794">
            <v>533842.45030057663</v>
          </cell>
          <cell r="AG794">
            <v>0</v>
          </cell>
        </row>
        <row r="799">
          <cell r="H799">
            <v>407.0789473684211</v>
          </cell>
          <cell r="AG799">
            <v>0</v>
          </cell>
        </row>
        <row r="804">
          <cell r="H804">
            <v>24835.991744445288</v>
          </cell>
          <cell r="AG804">
            <v>24835.991744445288</v>
          </cell>
        </row>
        <row r="809">
          <cell r="H809">
            <v>777485.90922456933</v>
          </cell>
          <cell r="AG809">
            <v>777485.90922456933</v>
          </cell>
        </row>
        <row r="814">
          <cell r="H814">
            <v>793343.77101197036</v>
          </cell>
          <cell r="AG814">
            <v>0</v>
          </cell>
        </row>
        <row r="819">
          <cell r="H819">
            <v>187434.05512716898</v>
          </cell>
          <cell r="AG819">
            <v>0</v>
          </cell>
        </row>
        <row r="824">
          <cell r="H824">
            <v>511741.60398796288</v>
          </cell>
          <cell r="AG824">
            <v>0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829">
          <cell r="H829">
            <v>751149.27610831161</v>
          </cell>
          <cell r="AG829">
            <v>24375.730781256108</v>
          </cell>
        </row>
        <row r="834">
          <cell r="H834">
            <v>237928.37525667154</v>
          </cell>
          <cell r="AG834">
            <v>0</v>
          </cell>
        </row>
        <row r="839">
          <cell r="H839">
            <v>1323539.9690477981</v>
          </cell>
          <cell r="AG839">
            <v>0</v>
          </cell>
        </row>
        <row r="844">
          <cell r="H844">
            <v>6267616.1296323612</v>
          </cell>
          <cell r="AG844">
            <v>0</v>
          </cell>
        </row>
        <row r="849">
          <cell r="H849">
            <v>1969946.1092652881</v>
          </cell>
          <cell r="AG849">
            <v>0</v>
          </cell>
        </row>
        <row r="854">
          <cell r="H854">
            <v>118749.34516308023</v>
          </cell>
          <cell r="AG854">
            <v>0</v>
          </cell>
        </row>
        <row r="864">
          <cell r="H864">
            <v>327454.43363825686</v>
          </cell>
          <cell r="AG864">
            <v>0</v>
          </cell>
        </row>
        <row r="869">
          <cell r="H869">
            <v>872976.71076856949</v>
          </cell>
          <cell r="AG869">
            <v>872976.71076856949</v>
          </cell>
        </row>
        <row r="874">
          <cell r="H874">
            <v>315740.65929771168</v>
          </cell>
          <cell r="AG874">
            <v>0</v>
          </cell>
        </row>
        <row r="886">
          <cell r="AG886">
            <v>0</v>
          </cell>
        </row>
        <row r="891">
          <cell r="AG891">
            <v>0</v>
          </cell>
        </row>
        <row r="896">
          <cell r="AG896">
            <v>0</v>
          </cell>
        </row>
        <row r="901">
          <cell r="AG901">
            <v>0</v>
          </cell>
        </row>
        <row r="906">
          <cell r="AG906">
            <v>0</v>
          </cell>
        </row>
        <row r="920">
          <cell r="AG920">
            <v>0</v>
          </cell>
        </row>
        <row r="925">
          <cell r="AG925">
            <v>0</v>
          </cell>
        </row>
        <row r="930">
          <cell r="AG930">
            <v>0</v>
          </cell>
        </row>
        <row r="935">
          <cell r="AG935">
            <v>0</v>
          </cell>
        </row>
        <row r="946">
          <cell r="AG946">
            <v>0</v>
          </cell>
        </row>
        <row r="951">
          <cell r="AG951">
            <v>0</v>
          </cell>
        </row>
        <row r="956">
          <cell r="AG956">
            <v>0</v>
          </cell>
        </row>
        <row r="961">
          <cell r="AG961">
            <v>0</v>
          </cell>
        </row>
        <row r="970">
          <cell r="AG970">
            <v>0</v>
          </cell>
        </row>
        <row r="972">
          <cell r="AG972">
            <v>74347.386278588863</v>
          </cell>
        </row>
        <row r="976">
          <cell r="AG976">
            <v>0</v>
          </cell>
        </row>
        <row r="978">
          <cell r="AG978">
            <v>-10375.408574773594</v>
          </cell>
        </row>
        <row r="982">
          <cell r="AG982">
            <v>0</v>
          </cell>
        </row>
        <row r="984">
          <cell r="AG984">
            <v>11981.557627884238</v>
          </cell>
        </row>
        <row r="988">
          <cell r="AG988">
            <v>33755.147867115855</v>
          </cell>
        </row>
        <row r="992">
          <cell r="AG992">
            <v>9541.4102387306611</v>
          </cell>
        </row>
        <row r="998">
          <cell r="AG998">
            <v>0</v>
          </cell>
        </row>
        <row r="1003">
          <cell r="AG1003">
            <v>0</v>
          </cell>
        </row>
        <row r="1010">
          <cell r="AG1010">
            <v>0</v>
          </cell>
        </row>
        <row r="1015">
          <cell r="AG1015">
            <v>-26047.065579416467</v>
          </cell>
        </row>
        <row r="1021">
          <cell r="AG1021">
            <v>43810.742231877011</v>
          </cell>
        </row>
        <row r="1026">
          <cell r="AG1026">
            <v>5530.848353654982</v>
          </cell>
        </row>
        <row r="1032">
          <cell r="AG1032">
            <v>62304.726722075829</v>
          </cell>
        </row>
        <row r="1051">
          <cell r="AG1051">
            <v>0</v>
          </cell>
        </row>
        <row r="1057">
          <cell r="AG1057">
            <v>0</v>
          </cell>
        </row>
        <row r="1070">
          <cell r="AG1070">
            <v>0</v>
          </cell>
        </row>
        <row r="1073">
          <cell r="AG1073">
            <v>0</v>
          </cell>
        </row>
        <row r="1074">
          <cell r="AG1074">
            <v>0</v>
          </cell>
        </row>
        <row r="1075">
          <cell r="AG1075">
            <v>0</v>
          </cell>
        </row>
        <row r="1076">
          <cell r="AG1076">
            <v>0</v>
          </cell>
        </row>
        <row r="1077">
          <cell r="AG1077">
            <v>0</v>
          </cell>
        </row>
        <row r="1078">
          <cell r="AG1078">
            <v>0</v>
          </cell>
        </row>
        <row r="1079">
          <cell r="AG1079">
            <v>0</v>
          </cell>
        </row>
        <row r="1080">
          <cell r="AG1080">
            <v>0</v>
          </cell>
        </row>
        <row r="1081">
          <cell r="AG1081">
            <v>0</v>
          </cell>
        </row>
        <row r="1082">
          <cell r="AG1082">
            <v>0</v>
          </cell>
        </row>
        <row r="1083">
          <cell r="AG1083">
            <v>561450.94748813414</v>
          </cell>
        </row>
        <row r="1084">
          <cell r="AG1084">
            <v>0</v>
          </cell>
        </row>
        <row r="1085">
          <cell r="AG1085">
            <v>0</v>
          </cell>
        </row>
        <row r="1086">
          <cell r="AG1086">
            <v>0</v>
          </cell>
        </row>
        <row r="1090">
          <cell r="AG1090">
            <v>56810.292481002129</v>
          </cell>
        </row>
        <row r="1091">
          <cell r="AG1091">
            <v>0</v>
          </cell>
        </row>
        <row r="1092">
          <cell r="AG1092">
            <v>0</v>
          </cell>
        </row>
        <row r="1093">
          <cell r="AG1093">
            <v>0</v>
          </cell>
        </row>
        <row r="1094">
          <cell r="AG1094">
            <v>0</v>
          </cell>
        </row>
        <row r="1095">
          <cell r="AG1095">
            <v>0</v>
          </cell>
        </row>
        <row r="1096">
          <cell r="AG1096">
            <v>15206.505484580011</v>
          </cell>
        </row>
        <row r="1097">
          <cell r="AG1097">
            <v>0</v>
          </cell>
        </row>
        <row r="1098">
          <cell r="AG1098">
            <v>0</v>
          </cell>
        </row>
        <row r="1103">
          <cell r="AG1103">
            <v>0</v>
          </cell>
        </row>
        <row r="1107">
          <cell r="AG1107">
            <v>0</v>
          </cell>
        </row>
        <row r="1112">
          <cell r="AG1112">
            <v>0</v>
          </cell>
        </row>
        <row r="1123">
          <cell r="AG1123">
            <v>872.16970535431574</v>
          </cell>
        </row>
        <row r="1125">
          <cell r="AG1125">
            <v>0</v>
          </cell>
        </row>
        <row r="1127">
          <cell r="AG1127">
            <v>10294.054225680906</v>
          </cell>
        </row>
        <row r="1132">
          <cell r="AG1132">
            <v>0</v>
          </cell>
        </row>
        <row r="1135">
          <cell r="AG1135">
            <v>216.7592732809463</v>
          </cell>
        </row>
        <row r="1136">
          <cell r="AG1136">
            <v>0</v>
          </cell>
        </row>
        <row r="1137">
          <cell r="AG1137">
            <v>14.133093145343381</v>
          </cell>
        </row>
        <row r="1138">
          <cell r="AG1138">
            <v>25143.711613710278</v>
          </cell>
        </row>
        <row r="1139">
          <cell r="AG1139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2">
          <cell r="AG1142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158">
          <cell r="AG1158">
            <v>0</v>
          </cell>
        </row>
        <row r="1166">
          <cell r="AG1166">
            <v>0</v>
          </cell>
        </row>
        <row r="1174">
          <cell r="AG1174">
            <v>0</v>
          </cell>
        </row>
        <row r="1183">
          <cell r="AG1183">
            <v>0</v>
          </cell>
        </row>
        <row r="1194">
          <cell r="AG1194">
            <v>0</v>
          </cell>
        </row>
        <row r="1202">
          <cell r="AG1202">
            <v>154389.61535114929</v>
          </cell>
        </row>
        <row r="1213">
          <cell r="AG1213">
            <v>-835.98073697774475</v>
          </cell>
        </row>
        <row r="1218">
          <cell r="AG1218">
            <v>0</v>
          </cell>
        </row>
        <row r="1276">
          <cell r="AG1276">
            <v>682802.44100470957</v>
          </cell>
        </row>
        <row r="1294">
          <cell r="AG1294">
            <v>-433227.37494349119</v>
          </cell>
        </row>
        <row r="1332">
          <cell r="AG1332">
            <v>1220.1018575969101</v>
          </cell>
        </row>
        <row r="1349">
          <cell r="AG1349">
            <v>9002.8687430767259</v>
          </cell>
        </row>
        <row r="1368">
          <cell r="AG1368">
            <v>0</v>
          </cell>
        </row>
        <row r="1375">
          <cell r="AG1375">
            <v>0</v>
          </cell>
        </row>
        <row r="1382">
          <cell r="AG1382">
            <v>0</v>
          </cell>
        </row>
        <row r="1389">
          <cell r="AG1389">
            <v>0</v>
          </cell>
        </row>
        <row r="1396">
          <cell r="AG1396">
            <v>0</v>
          </cell>
        </row>
        <row r="1403">
          <cell r="AG1403">
            <v>0</v>
          </cell>
        </row>
        <row r="1408">
          <cell r="AG1408">
            <v>0</v>
          </cell>
        </row>
        <row r="1419">
          <cell r="AG1419">
            <v>0</v>
          </cell>
        </row>
        <row r="1424">
          <cell r="AG1424">
            <v>0</v>
          </cell>
        </row>
        <row r="1429">
          <cell r="AG1429">
            <v>0</v>
          </cell>
        </row>
        <row r="1434">
          <cell r="AG1434">
            <v>0</v>
          </cell>
        </row>
        <row r="1439">
          <cell r="AG1439">
            <v>0</v>
          </cell>
        </row>
        <row r="1444">
          <cell r="AG1444">
            <v>0</v>
          </cell>
        </row>
        <row r="1449">
          <cell r="AG1449">
            <v>0</v>
          </cell>
        </row>
        <row r="1461">
          <cell r="AG1461">
            <v>0</v>
          </cell>
        </row>
        <row r="1466">
          <cell r="AG1466">
            <v>0</v>
          </cell>
        </row>
        <row r="1471">
          <cell r="AG1471">
            <v>0</v>
          </cell>
        </row>
        <row r="1476">
          <cell r="AG1476">
            <v>0</v>
          </cell>
        </row>
        <row r="1481">
          <cell r="AG1481">
            <v>0</v>
          </cell>
        </row>
        <row r="1486">
          <cell r="AG1486">
            <v>0</v>
          </cell>
        </row>
        <row r="1491">
          <cell r="AG1491">
            <v>0</v>
          </cell>
        </row>
        <row r="1497">
          <cell r="AG1497">
            <v>0</v>
          </cell>
        </row>
        <row r="1538">
          <cell r="AG1538">
            <v>0</v>
          </cell>
        </row>
        <row r="1556">
          <cell r="AG1556">
            <v>0</v>
          </cell>
        </row>
        <row r="1561">
          <cell r="AG1561">
            <v>0</v>
          </cell>
        </row>
        <row r="1568">
          <cell r="AG1568">
            <v>0</v>
          </cell>
        </row>
        <row r="1583">
          <cell r="H1583">
            <v>15281456.530494425</v>
          </cell>
          <cell r="AG1583">
            <v>0</v>
          </cell>
        </row>
        <row r="1590">
          <cell r="H1590">
            <v>11374078.100113656</v>
          </cell>
          <cell r="AG1590">
            <v>0</v>
          </cell>
        </row>
        <row r="1596">
          <cell r="H1596">
            <v>184997296.41627666</v>
          </cell>
          <cell r="AG1596">
            <v>0</v>
          </cell>
        </row>
        <row r="1602">
          <cell r="H1602">
            <v>69279707.494527459</v>
          </cell>
          <cell r="AG1602">
            <v>0</v>
          </cell>
        </row>
        <row r="1608">
          <cell r="H1608">
            <v>194825659.94103575</v>
          </cell>
          <cell r="AG1608">
            <v>0</v>
          </cell>
        </row>
        <row r="1614">
          <cell r="H1614">
            <v>115253829.37929001</v>
          </cell>
          <cell r="AG1614">
            <v>0</v>
          </cell>
        </row>
        <row r="1620">
          <cell r="H1620">
            <v>516733.11491092551</v>
          </cell>
          <cell r="AG1620">
            <v>0</v>
          </cell>
        </row>
        <row r="1626">
          <cell r="H1626">
            <v>1205895.824762776</v>
          </cell>
          <cell r="AG1626">
            <v>0</v>
          </cell>
        </row>
        <row r="1632">
          <cell r="H1632">
            <v>1843970.6782873054</v>
          </cell>
          <cell r="AG1632">
            <v>0</v>
          </cell>
        </row>
        <row r="1636">
          <cell r="AG1636">
            <v>0</v>
          </cell>
        </row>
        <row r="1640">
          <cell r="H1640">
            <v>0</v>
          </cell>
        </row>
        <row r="1652">
          <cell r="H1652">
            <v>4566678.8961954499</v>
          </cell>
          <cell r="AG1652">
            <v>0</v>
          </cell>
        </row>
        <row r="1658">
          <cell r="H1658">
            <v>6200331.210666257</v>
          </cell>
          <cell r="AG1658">
            <v>0</v>
          </cell>
        </row>
        <row r="1664">
          <cell r="H1664">
            <v>117197700.28799777</v>
          </cell>
          <cell r="AG1664">
            <v>0</v>
          </cell>
        </row>
        <row r="1675">
          <cell r="H1675">
            <v>112481405.59180149</v>
          </cell>
        </row>
        <row r="1682">
          <cell r="H1682">
            <v>101166102.59175569</v>
          </cell>
        </row>
        <row r="1689">
          <cell r="H1689">
            <v>16150579.661044646</v>
          </cell>
        </row>
        <row r="1696">
          <cell r="H1696">
            <v>48087752.904791288</v>
          </cell>
        </row>
        <row r="1702">
          <cell r="H1702">
            <v>89815101.490831316</v>
          </cell>
          <cell r="AG1702">
            <v>0</v>
          </cell>
        </row>
        <row r="1709">
          <cell r="H1709">
            <v>44790634.261855371</v>
          </cell>
          <cell r="AG1709">
            <v>0</v>
          </cell>
        </row>
        <row r="1720">
          <cell r="H1720">
            <v>18140498.387760241</v>
          </cell>
          <cell r="AG1720">
            <v>18140498.387760241</v>
          </cell>
        </row>
        <row r="1727">
          <cell r="H1727">
            <v>1052032.2635645953</v>
          </cell>
        </row>
        <row r="1731">
          <cell r="H1731">
            <v>0</v>
          </cell>
          <cell r="AG1731">
            <v>0</v>
          </cell>
        </row>
        <row r="1732">
          <cell r="H1732">
            <v>0</v>
          </cell>
          <cell r="AG1732">
            <v>0</v>
          </cell>
        </row>
        <row r="1733">
          <cell r="H1733">
            <v>0</v>
          </cell>
          <cell r="AG1733">
            <v>0</v>
          </cell>
        </row>
        <row r="1734">
          <cell r="H1734">
            <v>0</v>
          </cell>
        </row>
        <row r="1740">
          <cell r="H1740">
            <v>10125934.910596197</v>
          </cell>
          <cell r="AG1740">
            <v>0</v>
          </cell>
        </row>
        <row r="1744">
          <cell r="AG1744">
            <v>0</v>
          </cell>
        </row>
        <row r="1748">
          <cell r="AG1748">
            <v>0</v>
          </cell>
        </row>
        <row r="1757">
          <cell r="AG1757">
            <v>22792.639799486373</v>
          </cell>
        </row>
        <row r="1758">
          <cell r="AG1758">
            <v>0</v>
          </cell>
        </row>
        <row r="1759">
          <cell r="AG1759">
            <v>0</v>
          </cell>
        </row>
        <row r="1760">
          <cell r="AG1760">
            <v>0</v>
          </cell>
        </row>
        <row r="1761">
          <cell r="AG1761">
            <v>5524.3557152940821</v>
          </cell>
        </row>
        <row r="1765">
          <cell r="AG1765">
            <v>356229.54920620186</v>
          </cell>
        </row>
        <row r="1766">
          <cell r="AG1766">
            <v>0</v>
          </cell>
        </row>
        <row r="1767">
          <cell r="AG1767">
            <v>0</v>
          </cell>
        </row>
        <row r="1768">
          <cell r="AG1768">
            <v>0</v>
          </cell>
        </row>
        <row r="1769">
          <cell r="AG1769">
            <v>0</v>
          </cell>
        </row>
        <row r="1770">
          <cell r="AG1770">
            <v>100057.21025003344</v>
          </cell>
        </row>
        <row r="1774">
          <cell r="AG1774">
            <v>83950.754356240126</v>
          </cell>
        </row>
        <row r="1775">
          <cell r="AG1775">
            <v>0</v>
          </cell>
        </row>
        <row r="1776">
          <cell r="AG1776">
            <v>0</v>
          </cell>
        </row>
        <row r="1777">
          <cell r="AG1777">
            <v>0</v>
          </cell>
        </row>
        <row r="1778">
          <cell r="AG1778">
            <v>0</v>
          </cell>
        </row>
        <row r="1779">
          <cell r="AG1779">
            <v>0</v>
          </cell>
        </row>
        <row r="1780">
          <cell r="AG1780">
            <v>60962.316553880417</v>
          </cell>
        </row>
        <row r="1781">
          <cell r="AG1781">
            <v>0</v>
          </cell>
        </row>
        <row r="1782">
          <cell r="AG1782">
            <v>0</v>
          </cell>
        </row>
        <row r="1786">
          <cell r="AG1786">
            <v>222510.70406331201</v>
          </cell>
        </row>
        <row r="1787">
          <cell r="AG1787">
            <v>8181.9201364654491</v>
          </cell>
        </row>
        <row r="1788">
          <cell r="AG1788">
            <v>0</v>
          </cell>
        </row>
        <row r="1789">
          <cell r="AG1789">
            <v>0</v>
          </cell>
        </row>
        <row r="1790">
          <cell r="AG1790">
            <v>0</v>
          </cell>
        </row>
        <row r="1791">
          <cell r="AG1791">
            <v>0</v>
          </cell>
        </row>
        <row r="1792">
          <cell r="AG1792">
            <v>0</v>
          </cell>
        </row>
        <row r="1793">
          <cell r="AG1793">
            <v>0</v>
          </cell>
        </row>
        <row r="1794">
          <cell r="AG1794">
            <v>0</v>
          </cell>
        </row>
        <row r="1798">
          <cell r="AG1798">
            <v>34248.618212491034</v>
          </cell>
        </row>
        <row r="1799">
          <cell r="AG1799">
            <v>0</v>
          </cell>
        </row>
        <row r="1800">
          <cell r="AG1800">
            <v>0</v>
          </cell>
        </row>
        <row r="1801">
          <cell r="AG1801">
            <v>383.6739056620213</v>
          </cell>
        </row>
        <row r="1802">
          <cell r="AG1802">
            <v>0</v>
          </cell>
        </row>
        <row r="1803">
          <cell r="AG1803">
            <v>0</v>
          </cell>
        </row>
        <row r="1807">
          <cell r="AG1807">
            <v>111416.59325612149</v>
          </cell>
        </row>
        <row r="1808">
          <cell r="AG1808">
            <v>0</v>
          </cell>
        </row>
        <row r="1809">
          <cell r="AG1809">
            <v>0</v>
          </cell>
        </row>
        <row r="1810">
          <cell r="AG1810">
            <v>4014.7642143966073</v>
          </cell>
        </row>
        <row r="1811">
          <cell r="AG1811">
            <v>0</v>
          </cell>
        </row>
        <row r="1812">
          <cell r="AG1812">
            <v>0</v>
          </cell>
        </row>
        <row r="1813">
          <cell r="AG1813">
            <v>0</v>
          </cell>
        </row>
        <row r="1814">
          <cell r="AG1814">
            <v>0</v>
          </cell>
        </row>
        <row r="1818">
          <cell r="AG1818">
            <v>112332.26290213803</v>
          </cell>
        </row>
        <row r="1819">
          <cell r="AG1819">
            <v>0</v>
          </cell>
        </row>
        <row r="1820">
          <cell r="AG1820">
            <v>0</v>
          </cell>
        </row>
        <row r="1821">
          <cell r="AG1821">
            <v>5371.4622514344428</v>
          </cell>
        </row>
        <row r="1822">
          <cell r="AG1822">
            <v>0</v>
          </cell>
        </row>
        <row r="1823">
          <cell r="AG1823">
            <v>0</v>
          </cell>
        </row>
        <row r="1824">
          <cell r="AG1824">
            <v>0</v>
          </cell>
        </row>
        <row r="1825">
          <cell r="AG1825">
            <v>0</v>
          </cell>
        </row>
        <row r="1829">
          <cell r="AG1829">
            <v>343644.49064303207</v>
          </cell>
        </row>
        <row r="1830">
          <cell r="AG1830">
            <v>0</v>
          </cell>
        </row>
        <row r="1831">
          <cell r="AG1831">
            <v>0</v>
          </cell>
        </row>
        <row r="1832">
          <cell r="AG1832">
            <v>1553.6643255939528</v>
          </cell>
        </row>
        <row r="1833">
          <cell r="AG1833">
            <v>0</v>
          </cell>
        </row>
        <row r="1834">
          <cell r="AG1834">
            <v>0</v>
          </cell>
        </row>
        <row r="1836">
          <cell r="AG1836">
            <v>0</v>
          </cell>
        </row>
        <row r="1843">
          <cell r="AG1843">
            <v>335843.18089089869</v>
          </cell>
        </row>
        <row r="1844">
          <cell r="AG1844">
            <v>9378.13928842313</v>
          </cell>
        </row>
        <row r="1845">
          <cell r="AG1845">
            <v>15699.478314587393</v>
          </cell>
        </row>
        <row r="1846">
          <cell r="AG1846">
            <v>110162.71151464102</v>
          </cell>
        </row>
        <row r="1847">
          <cell r="AG1847">
            <v>2195.0684462205809</v>
          </cell>
        </row>
        <row r="1848">
          <cell r="AG1848">
            <v>174304.76241200717</v>
          </cell>
        </row>
        <row r="1849">
          <cell r="AG1849">
            <v>299.73389603177679</v>
          </cell>
        </row>
        <row r="1850">
          <cell r="AG1850">
            <v>1676.148392889191</v>
          </cell>
        </row>
        <row r="1851">
          <cell r="AG1851">
            <v>-26.194269122424597</v>
          </cell>
        </row>
        <row r="1855">
          <cell r="AG1855">
            <v>4426.9811715724882</v>
          </cell>
        </row>
        <row r="1856">
          <cell r="AG1856">
            <v>0</v>
          </cell>
        </row>
        <row r="1857">
          <cell r="AG1857">
            <v>0</v>
          </cell>
        </row>
        <row r="1858">
          <cell r="AG1858">
            <v>0</v>
          </cell>
        </row>
        <row r="1859">
          <cell r="AG1859">
            <v>3361.5208422881674</v>
          </cell>
        </row>
        <row r="1860">
          <cell r="AG1860">
            <v>0</v>
          </cell>
        </row>
        <row r="1861">
          <cell r="AG1861">
            <v>0</v>
          </cell>
        </row>
        <row r="1862">
          <cell r="AG1862">
            <v>0</v>
          </cell>
        </row>
        <row r="1869">
          <cell r="AG1869">
            <v>0</v>
          </cell>
        </row>
        <row r="1873">
          <cell r="AG1873">
            <v>0</v>
          </cell>
        </row>
        <row r="1875">
          <cell r="AG1875">
            <v>0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890">
          <cell r="AG1890">
            <v>0</v>
          </cell>
        </row>
        <row r="1892">
          <cell r="AG1892">
            <v>0</v>
          </cell>
        </row>
        <row r="1902">
          <cell r="AG1902">
            <v>204.26283700040253</v>
          </cell>
        </row>
        <row r="1910">
          <cell r="AG1910">
            <v>0</v>
          </cell>
        </row>
        <row r="1919">
          <cell r="AG1919">
            <v>0</v>
          </cell>
        </row>
        <row r="1920">
          <cell r="AG1920">
            <v>0</v>
          </cell>
        </row>
        <row r="1921">
          <cell r="AG1921">
            <v>0</v>
          </cell>
        </row>
        <row r="1924">
          <cell r="AG1924">
            <v>0</v>
          </cell>
        </row>
        <row r="1925">
          <cell r="AG1925">
            <v>180.3935430559485</v>
          </cell>
        </row>
        <row r="1926">
          <cell r="AG1926">
            <v>0</v>
          </cell>
        </row>
        <row r="1927">
          <cell r="AG1927">
            <v>0</v>
          </cell>
        </row>
        <row r="1931">
          <cell r="AG1931">
            <v>5002.7333050731759</v>
          </cell>
        </row>
        <row r="1932">
          <cell r="AG1932">
            <v>101.73401867180809</v>
          </cell>
        </row>
        <row r="1933">
          <cell r="AG1933">
            <v>396901.02818394318</v>
          </cell>
        </row>
        <row r="1934">
          <cell r="AG1934">
            <v>0</v>
          </cell>
        </row>
        <row r="1935">
          <cell r="AG1935">
            <v>0</v>
          </cell>
        </row>
        <row r="1936">
          <cell r="AG1936">
            <v>0</v>
          </cell>
        </row>
        <row r="1937">
          <cell r="AG1937">
            <v>0</v>
          </cell>
        </row>
        <row r="1947">
          <cell r="AG1947">
            <v>0</v>
          </cell>
        </row>
        <row r="1959">
          <cell r="AG1959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3">
          <cell r="AG1963">
            <v>0</v>
          </cell>
        </row>
        <row r="1964">
          <cell r="AG1964">
            <v>0</v>
          </cell>
        </row>
        <row r="1971">
          <cell r="AG1971">
            <v>0</v>
          </cell>
        </row>
        <row r="1975">
          <cell r="AG1975">
            <v>0</v>
          </cell>
        </row>
        <row r="1980">
          <cell r="AG1980">
            <v>0</v>
          </cell>
        </row>
        <row r="1987">
          <cell r="AG1987">
            <v>0</v>
          </cell>
        </row>
        <row r="1995">
          <cell r="AG1995">
            <v>0</v>
          </cell>
        </row>
        <row r="2000">
          <cell r="AG2000">
            <v>0</v>
          </cell>
        </row>
        <row r="2001">
          <cell r="AG2001">
            <v>0</v>
          </cell>
        </row>
        <row r="2002">
          <cell r="AG2002">
            <v>0</v>
          </cell>
        </row>
        <row r="2011">
          <cell r="AG2011">
            <v>0</v>
          </cell>
        </row>
        <row r="2015">
          <cell r="AG2015">
            <v>0</v>
          </cell>
        </row>
        <row r="2019">
          <cell r="AG2019">
            <v>0</v>
          </cell>
        </row>
        <row r="2034">
          <cell r="H2034">
            <v>128921.22893744383</v>
          </cell>
        </row>
        <row r="2035">
          <cell r="AG2035">
            <v>0</v>
          </cell>
        </row>
        <row r="2036">
          <cell r="AG2036">
            <v>0</v>
          </cell>
        </row>
        <row r="2037">
          <cell r="AG2037">
            <v>143033.0458033894</v>
          </cell>
        </row>
        <row r="2047">
          <cell r="AG2047">
            <v>0</v>
          </cell>
        </row>
        <row r="2052">
          <cell r="AG2052">
            <v>-270.73483302291777</v>
          </cell>
        </row>
        <row r="2058">
          <cell r="AG2058">
            <v>13140.555274701919</v>
          </cell>
        </row>
        <row r="2062">
          <cell r="AG2062">
            <v>32668.913618079881</v>
          </cell>
        </row>
        <row r="2067">
          <cell r="AG2067">
            <v>0</v>
          </cell>
        </row>
        <row r="2070">
          <cell r="AG2070">
            <v>6958.945902575887</v>
          </cell>
        </row>
        <row r="2081">
          <cell r="AG2081">
            <v>89.005769744383628</v>
          </cell>
        </row>
        <row r="2088">
          <cell r="AG2088">
            <v>8079.0817983031639</v>
          </cell>
        </row>
        <row r="2098">
          <cell r="AG2098">
            <v>0</v>
          </cell>
        </row>
        <row r="2099">
          <cell r="AG2099">
            <v>34021.493052327591</v>
          </cell>
        </row>
        <row r="2113">
          <cell r="AG2113">
            <v>0</v>
          </cell>
        </row>
        <row r="2118">
          <cell r="AG2118">
            <v>0</v>
          </cell>
        </row>
        <row r="2123">
          <cell r="AG2123">
            <v>0</v>
          </cell>
        </row>
        <row r="2136">
          <cell r="AG2136">
            <v>0</v>
          </cell>
        </row>
        <row r="2139">
          <cell r="H2139">
            <v>0</v>
          </cell>
        </row>
        <row r="2140">
          <cell r="AG2140">
            <v>0</v>
          </cell>
        </row>
        <row r="2143">
          <cell r="H2143">
            <v>-1235405.4542094748</v>
          </cell>
        </row>
        <row r="2144">
          <cell r="AG2144">
            <v>-8389.6405566527428</v>
          </cell>
        </row>
        <row r="2147">
          <cell r="H2147">
            <v>-3029085.4566001594</v>
          </cell>
        </row>
        <row r="2148">
          <cell r="AG2148">
            <v>-20570.524526720019</v>
          </cell>
        </row>
        <row r="2151">
          <cell r="H2151">
            <v>-3.4157553211878022E-2</v>
          </cell>
        </row>
        <row r="2152">
          <cell r="AG2152">
            <v>-2.3196400239771436E-4</v>
          </cell>
        </row>
        <row r="2155">
          <cell r="H2155">
            <v>0</v>
          </cell>
        </row>
        <row r="2156">
          <cell r="AG2156">
            <v>0</v>
          </cell>
        </row>
        <row r="2160">
          <cell r="AG2160">
            <v>0</v>
          </cell>
        </row>
        <row r="2168">
          <cell r="AG2168">
            <v>-92194.989314611012</v>
          </cell>
        </row>
        <row r="2171">
          <cell r="AG2171">
            <v>0</v>
          </cell>
        </row>
        <row r="2179">
          <cell r="AG2179">
            <v>-773.77773536357881</v>
          </cell>
        </row>
        <row r="2183">
          <cell r="AG2183">
            <v>0</v>
          </cell>
        </row>
        <row r="2184">
          <cell r="AG2184">
            <v>176949.25094638686</v>
          </cell>
        </row>
        <row r="2187">
          <cell r="AG2187">
            <v>0</v>
          </cell>
        </row>
        <row r="2194">
          <cell r="AG2194">
            <v>179296.05522516451</v>
          </cell>
        </row>
        <row r="2200">
          <cell r="AG2200">
            <v>0</v>
          </cell>
        </row>
        <row r="2206">
          <cell r="AG2206">
            <v>-42975.085173876068</v>
          </cell>
        </row>
        <row r="2207">
          <cell r="AG2207">
            <v>-26922.482423796235</v>
          </cell>
        </row>
        <row r="2216">
          <cell r="AG2216">
            <v>-3066488.6608194499</v>
          </cell>
        </row>
        <row r="2219">
          <cell r="AG2219">
            <v>864.02560103648705</v>
          </cell>
        </row>
        <row r="2222">
          <cell r="AG2222">
            <v>-64485.023674055643</v>
          </cell>
        </row>
        <row r="2228">
          <cell r="AG2228">
            <v>-93314.79160264344</v>
          </cell>
        </row>
        <row r="2241">
          <cell r="AG2241">
            <v>-5185.5181454456269</v>
          </cell>
        </row>
        <row r="2256">
          <cell r="AG2256">
            <v>0</v>
          </cell>
        </row>
        <row r="2262">
          <cell r="AG2262">
            <v>0</v>
          </cell>
        </row>
        <row r="2269">
          <cell r="AG2269">
            <v>0</v>
          </cell>
        </row>
        <row r="2282">
          <cell r="AG2282">
            <v>0</v>
          </cell>
        </row>
        <row r="2300">
          <cell r="AG2300">
            <v>0</v>
          </cell>
        </row>
        <row r="2309">
          <cell r="AG2309">
            <v>0</v>
          </cell>
        </row>
        <row r="2313">
          <cell r="AG2313">
            <v>0</v>
          </cell>
        </row>
        <row r="2317">
          <cell r="AG2317">
            <v>0</v>
          </cell>
        </row>
        <row r="2324">
          <cell r="AG2324">
            <v>0</v>
          </cell>
        </row>
        <row r="2328">
          <cell r="AG2328">
            <v>0</v>
          </cell>
        </row>
        <row r="2332">
          <cell r="AG2332">
            <v>0</v>
          </cell>
        </row>
        <row r="2336">
          <cell r="AG2336">
            <v>0</v>
          </cell>
        </row>
        <row r="2340">
          <cell r="AG2340">
            <v>0</v>
          </cell>
        </row>
        <row r="2344">
          <cell r="AG2344">
            <v>0</v>
          </cell>
        </row>
        <row r="2348">
          <cell r="AG2348">
            <v>-8280836.1699999999</v>
          </cell>
        </row>
        <row r="2352">
          <cell r="AG2352">
            <v>0</v>
          </cell>
        </row>
        <row r="2356">
          <cell r="AG2356">
            <v>0</v>
          </cell>
        </row>
        <row r="2360">
          <cell r="AG2360">
            <v>0</v>
          </cell>
        </row>
        <row r="2364">
          <cell r="AG2364">
            <v>0</v>
          </cell>
        </row>
        <row r="2368">
          <cell r="AG2368">
            <v>0</v>
          </cell>
        </row>
        <row r="2372">
          <cell r="AG2372">
            <v>162.25623558839229</v>
          </cell>
        </row>
        <row r="2382">
          <cell r="AG2382">
            <v>-552606.28300322534</v>
          </cell>
        </row>
        <row r="2383">
          <cell r="AG2383">
            <v>0</v>
          </cell>
        </row>
        <row r="2384">
          <cell r="AG2384">
            <v>0</v>
          </cell>
        </row>
        <row r="2385">
          <cell r="AG2385">
            <v>0</v>
          </cell>
        </row>
        <row r="2386">
          <cell r="AG2386">
            <v>0</v>
          </cell>
        </row>
        <row r="2387">
          <cell r="AG2387">
            <v>-80878.217305024489</v>
          </cell>
        </row>
        <row r="2388">
          <cell r="AG2388">
            <v>0</v>
          </cell>
        </row>
        <row r="2389">
          <cell r="AG2389">
            <v>0</v>
          </cell>
        </row>
        <row r="2390">
          <cell r="AG2390">
            <v>0</v>
          </cell>
        </row>
        <row r="2400">
          <cell r="AG240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  <row r="2434">
          <cell r="AG2434">
            <v>0</v>
          </cell>
        </row>
        <row r="2441">
          <cell r="AG2441">
            <v>-10796.439863960213</v>
          </cell>
        </row>
        <row r="2443">
          <cell r="AG2443">
            <v>-191451.33410487621</v>
          </cell>
        </row>
        <row r="2449">
          <cell r="AG2449">
            <v>0</v>
          </cell>
        </row>
        <row r="2453">
          <cell r="AG2453">
            <v>-966.80456175128677</v>
          </cell>
        </row>
        <row r="2454">
          <cell r="AG2454">
            <v>0</v>
          </cell>
        </row>
        <row r="2455">
          <cell r="AG2455">
            <v>0</v>
          </cell>
        </row>
        <row r="2456">
          <cell r="AG2456">
            <v>0</v>
          </cell>
        </row>
        <row r="2457">
          <cell r="AG2457">
            <v>-75.304290127976827</v>
          </cell>
        </row>
        <row r="2458">
          <cell r="AG2458">
            <v>0</v>
          </cell>
        </row>
        <row r="2459">
          <cell r="AG2459">
            <v>-280651.93776917399</v>
          </cell>
        </row>
        <row r="2471">
          <cell r="AG2471">
            <v>-8728.8933272206759</v>
          </cell>
        </row>
      </sheetData>
      <sheetData sheetId="25"/>
      <sheetData sheetId="26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0.13711846467969196</v>
          </cell>
          <cell r="G15">
            <v>2.528882867586716E-2</v>
          </cell>
          <cell r="H15">
            <v>0.19005609905954446</v>
          </cell>
          <cell r="I15">
            <v>0.23859192838822588</v>
          </cell>
          <cell r="J15">
            <v>0.40508345399268908</v>
          </cell>
          <cell r="K15">
            <v>2.2596637159267847E-3</v>
          </cell>
          <cell r="L15">
            <v>1.0051989654422636E-3</v>
          </cell>
          <cell r="M15">
            <v>4.8577124182435337E-4</v>
          </cell>
          <cell r="N15">
            <v>1.0254271785880927E-4</v>
          </cell>
          <cell r="O15">
            <v>8.0485629293052817E-6</v>
          </cell>
          <cell r="P15">
            <v>1</v>
          </cell>
          <cell r="R15">
            <v>1.0254271785880927E-4</v>
          </cell>
          <cell r="S15">
            <v>0</v>
          </cell>
          <cell r="T15">
            <v>0</v>
          </cell>
          <cell r="U15">
            <v>1.0051989654422636E-3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0.13453492890768334</v>
          </cell>
          <cell r="G16">
            <v>2.4355402123577501E-2</v>
          </cell>
          <cell r="H16">
            <v>0.1836405268477041</v>
          </cell>
          <cell r="I16">
            <v>0.24047392614192747</v>
          </cell>
          <cell r="J16">
            <v>0.41287882419901856</v>
          </cell>
          <cell r="K16">
            <v>2.1781018534132056E-3</v>
          </cell>
          <cell r="L16">
            <v>1.3212015843208978E-3</v>
          </cell>
          <cell r="M16">
            <v>4.6440879086187342E-4</v>
          </cell>
          <cell r="N16">
            <v>1.4266136809322369E-4</v>
          </cell>
          <cell r="O16">
            <v>1.0018183399917816E-5</v>
          </cell>
          <cell r="P16">
            <v>1</v>
          </cell>
          <cell r="R16">
            <v>1.4266136809322369E-4</v>
          </cell>
          <cell r="S16">
            <v>0</v>
          </cell>
          <cell r="T16">
            <v>0</v>
          </cell>
          <cell r="U16">
            <v>1.3212015843208978E-3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0.13970200045170059</v>
          </cell>
          <cell r="G17">
            <v>2.6222255228156823E-2</v>
          </cell>
          <cell r="H17">
            <v>0.19647167127138485</v>
          </cell>
          <cell r="I17">
            <v>0.23670993063452428</v>
          </cell>
          <cell r="J17">
            <v>0.39728808378635955</v>
          </cell>
          <cell r="K17">
            <v>2.3412255784403639E-3</v>
          </cell>
          <cell r="L17">
            <v>6.8919634656362967E-4</v>
          </cell>
          <cell r="M17">
            <v>5.0713369278683332E-4</v>
          </cell>
          <cell r="N17">
            <v>6.2424067624394864E-5</v>
          </cell>
          <cell r="O17">
            <v>6.0789424586927476E-6</v>
          </cell>
          <cell r="P17">
            <v>1</v>
          </cell>
          <cell r="R17">
            <v>6.2424067624394864E-5</v>
          </cell>
          <cell r="S17">
            <v>0</v>
          </cell>
          <cell r="T17">
            <v>0</v>
          </cell>
          <cell r="U17">
            <v>6.8919634656362967E-4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F13</v>
          </cell>
          <cell r="B18" t="str">
            <v>SS Generation Combustion Turbine</v>
          </cell>
          <cell r="C18" t="str">
            <v>SSCCT</v>
          </cell>
          <cell r="F18">
            <v>0.14134765049065057</v>
          </cell>
          <cell r="G18">
            <v>2.8614581992512007E-2</v>
          </cell>
          <cell r="H18">
            <v>0.21050162062900327</v>
          </cell>
          <cell r="I18">
            <v>0.23123565126568923</v>
          </cell>
          <cell r="J18">
            <v>0.38103722452357586</v>
          </cell>
          <cell r="K18">
            <v>6.2443095249706806E-3</v>
          </cell>
          <cell r="L18">
            <v>4.9851346097439185E-10</v>
          </cell>
          <cell r="M18">
            <v>1.0125066607558652E-3</v>
          </cell>
          <cell r="N18">
            <v>0</v>
          </cell>
          <cell r="O18">
            <v>6.4544143291060335E-6</v>
          </cell>
          <cell r="P18">
            <v>1</v>
          </cell>
          <cell r="R18">
            <v>0</v>
          </cell>
          <cell r="S18">
            <v>0</v>
          </cell>
          <cell r="T18">
            <v>0</v>
          </cell>
          <cell r="U18">
            <v>4.9851346097439185E-10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F14</v>
          </cell>
          <cell r="B19" t="str">
            <v>SS Gen Combustion Turbine</v>
          </cell>
          <cell r="C19" t="str">
            <v>SSGCT</v>
          </cell>
          <cell r="F19">
            <v>0.13637881378376485</v>
          </cell>
          <cell r="G19">
            <v>2.7195019572458904E-2</v>
          </cell>
          <cell r="H19">
            <v>0.20142883367342462</v>
          </cell>
          <cell r="I19">
            <v>0.23533739612801613</v>
          </cell>
          <cell r="J19">
            <v>0.39181069486748688</v>
          </cell>
          <cell r="K19">
            <v>6.2728773330731121E-3</v>
          </cell>
          <cell r="L19">
            <v>4.9367875355993277E-4</v>
          </cell>
          <cell r="M19">
            <v>1.0187298804298416E-3</v>
          </cell>
          <cell r="N19">
            <v>5.4212988636592055E-5</v>
          </cell>
          <cell r="O19">
            <v>9.7430191492351267E-6</v>
          </cell>
          <cell r="P19">
            <v>1</v>
          </cell>
          <cell r="R19">
            <v>5.4212988636592055E-5</v>
          </cell>
          <cell r="S19">
            <v>0</v>
          </cell>
          <cell r="T19">
            <v>0</v>
          </cell>
          <cell r="U19">
            <v>4.9367875355993277E-4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 t="str">
            <v>F15</v>
          </cell>
          <cell r="B20" t="str">
            <v>SS Capacity Cholla</v>
          </cell>
          <cell r="C20" t="str">
            <v>SSCCH</v>
          </cell>
          <cell r="F20">
            <v>0.15035938900263582</v>
          </cell>
          <cell r="G20">
            <v>2.5408334643241784E-2</v>
          </cell>
          <cell r="H20">
            <v>0.19099122218695563</v>
          </cell>
          <cell r="I20">
            <v>0.2363449522260806</v>
          </cell>
          <cell r="J20">
            <v>0.39403294424575885</v>
          </cell>
          <cell r="K20">
            <v>1.3205810847786792E-3</v>
          </cell>
          <cell r="L20">
            <v>1.1056185936935087E-3</v>
          </cell>
          <cell r="M20">
            <v>3.3096985806141583E-4</v>
          </cell>
          <cell r="N20">
            <v>1.0007690910006752E-4</v>
          </cell>
          <cell r="O20">
            <v>5.911249693778098E-6</v>
          </cell>
          <cell r="P20">
            <v>1</v>
          </cell>
          <cell r="R20">
            <v>1.0007690910006752E-4</v>
          </cell>
          <cell r="S20">
            <v>0</v>
          </cell>
          <cell r="T20">
            <v>0</v>
          </cell>
          <cell r="U20">
            <v>1.1056185936935087E-3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F16</v>
          </cell>
          <cell r="B21" t="str">
            <v>SS Generation Cholla</v>
          </cell>
          <cell r="C21" t="str">
            <v>SSGCH</v>
          </cell>
          <cell r="F21">
            <v>0.14646007155767291</v>
          </cell>
          <cell r="G21">
            <v>2.4664316400072599E-2</v>
          </cell>
          <cell r="H21">
            <v>0.18583888110400187</v>
          </cell>
          <cell r="I21">
            <v>0.23829436458139336</v>
          </cell>
          <cell r="J21">
            <v>0.40170053505966652</v>
          </cell>
          <cell r="K21">
            <v>1.2751910688107741E-3</v>
          </cell>
          <cell r="L21">
            <v>1.3098888642634776E-3</v>
          </cell>
          <cell r="M21">
            <v>3.1871113584628968E-4</v>
          </cell>
          <cell r="N21">
            <v>1.3037038047514519E-4</v>
          </cell>
          <cell r="O21">
            <v>7.6698477972538247E-6</v>
          </cell>
          <cell r="P21">
            <v>1</v>
          </cell>
          <cell r="R21">
            <v>1.3037038047514519E-4</v>
          </cell>
          <cell r="S21">
            <v>0</v>
          </cell>
          <cell r="T21">
            <v>0</v>
          </cell>
          <cell r="U21">
            <v>1.3098888642634776E-3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F17</v>
          </cell>
          <cell r="B22" t="str">
            <v>SS Capacity Contract</v>
          </cell>
          <cell r="C22" t="str">
            <v>SSCC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 t="str">
            <v>F18</v>
          </cell>
          <cell r="B23" t="str">
            <v>SS Generation Contract</v>
          </cell>
          <cell r="C23" t="str">
            <v>SSGC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 t="str">
            <v>F20</v>
          </cell>
          <cell r="B24" t="str">
            <v>12 Weighted Distribution Peaks</v>
          </cell>
          <cell r="F24">
            <v>0.2991499143326416</v>
          </cell>
          <cell r="G24">
            <v>3.8889685435023157E-2</v>
          </cell>
          <cell r="H24">
            <v>0.29060924993164622</v>
          </cell>
          <cell r="I24">
            <v>0.36455182094817801</v>
          </cell>
          <cell r="J24">
            <v>0</v>
          </cell>
          <cell r="K24">
            <v>2.7648252822818705E-3</v>
          </cell>
          <cell r="L24">
            <v>3.1650974140124116E-3</v>
          </cell>
          <cell r="M24">
            <v>5.7912311574561011E-4</v>
          </cell>
          <cell r="N24">
            <v>2.8097779813115911E-4</v>
          </cell>
          <cell r="O24">
            <v>9.3057423397379572E-6</v>
          </cell>
          <cell r="P24">
            <v>1</v>
          </cell>
          <cell r="R24">
            <v>2.8097779813115911E-4</v>
          </cell>
          <cell r="S24">
            <v>0</v>
          </cell>
          <cell r="T24">
            <v>0</v>
          </cell>
          <cell r="U24">
            <v>3.1650974140124116E-3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F21</v>
          </cell>
          <cell r="B25" t="str">
            <v>Transformers      - NCP</v>
          </cell>
          <cell r="F25">
            <v>0.47696705914900295</v>
          </cell>
          <cell r="G25">
            <v>5.4110053815390829E-2</v>
          </cell>
          <cell r="H25">
            <v>0.40268935089199642</v>
          </cell>
          <cell r="I25">
            <v>4.538114518194173E-2</v>
          </cell>
          <cell r="J25">
            <v>0</v>
          </cell>
          <cell r="K25">
            <v>1.4211109841076595E-2</v>
          </cell>
          <cell r="L25">
            <v>4.2712844787559231E-3</v>
          </cell>
          <cell r="M25">
            <v>1.8083601662937925E-3</v>
          </cell>
          <cell r="N25">
            <v>5.5441129222908803E-4</v>
          </cell>
          <cell r="O25">
            <v>7.2251833128176633E-6</v>
          </cell>
          <cell r="P25">
            <v>1</v>
          </cell>
          <cell r="R25">
            <v>5.5441129222908803E-4</v>
          </cell>
          <cell r="S25">
            <v>0</v>
          </cell>
          <cell r="T25">
            <v>0</v>
          </cell>
          <cell r="U25">
            <v>4.2712844787559231E-3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F22</v>
          </cell>
          <cell r="B26" t="str">
            <v>Secondary Lines - NCP</v>
          </cell>
          <cell r="F26">
            <v>0.89811262339407449</v>
          </cell>
          <cell r="G26">
            <v>0.10188737660592551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 t="str">
            <v>F23</v>
          </cell>
          <cell r="B27" t="str">
            <v>Max NCP (sec &amp; pri) - Facilities</v>
          </cell>
          <cell r="F27">
            <v>0.35952359301940018</v>
          </cell>
          <cell r="G27">
            <v>4.115906892493227E-2</v>
          </cell>
          <cell r="H27">
            <v>0.34628181082531684</v>
          </cell>
          <cell r="I27">
            <v>0.23731761468737528</v>
          </cell>
          <cell r="J27">
            <v>0</v>
          </cell>
          <cell r="K27">
            <v>1.0711912222980388E-2</v>
          </cell>
          <cell r="L27">
            <v>3.2195672911881326E-3</v>
          </cell>
          <cell r="M27">
            <v>1.3630881462109528E-3</v>
          </cell>
          <cell r="N27">
            <v>4.1789875415790978E-4</v>
          </cell>
          <cell r="O27">
            <v>5.4461284380574596E-6</v>
          </cell>
          <cell r="P27">
            <v>1</v>
          </cell>
          <cell r="R27">
            <v>4.1789875415790978E-4</v>
          </cell>
          <cell r="S27">
            <v>0</v>
          </cell>
          <cell r="T27">
            <v>0</v>
          </cell>
          <cell r="U27">
            <v>3.2195672911881326E-3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 t="str">
            <v>F24</v>
          </cell>
          <cell r="B28" t="str">
            <v>12 Dist Peaks - Distance</v>
          </cell>
          <cell r="F28">
            <v>0.27168396442251785</v>
          </cell>
          <cell r="G28">
            <v>4.190629857711349E-2</v>
          </cell>
          <cell r="H28">
            <v>0.30446015363309753</v>
          </cell>
          <cell r="I28">
            <v>0.37207396348272109</v>
          </cell>
          <cell r="J28">
            <v>0</v>
          </cell>
          <cell r="K28">
            <v>5.0807544812223595E-3</v>
          </cell>
          <cell r="L28">
            <v>2.9136112272467895E-3</v>
          </cell>
          <cell r="M28">
            <v>1.7188909289998823E-3</v>
          </cell>
          <cell r="N28">
            <v>1.5715829973774549E-4</v>
          </cell>
          <cell r="O28">
            <v>5.2049473433060739E-6</v>
          </cell>
          <cell r="P28">
            <v>1</v>
          </cell>
          <cell r="R28">
            <v>1.5715829973774549E-4</v>
          </cell>
          <cell r="S28">
            <v>0</v>
          </cell>
          <cell r="T28">
            <v>0</v>
          </cell>
          <cell r="U28">
            <v>2.9136112272467895E-3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F25</v>
          </cell>
          <cell r="B29" t="str">
            <v>Max NCP (sec &amp; pri) x Feeder Dist Wgt. - Fac &amp; Dist.</v>
          </cell>
          <cell r="F29">
            <v>0.32560356883995795</v>
          </cell>
          <cell r="G29">
            <v>4.4227974702921509E-2</v>
          </cell>
          <cell r="H29">
            <v>0.3617739957083701</v>
          </cell>
          <cell r="I29">
            <v>0.24153864254651941</v>
          </cell>
          <cell r="J29">
            <v>0</v>
          </cell>
          <cell r="K29">
            <v>1.9629722494864582E-2</v>
          </cell>
          <cell r="L29">
            <v>2.9554843598854166E-3</v>
          </cell>
          <cell r="M29">
            <v>4.0344840105335207E-3</v>
          </cell>
          <cell r="N29">
            <v>2.3308967225002048E-4</v>
          </cell>
          <cell r="O29">
            <v>3.0376646975565094E-6</v>
          </cell>
          <cell r="P29">
            <v>1</v>
          </cell>
          <cell r="R29">
            <v>2.3308967225002048E-4</v>
          </cell>
          <cell r="S29">
            <v>0</v>
          </cell>
          <cell r="T29">
            <v>0</v>
          </cell>
          <cell r="U29">
            <v>2.9554843598854166E-3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F26</v>
          </cell>
          <cell r="B30" t="str">
            <v xml:space="preserve">12 WDP &amp; Facilities  </v>
          </cell>
          <cell r="F30">
            <v>0.35904795662445349</v>
          </cell>
          <cell r="G30">
            <v>4.667647029203658E-2</v>
          </cell>
          <cell r="H30">
            <v>0.34879721626160393</v>
          </cell>
          <cell r="I30">
            <v>0.23731761468737528</v>
          </cell>
          <cell r="J30">
            <v>0</v>
          </cell>
          <cell r="K30">
            <v>3.3184193625510759E-3</v>
          </cell>
          <cell r="L30">
            <v>3.7988369863106398E-3</v>
          </cell>
          <cell r="M30">
            <v>6.9507949486235143E-4</v>
          </cell>
          <cell r="N30">
            <v>3.372372828549492E-4</v>
          </cell>
          <cell r="O30">
            <v>1.1169007951783325E-5</v>
          </cell>
          <cell r="P30">
            <v>1</v>
          </cell>
          <cell r="R30">
            <v>3.372372828549492E-4</v>
          </cell>
          <cell r="S30">
            <v>0</v>
          </cell>
          <cell r="T30">
            <v>0</v>
          </cell>
          <cell r="U30">
            <v>3.7988369863106398E-3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F27</v>
          </cell>
          <cell r="B31" t="str">
            <v>12 WDP &amp; Facilities  - Composite 2</v>
          </cell>
          <cell r="F31">
            <v>0.35928577482192686</v>
          </cell>
          <cell r="G31">
            <v>4.3917769608484425E-2</v>
          </cell>
          <cell r="H31">
            <v>0.34753951354346041</v>
          </cell>
          <cell r="I31">
            <v>0.23731761468737528</v>
          </cell>
          <cell r="J31">
            <v>0</v>
          </cell>
          <cell r="K31">
            <v>7.0151657927657327E-3</v>
          </cell>
          <cell r="L31">
            <v>3.5092021387493864E-3</v>
          </cell>
          <cell r="M31">
            <v>1.0290838205366522E-3</v>
          </cell>
          <cell r="N31">
            <v>3.7756801850642952E-4</v>
          </cell>
          <cell r="O31">
            <v>8.3075681949203931E-6</v>
          </cell>
          <cell r="P31">
            <v>1</v>
          </cell>
          <cell r="R31">
            <v>3.7756801850642952E-4</v>
          </cell>
          <cell r="S31">
            <v>0</v>
          </cell>
          <cell r="T31">
            <v>0</v>
          </cell>
          <cell r="U31">
            <v>3.5092021387493864E-3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F30</v>
          </cell>
          <cell r="B32" t="str">
            <v>MWH @ Input</v>
          </cell>
          <cell r="F32">
            <v>0.1293678573636661</v>
          </cell>
          <cell r="G32">
            <v>2.2488549018998178E-2</v>
          </cell>
          <cell r="H32">
            <v>0.17080938242402338</v>
          </cell>
          <cell r="I32">
            <v>0.24423792164933064</v>
          </cell>
          <cell r="J32">
            <v>0.42846956461167757</v>
          </cell>
          <cell r="K32">
            <v>2.0149781283860472E-3</v>
          </cell>
          <cell r="L32">
            <v>1.9532068220781658E-3</v>
          </cell>
          <cell r="M32">
            <v>4.2168388893691356E-4</v>
          </cell>
          <cell r="N32">
            <v>2.228986685620525E-4</v>
          </cell>
          <cell r="O32">
            <v>1.3957424341142882E-5</v>
          </cell>
          <cell r="P32">
            <v>1</v>
          </cell>
          <cell r="R32">
            <v>2.228986685620525E-4</v>
          </cell>
          <cell r="S32">
            <v>0</v>
          </cell>
          <cell r="T32">
            <v>0</v>
          </cell>
          <cell r="U32">
            <v>1.9532068220781658E-3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 t="str">
            <v>F33</v>
          </cell>
          <cell r="B33" t="str">
            <v>SS Energy Combustion Turbine</v>
          </cell>
          <cell r="C33" t="str">
            <v>SSECT</v>
          </cell>
          <cell r="F33">
            <v>0.12147230366310764</v>
          </cell>
          <cell r="G33">
            <v>2.2936332312299593E-2</v>
          </cell>
          <cell r="H33">
            <v>0.17421047280668861</v>
          </cell>
          <cell r="I33">
            <v>0.24764263071499681</v>
          </cell>
          <cell r="J33">
            <v>0.42413110589921987</v>
          </cell>
          <cell r="K33">
            <v>6.3585807573804075E-3</v>
          </cell>
          <cell r="L33">
            <v>1.9747135186993481E-3</v>
          </cell>
          <cell r="M33">
            <v>1.0373995394517704E-3</v>
          </cell>
          <cell r="N33">
            <v>2.1685195454636822E-4</v>
          </cell>
          <cell r="O33">
            <v>1.9608833609622407E-5</v>
          </cell>
          <cell r="P33">
            <v>1</v>
          </cell>
          <cell r="R33">
            <v>2.1685195454636822E-4</v>
          </cell>
          <cell r="S33">
            <v>0</v>
          </cell>
          <cell r="T33">
            <v>0</v>
          </cell>
          <cell r="U33">
            <v>1.9747135186993481E-3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A34" t="str">
            <v>F35</v>
          </cell>
          <cell r="B34" t="str">
            <v>SS Energy Cholla</v>
          </cell>
          <cell r="C34" t="str">
            <v>SSECH</v>
          </cell>
          <cell r="F34">
            <v>0.13476211922278417</v>
          </cell>
          <cell r="G34">
            <v>2.243226167056505E-2</v>
          </cell>
          <cell r="H34">
            <v>0.17038185785514054</v>
          </cell>
          <cell r="I34">
            <v>0.24414260164733165</v>
          </cell>
          <cell r="J34">
            <v>0.4247033075013894</v>
          </cell>
          <cell r="K34">
            <v>1.1390210209070591E-3</v>
          </cell>
          <cell r="L34">
            <v>1.922699675973384E-3</v>
          </cell>
          <cell r="M34">
            <v>2.81934969200911E-4</v>
          </cell>
          <cell r="N34">
            <v>2.2125079460037824E-4</v>
          </cell>
          <cell r="O34">
            <v>1.2945642107681007E-5</v>
          </cell>
          <cell r="P34">
            <v>1</v>
          </cell>
          <cell r="R34">
            <v>2.2125079460037824E-4</v>
          </cell>
          <cell r="S34">
            <v>0</v>
          </cell>
          <cell r="T34">
            <v>0</v>
          </cell>
          <cell r="U34">
            <v>1.922699675973384E-3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F37</v>
          </cell>
          <cell r="B35" t="str">
            <v>SSystem Energy Purchase</v>
          </cell>
          <cell r="C35" t="str">
            <v>SSEC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F40</v>
          </cell>
          <cell r="B36" t="str">
            <v>Average Customers</v>
          </cell>
          <cell r="F36">
            <v>0.78294857882466329</v>
          </cell>
          <cell r="G36">
            <v>0.14197346798440139</v>
          </cell>
          <cell r="H36">
            <v>4.3433610798457999E-2</v>
          </cell>
          <cell r="I36">
            <v>5.660824082312655E-4</v>
          </cell>
          <cell r="J36">
            <v>1.910528127780521E-4</v>
          </cell>
          <cell r="K36">
            <v>4.1819337908084739E-3</v>
          </cell>
          <cell r="L36">
            <v>2.4327391493738634E-2</v>
          </cell>
          <cell r="M36">
            <v>2.2087204388953295E-4</v>
          </cell>
          <cell r="N36">
            <v>2.0579454215907465E-3</v>
          </cell>
          <cell r="O36">
            <v>9.9064421440471455E-5</v>
          </cell>
          <cell r="P36">
            <v>1</v>
          </cell>
          <cell r="R36">
            <v>2.0579454215907465E-3</v>
          </cell>
          <cell r="S36">
            <v>0</v>
          </cell>
          <cell r="T36">
            <v>0</v>
          </cell>
          <cell r="U36">
            <v>2.4327391493738634E-2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F41</v>
          </cell>
          <cell r="B37" t="str">
            <v>Weighted Customers Acct 902</v>
          </cell>
          <cell r="F37">
            <v>0.71838003661607253</v>
          </cell>
          <cell r="G37">
            <v>0.20544752962174839</v>
          </cell>
          <cell r="H37">
            <v>6.2852081926153228E-2</v>
          </cell>
          <cell r="I37">
            <v>3.5148312502757718E-3</v>
          </cell>
          <cell r="J37">
            <v>1.8242508122425368E-3</v>
          </cell>
          <cell r="K37">
            <v>6.9962659943951181E-3</v>
          </cell>
          <cell r="L37">
            <v>5.2233741399101063E-4</v>
          </cell>
          <cell r="M37">
            <v>4.1635285289583093E-4</v>
          </cell>
          <cell r="N37">
            <v>4.4186483780022959E-5</v>
          </cell>
          <cell r="O37">
            <v>2.1270284455713062E-6</v>
          </cell>
          <cell r="P37">
            <v>1</v>
          </cell>
          <cell r="R37">
            <v>4.4186483780022959E-5</v>
          </cell>
          <cell r="S37">
            <v>0</v>
          </cell>
          <cell r="T37">
            <v>0</v>
          </cell>
          <cell r="U37">
            <v>5.2233741399101063E-4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F42</v>
          </cell>
          <cell r="B38" t="str">
            <v>Weighted Customers Acct 903</v>
          </cell>
          <cell r="F38">
            <v>0.78654218542922494</v>
          </cell>
          <cell r="G38">
            <v>0.13475933422546368</v>
          </cell>
          <cell r="H38">
            <v>4.4072082656981169E-2</v>
          </cell>
          <cell r="I38">
            <v>4.1977033713737726E-3</v>
          </cell>
          <cell r="J38">
            <v>1.4167248878386484E-3</v>
          </cell>
          <cell r="K38">
            <v>4.3048051324217334E-3</v>
          </cell>
          <cell r="L38">
            <v>2.2486056475586529E-2</v>
          </cell>
          <cell r="M38">
            <v>2.2736158813272935E-4</v>
          </cell>
          <cell r="N38">
            <v>1.9021799762409582E-3</v>
          </cell>
          <cell r="O38">
            <v>9.1566256735954447E-5</v>
          </cell>
          <cell r="P38">
            <v>1</v>
          </cell>
          <cell r="R38">
            <v>1.9021799762409582E-3</v>
          </cell>
          <cell r="S38">
            <v>0</v>
          </cell>
          <cell r="T38">
            <v>0</v>
          </cell>
          <cell r="U38">
            <v>2.2486056475586529E-2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F43</v>
          </cell>
          <cell r="B39" t="str">
            <v>Residential Split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F44</v>
          </cell>
          <cell r="B40" t="str">
            <v>Commercial Split</v>
          </cell>
          <cell r="F40">
            <v>0</v>
          </cell>
          <cell r="G40">
            <v>0.77453592895344492</v>
          </cell>
          <cell r="H40">
            <v>0.22546407104655503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A41" t="str">
            <v>F45</v>
          </cell>
          <cell r="B41" t="str">
            <v>Industrial / Irrigation Split</v>
          </cell>
          <cell r="F41">
            <v>0</v>
          </cell>
          <cell r="G41">
            <v>0.48111130290670967</v>
          </cell>
          <cell r="H41">
            <v>0.24984486674944467</v>
          </cell>
          <cell r="I41">
            <v>2.9516030853172372E-2</v>
          </cell>
          <cell r="J41">
            <v>9.9616604129456766E-3</v>
          </cell>
          <cell r="K41">
            <v>0.21804967792781091</v>
          </cell>
          <cell r="L41">
            <v>0</v>
          </cell>
          <cell r="M41">
            <v>1.1516461149916776E-2</v>
          </cell>
          <cell r="N41">
            <v>0</v>
          </cell>
          <cell r="O41">
            <v>0</v>
          </cell>
          <cell r="P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A42" t="str">
            <v>F46</v>
          </cell>
          <cell r="B42" t="str">
            <v>Lighting / OSPA  Split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0.91855546154873757</v>
          </cell>
          <cell r="M42">
            <v>0</v>
          </cell>
          <cell r="N42">
            <v>7.7704056641581698E-2</v>
          </cell>
          <cell r="O42">
            <v>3.740481809680723E-3</v>
          </cell>
          <cell r="P42">
            <v>1</v>
          </cell>
          <cell r="R42">
            <v>7.7704056641581698E-2</v>
          </cell>
          <cell r="S42">
            <v>0</v>
          </cell>
          <cell r="T42">
            <v>0</v>
          </cell>
          <cell r="U42">
            <v>0.91855546154873757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F47</v>
          </cell>
          <cell r="B43" t="str">
            <v>Wtd Customers Acct 902 - irrigation</v>
          </cell>
          <cell r="F43">
            <v>0.72016361234431292</v>
          </cell>
          <cell r="G43">
            <v>0.20595760953569811</v>
          </cell>
          <cell r="H43">
            <v>6.3008129480482442E-2</v>
          </cell>
          <cell r="I43">
            <v>3.5235577841259925E-3</v>
          </cell>
          <cell r="J43">
            <v>1.8287800158744546E-3</v>
          </cell>
          <cell r="K43">
            <v>4.5303817238116495E-3</v>
          </cell>
          <cell r="L43">
            <v>5.2363426006977239E-4</v>
          </cell>
          <cell r="M43">
            <v>4.1786635738595777E-4</v>
          </cell>
          <cell r="N43">
            <v>4.4296188860856733E-5</v>
          </cell>
          <cell r="O43">
            <v>2.1323093778292071E-6</v>
          </cell>
          <cell r="P43">
            <v>1</v>
          </cell>
          <cell r="R43">
            <v>4.4296188860856733E-5</v>
          </cell>
          <cell r="S43">
            <v>0</v>
          </cell>
          <cell r="T43">
            <v>0</v>
          </cell>
          <cell r="U43">
            <v>5.2363426006977239E-4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F48</v>
          </cell>
          <cell r="B44" t="str">
            <v>Wtd Customers Acct 903 - irrigation</v>
          </cell>
          <cell r="F44">
            <v>0.78774262790227745</v>
          </cell>
          <cell r="G44">
            <v>0.13496500765460881</v>
          </cell>
          <cell r="H44">
            <v>4.4139346690465209E-2</v>
          </cell>
          <cell r="I44">
            <v>4.2041100225485252E-3</v>
          </cell>
          <cell r="J44">
            <v>1.4188871326101275E-3</v>
          </cell>
          <cell r="K44">
            <v>2.7848857866028744E-3</v>
          </cell>
          <cell r="L44">
            <v>2.2520375317912858E-2</v>
          </cell>
          <cell r="M44">
            <v>2.2797034926349662E-4</v>
          </cell>
          <cell r="N44">
            <v>1.9050831360169639E-3</v>
          </cell>
          <cell r="O44">
            <v>9.1706007693653283E-5</v>
          </cell>
          <cell r="P44">
            <v>1</v>
          </cell>
          <cell r="R44">
            <v>1.9050831360169639E-3</v>
          </cell>
          <cell r="S44">
            <v>0</v>
          </cell>
          <cell r="T44">
            <v>0</v>
          </cell>
          <cell r="U44">
            <v>2.2520375317912858E-2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F50</v>
          </cell>
          <cell r="B45" t="str">
            <v>Customer Advances</v>
          </cell>
          <cell r="F45">
            <v>2.9925853026538076E-2</v>
          </cell>
          <cell r="G45">
            <v>1.7151697302240951E-2</v>
          </cell>
          <cell r="H45">
            <v>0.18960833374802827</v>
          </cell>
          <cell r="I45">
            <v>0.72774563115564639</v>
          </cell>
          <cell r="J45">
            <v>1.6773771746032194E-2</v>
          </cell>
          <cell r="K45">
            <v>8.5718330017953894E-3</v>
          </cell>
          <cell r="L45">
            <v>6.9885317205666082E-3</v>
          </cell>
          <cell r="M45">
            <v>1.6340591561510075E-3</v>
          </cell>
          <cell r="N45">
            <v>1.5807955408015119E-3</v>
          </cell>
          <cell r="O45">
            <v>1.9493602199644007E-5</v>
          </cell>
          <cell r="P45">
            <v>1</v>
          </cell>
          <cell r="R45">
            <v>1.5807955408015119E-3</v>
          </cell>
          <cell r="S45">
            <v>0</v>
          </cell>
          <cell r="T45">
            <v>0</v>
          </cell>
          <cell r="U45">
            <v>6.9885317205666082E-3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 t="str">
            <v>F51</v>
          </cell>
          <cell r="B46" t="str">
            <v>Security Deposits</v>
          </cell>
          <cell r="F46">
            <v>0.60546867333539756</v>
          </cell>
          <cell r="G46">
            <v>4.8736394935561117E-2</v>
          </cell>
          <cell r="H46">
            <v>0.30671659673056489</v>
          </cell>
          <cell r="I46">
            <v>3.3864709101763993E-2</v>
          </cell>
          <cell r="J46">
            <v>0</v>
          </cell>
          <cell r="K46">
            <v>2.4274839206128098E-3</v>
          </cell>
          <cell r="L46">
            <v>2.3012609139607802E-3</v>
          </cell>
          <cell r="M46">
            <v>0</v>
          </cell>
          <cell r="N46">
            <v>4.8488106213889353E-4</v>
          </cell>
          <cell r="O46">
            <v>0</v>
          </cell>
          <cell r="P46">
            <v>1</v>
          </cell>
          <cell r="R46">
            <v>4.8488106213889353E-4</v>
          </cell>
          <cell r="S46">
            <v>0</v>
          </cell>
          <cell r="T46">
            <v>0</v>
          </cell>
          <cell r="U46">
            <v>2.3012609139607802E-3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>F60</v>
          </cell>
          <cell r="B47" t="str">
            <v>Meters</v>
          </cell>
          <cell r="F47">
            <v>0.43882459760597325</v>
          </cell>
          <cell r="G47">
            <v>0.10611722466064373</v>
          </cell>
          <cell r="H47">
            <v>0.13711762692082805</v>
          </cell>
          <cell r="I47">
            <v>1.9201870945668477E-2</v>
          </cell>
          <cell r="J47">
            <v>0.2921707064255511</v>
          </cell>
          <cell r="K47">
            <v>6.1261202743662594E-3</v>
          </cell>
          <cell r="L47">
            <v>0</v>
          </cell>
          <cell r="M47">
            <v>4.4185316696925041E-4</v>
          </cell>
          <cell r="N47">
            <v>0</v>
          </cell>
          <cell r="O47">
            <v>0</v>
          </cell>
          <cell r="P47">
            <v>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 t="str">
            <v>F70</v>
          </cell>
          <cell r="B48" t="str">
            <v>Services</v>
          </cell>
          <cell r="F48">
            <v>0.69438815520581876</v>
          </cell>
          <cell r="G48">
            <v>0.17349906313648156</v>
          </cell>
          <cell r="H48">
            <v>0.10561627595941649</v>
          </cell>
          <cell r="I48">
            <v>2.504423838883349E-3</v>
          </cell>
          <cell r="J48">
            <v>0</v>
          </cell>
          <cell r="K48">
            <v>0</v>
          </cell>
          <cell r="L48">
            <v>2.2083292338391694E-2</v>
          </cell>
          <cell r="M48">
            <v>0</v>
          </cell>
          <cell r="N48">
            <v>1.8188633741966012E-3</v>
          </cell>
          <cell r="O48">
            <v>8.9926146811368163E-5</v>
          </cell>
          <cell r="P48">
            <v>1</v>
          </cell>
          <cell r="R48">
            <v>1.8188633741966012E-3</v>
          </cell>
          <cell r="U48">
            <v>2.2083292338391694E-2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 t="str">
            <v>F80</v>
          </cell>
          <cell r="B49" t="str">
            <v>Uncollectables</v>
          </cell>
          <cell r="F49">
            <v>0.87700847975718921</v>
          </cell>
          <cell r="G49">
            <v>1.7765624487311039E-2</v>
          </cell>
          <cell r="H49">
            <v>9.6806624131417551E-2</v>
          </cell>
          <cell r="I49">
            <v>1.2961847152623213E-2</v>
          </cell>
          <cell r="J49">
            <v>-3.2419917118296213E-3</v>
          </cell>
          <cell r="K49">
            <v>-1.0923481366602993E-3</v>
          </cell>
          <cell r="L49">
            <v>0</v>
          </cell>
          <cell r="M49">
            <v>-2.0823568005120838E-4</v>
          </cell>
          <cell r="N49">
            <v>0</v>
          </cell>
          <cell r="O49">
            <v>0</v>
          </cell>
          <cell r="P49">
            <v>1</v>
          </cell>
          <cell r="R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A50" t="str">
            <v>F90</v>
          </cell>
          <cell r="B50" t="str">
            <v>Account 908</v>
          </cell>
          <cell r="F50">
            <v>0.74512828359081196</v>
          </cell>
          <cell r="G50">
            <v>0.13511310966797718</v>
          </cell>
          <cell r="H50">
            <v>5.1611518465098288E-2</v>
          </cell>
          <cell r="I50">
            <v>1.4559287949303326E-2</v>
          </cell>
          <cell r="J50">
            <v>2.4262065745997617E-2</v>
          </cell>
          <cell r="K50">
            <v>4.0650554439676688E-3</v>
          </cell>
          <cell r="L50">
            <v>2.2985499794371058E-2</v>
          </cell>
          <cell r="M50">
            <v>2.3507691399361687E-4</v>
          </cell>
          <cell r="N50">
            <v>1.9462318443561554E-3</v>
          </cell>
          <cell r="O50">
            <v>9.3870584122906153E-5</v>
          </cell>
          <cell r="P50">
            <v>1</v>
          </cell>
          <cell r="R50">
            <v>1.9462318443561554E-3</v>
          </cell>
          <cell r="U50">
            <v>2.2985499794371058E-2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A51" t="str">
            <v>F101</v>
          </cell>
          <cell r="B51" t="str">
            <v>Rate Base</v>
          </cell>
          <cell r="F51">
            <v>0.19102144183955383</v>
          </cell>
          <cell r="G51">
            <v>3.1952704538869919E-2</v>
          </cell>
          <cell r="H51">
            <v>0.20885622491225805</v>
          </cell>
          <cell r="I51">
            <v>0.22320971805802489</v>
          </cell>
          <cell r="J51">
            <v>0.33634563524055083</v>
          </cell>
          <cell r="K51">
            <v>2.6487386255184108E-3</v>
          </cell>
          <cell r="L51">
            <v>4.4167300870392966E-3</v>
          </cell>
          <cell r="M51">
            <v>5.2541140661152769E-4</v>
          </cell>
          <cell r="N51">
            <v>1.0137347848826646E-3</v>
          </cell>
          <cell r="O51">
            <v>9.6605066907189713E-6</v>
          </cell>
          <cell r="P51">
            <v>1</v>
          </cell>
          <cell r="R51">
            <v>8.3333333333333329E-2</v>
          </cell>
          <cell r="S51">
            <v>8.3333333333333329E-2</v>
          </cell>
          <cell r="T51">
            <v>8.3333333333333329E-2</v>
          </cell>
          <cell r="U51">
            <v>8.3333333333333329E-2</v>
          </cell>
          <cell r="V51">
            <v>8.3333333333333329E-2</v>
          </cell>
          <cell r="W51">
            <v>8.3333333333333329E-2</v>
          </cell>
          <cell r="X51">
            <v>0.2455832699129607</v>
          </cell>
          <cell r="Y51">
            <v>0.24898626521511733</v>
          </cell>
        </row>
        <row r="52">
          <cell r="A52" t="str">
            <v>F101G</v>
          </cell>
          <cell r="B52" t="str">
            <v>Generation Rate Base</v>
          </cell>
          <cell r="F52">
            <v>0.13597578088240175</v>
          </cell>
          <cell r="G52">
            <v>2.488331223769482E-2</v>
          </cell>
          <cell r="H52">
            <v>0.18865597477429902</v>
          </cell>
          <cell r="I52">
            <v>0.23935304135812385</v>
          </cell>
          <cell r="J52">
            <v>0.40727179858443513</v>
          </cell>
          <cell r="K52">
            <v>2.2136476663586241E-3</v>
          </cell>
          <cell r="L52">
            <v>1.0528988311933397E-3</v>
          </cell>
          <cell r="M52">
            <v>4.7613533715025935E-4</v>
          </cell>
          <cell r="N52">
            <v>1.0905105873622344E-4</v>
          </cell>
          <cell r="O52">
            <v>8.3592696074004485E-6</v>
          </cell>
          <cell r="P52">
            <v>1</v>
          </cell>
          <cell r="R52">
            <v>7.1428571428571425E-2</v>
          </cell>
          <cell r="S52">
            <v>7.1428571428571425E-2</v>
          </cell>
          <cell r="T52">
            <v>7.1428571428571425E-2</v>
          </cell>
          <cell r="U52">
            <v>7.1428571428571425E-2</v>
          </cell>
          <cell r="V52">
            <v>7.1428571428571425E-2</v>
          </cell>
          <cell r="W52">
            <v>7.1428571428571425E-2</v>
          </cell>
          <cell r="X52">
            <v>0.21323281545452094</v>
          </cell>
          <cell r="Y52">
            <v>0.21417666322697804</v>
          </cell>
        </row>
        <row r="53">
          <cell r="A53" t="str">
            <v>F101T</v>
          </cell>
          <cell r="B53" t="str">
            <v>Transmission Rate Base</v>
          </cell>
          <cell r="F53">
            <v>0.13621129656431721</v>
          </cell>
          <cell r="G53">
            <v>2.5117802610724552E-2</v>
          </cell>
          <cell r="H53">
            <v>0.19017487262301586</v>
          </cell>
          <cell r="I53">
            <v>0.23727512217127686</v>
          </cell>
          <cell r="J53">
            <v>0.4074816142030494</v>
          </cell>
          <cell r="K53">
            <v>2.2316977350348363E-3</v>
          </cell>
          <cell r="L53">
            <v>9.2911713559814949E-4</v>
          </cell>
          <cell r="M53">
            <v>4.818261728439698E-4</v>
          </cell>
          <cell r="N53">
            <v>8.8783646565061833E-5</v>
          </cell>
          <cell r="O53">
            <v>7.8671375740338091E-6</v>
          </cell>
          <cell r="P53">
            <v>1</v>
          </cell>
          <cell r="R53">
            <v>0.14285714285714285</v>
          </cell>
          <cell r="S53">
            <v>0.14285714285714285</v>
          </cell>
          <cell r="T53">
            <v>0.14285714285714285</v>
          </cell>
          <cell r="U53">
            <v>0.14285714285714285</v>
          </cell>
          <cell r="V53">
            <v>0.14285714285714285</v>
          </cell>
          <cell r="W53">
            <v>0.14285714285714285</v>
          </cell>
          <cell r="X53">
            <v>0.42764231143583042</v>
          </cell>
          <cell r="Y53">
            <v>0.42848264492486349</v>
          </cell>
        </row>
        <row r="54">
          <cell r="A54" t="str">
            <v>F101D</v>
          </cell>
          <cell r="B54" t="str">
            <v>Distribution Rate Base</v>
          </cell>
          <cell r="F54">
            <v>0.44670328436569895</v>
          </cell>
          <cell r="G54">
            <v>6.4391262514519668E-2</v>
          </cell>
          <cell r="H54">
            <v>0.30263023740109929</v>
          </cell>
          <cell r="I54">
            <v>0.15100183921238267</v>
          </cell>
          <cell r="J54">
            <v>4.2399848954134765E-3</v>
          </cell>
          <cell r="K54">
            <v>4.6645244225237657E-3</v>
          </cell>
          <cell r="L54">
            <v>2.0312485200507543E-2</v>
          </cell>
          <cell r="M54">
            <v>7.5114505002238624E-4</v>
          </cell>
          <cell r="N54">
            <v>5.2891756900357578E-3</v>
          </cell>
          <cell r="O54">
            <v>1.6061247797069218E-5</v>
          </cell>
          <cell r="P54">
            <v>1</v>
          </cell>
          <cell r="R54">
            <v>0.14285714285714285</v>
          </cell>
          <cell r="S54">
            <v>0.14285714285714285</v>
          </cell>
          <cell r="T54">
            <v>0.14285714285714285</v>
          </cell>
          <cell r="U54">
            <v>0.14285714285714285</v>
          </cell>
          <cell r="V54">
            <v>0.14285714285714285</v>
          </cell>
          <cell r="W54">
            <v>0.14285714285714285</v>
          </cell>
          <cell r="X54">
            <v>0.408258943370921</v>
          </cell>
          <cell r="Y54">
            <v>0.42328225288139276</v>
          </cell>
        </row>
        <row r="55">
          <cell r="A55" t="str">
            <v>F101R</v>
          </cell>
          <cell r="B55" t="str">
            <v>Retail Rate Base</v>
          </cell>
          <cell r="F55">
            <v>0.71997126830425762</v>
          </cell>
          <cell r="G55">
            <v>0.12471088301704786</v>
          </cell>
          <cell r="H55">
            <v>7.9887491912985178E-2</v>
          </cell>
          <cell r="I55">
            <v>3.0670179374956634E-2</v>
          </cell>
          <cell r="J55">
            <v>1.877795600526401E-2</v>
          </cell>
          <cell r="K55">
            <v>4.0045599366036111E-3</v>
          </cell>
          <cell r="L55">
            <v>1.9595829127931529E-2</v>
          </cell>
          <cell r="M55">
            <v>2.9674442431757027E-4</v>
          </cell>
          <cell r="N55">
            <v>2.0121171860751465E-3</v>
          </cell>
          <cell r="O55">
            <v>7.2970710558938133E-5</v>
          </cell>
          <cell r="P55">
            <v>1</v>
          </cell>
          <cell r="R55">
            <v>0.14285714285714285</v>
          </cell>
          <cell r="S55">
            <v>0.14285714285714285</v>
          </cell>
          <cell r="T55">
            <v>0.14285714285714285</v>
          </cell>
          <cell r="U55">
            <v>0.14285714285714285</v>
          </cell>
          <cell r="V55">
            <v>0.14285714285714285</v>
          </cell>
          <cell r="W55">
            <v>0.14285714285714285</v>
          </cell>
          <cell r="X55">
            <v>0.40897559944349704</v>
          </cell>
          <cell r="Y55">
            <v>0.42655931138535341</v>
          </cell>
        </row>
        <row r="56">
          <cell r="A56" t="str">
            <v>F101M</v>
          </cell>
          <cell r="B56" t="str">
            <v>Misc Rate Base</v>
          </cell>
          <cell r="F56">
            <v>0.1747591231098263</v>
          </cell>
          <cell r="G56">
            <v>2.9758952134617822E-2</v>
          </cell>
          <cell r="H56">
            <v>0.20160232475306025</v>
          </cell>
          <cell r="I56">
            <v>0.22949177570829762</v>
          </cell>
          <cell r="J56">
            <v>0.35704836740023843</v>
          </cell>
          <cell r="K56">
            <v>2.5102111192472683E-3</v>
          </cell>
          <cell r="L56">
            <v>3.5612047689141963E-3</v>
          </cell>
          <cell r="M56">
            <v>5.0747338973818968E-4</v>
          </cell>
          <cell r="N56">
            <v>7.506770746746541E-4</v>
          </cell>
          <cell r="O56">
            <v>9.8905413852467611E-6</v>
          </cell>
          <cell r="P56">
            <v>1</v>
          </cell>
          <cell r="R56">
            <v>0.14285714285714285</v>
          </cell>
          <cell r="S56">
            <v>0.14285714285714285</v>
          </cell>
          <cell r="T56">
            <v>0.14285714285714285</v>
          </cell>
          <cell r="U56">
            <v>0.14285714285714285</v>
          </cell>
          <cell r="V56">
            <v>0.14285714285714285</v>
          </cell>
          <cell r="W56">
            <v>0.14285714285714285</v>
          </cell>
          <cell r="X56">
            <v>0.42501022380251435</v>
          </cell>
          <cell r="Y56">
            <v>0.42782075149675391</v>
          </cell>
        </row>
        <row r="57">
          <cell r="A57" t="str">
            <v>F102</v>
          </cell>
          <cell r="B57" t="str">
            <v>SGP - System Gross Plant</v>
          </cell>
          <cell r="F57">
            <v>0.20035682611125133</v>
          </cell>
          <cell r="G57">
            <v>3.3101816681216346E-2</v>
          </cell>
          <cell r="H57">
            <v>0.21291966162741818</v>
          </cell>
          <cell r="I57">
            <v>0.22220037409972354</v>
          </cell>
          <cell r="J57">
            <v>0.32208414757509352</v>
          </cell>
          <cell r="K57">
            <v>2.7257892339797251E-3</v>
          </cell>
          <cell r="L57">
            <v>4.9392431992498912E-3</v>
          </cell>
          <cell r="M57">
            <v>5.3685319677269081E-4</v>
          </cell>
          <cell r="N57">
            <v>1.1257211814460735E-3</v>
          </cell>
          <cell r="O57">
            <v>9.5670938487392404E-6</v>
          </cell>
          <cell r="P57">
            <v>1</v>
          </cell>
          <cell r="R57">
            <v>0.14285714285714285</v>
          </cell>
          <cell r="S57">
            <v>0.14285714285714285</v>
          </cell>
          <cell r="T57">
            <v>0.14285714285714285</v>
          </cell>
          <cell r="U57">
            <v>0.14285714285714285</v>
          </cell>
          <cell r="V57">
            <v>0.14285714285714285</v>
          </cell>
          <cell r="W57">
            <v>0.14285714285714285</v>
          </cell>
          <cell r="X57">
            <v>0.42363218537217867</v>
          </cell>
          <cell r="Y57">
            <v>0.4274457073899825</v>
          </cell>
        </row>
        <row r="58">
          <cell r="A58" t="str">
            <v>F102G</v>
          </cell>
          <cell r="B58" t="str">
            <v>SGGP - System Gross Generation Plant</v>
          </cell>
          <cell r="F58">
            <v>0.13761698360089908</v>
          </cell>
          <cell r="G58">
            <v>2.5269422725487833E-2</v>
          </cell>
          <cell r="H58">
            <v>0.18991381185991518</v>
          </cell>
          <cell r="I58">
            <v>0.23855147040493935</v>
          </cell>
          <cell r="J58">
            <v>0.4048013987556533</v>
          </cell>
          <cell r="K58">
            <v>2.2366325856760187E-3</v>
          </cell>
          <cell r="L58">
            <v>1.0178044994430904E-3</v>
          </cell>
          <cell r="M58">
            <v>4.8075282704622988E-4</v>
          </cell>
          <cell r="N58">
            <v>1.0368190850615091E-4</v>
          </cell>
          <cell r="O58">
            <v>8.0408324339174489E-6</v>
          </cell>
          <cell r="P58">
            <v>1</v>
          </cell>
          <cell r="R58">
            <v>6.25E-2</v>
          </cell>
          <cell r="S58">
            <v>6.25E-2</v>
          </cell>
          <cell r="T58">
            <v>6.25E-2</v>
          </cell>
          <cell r="U58">
            <v>6.25E-2</v>
          </cell>
          <cell r="V58">
            <v>6.25E-2</v>
          </cell>
          <cell r="W58">
            <v>6.25E-2</v>
          </cell>
          <cell r="X58">
            <v>0.18648219550055692</v>
          </cell>
          <cell r="Y58">
            <v>0.18739631809149385</v>
          </cell>
        </row>
        <row r="59">
          <cell r="A59" t="str">
            <v>F102T</v>
          </cell>
          <cell r="B59" t="str">
            <v>SGTP - System Gross Transmission Plant</v>
          </cell>
          <cell r="F59">
            <v>0.13711846467969196</v>
          </cell>
          <cell r="G59">
            <v>2.5288828675867157E-2</v>
          </cell>
          <cell r="H59">
            <v>0.19005609905954446</v>
          </cell>
          <cell r="I59">
            <v>0.23859192838822585</v>
          </cell>
          <cell r="J59">
            <v>0.40508345399268902</v>
          </cell>
          <cell r="K59">
            <v>2.2596637159267843E-3</v>
          </cell>
          <cell r="L59">
            <v>1.0051989654422636E-3</v>
          </cell>
          <cell r="M59">
            <v>4.8577124182435342E-4</v>
          </cell>
          <cell r="N59">
            <v>1.0254271785880926E-4</v>
          </cell>
          <cell r="O59">
            <v>8.04856292930528E-6</v>
          </cell>
          <cell r="P59">
            <v>1</v>
          </cell>
          <cell r="R59">
            <v>0.14285714285714285</v>
          </cell>
          <cell r="S59">
            <v>0.14285714285714285</v>
          </cell>
          <cell r="T59">
            <v>0.14285714285714285</v>
          </cell>
          <cell r="U59">
            <v>0.14285714285714285</v>
          </cell>
          <cell r="V59">
            <v>0.14285714285714285</v>
          </cell>
          <cell r="W59">
            <v>0.14285714285714285</v>
          </cell>
          <cell r="X59">
            <v>0.42756622960598628</v>
          </cell>
          <cell r="Y59">
            <v>0.42846888585356974</v>
          </cell>
        </row>
        <row r="60">
          <cell r="A60" t="str">
            <v>F102D</v>
          </cell>
          <cell r="B60" t="str">
            <v>SGDP - System Gross Distribution Plant</v>
          </cell>
          <cell r="F60">
            <v>0.43794464409570999</v>
          </cell>
          <cell r="G60">
            <v>6.2676741809114894E-2</v>
          </cell>
          <cell r="H60">
            <v>0.29970001086969789</v>
          </cell>
          <cell r="I60">
            <v>0.16037438488792369</v>
          </cell>
          <cell r="J60">
            <v>9.2366961334288105E-3</v>
          </cell>
          <cell r="K60">
            <v>4.5500203735406993E-3</v>
          </cell>
          <cell r="L60">
            <v>1.9769835784176525E-2</v>
          </cell>
          <cell r="M60">
            <v>7.4358530682603306E-4</v>
          </cell>
          <cell r="N60">
            <v>4.988754649199221E-3</v>
          </cell>
          <cell r="O60">
            <v>1.5326090382195199E-5</v>
          </cell>
          <cell r="P60">
            <v>1</v>
          </cell>
          <cell r="R60">
            <v>0.14285714285714285</v>
          </cell>
          <cell r="S60">
            <v>0.14285714285714285</v>
          </cell>
          <cell r="T60">
            <v>0.14285714285714285</v>
          </cell>
          <cell r="U60">
            <v>0.14285714285714285</v>
          </cell>
          <cell r="V60">
            <v>0.14285714285714285</v>
          </cell>
          <cell r="W60">
            <v>0.14285714285714285</v>
          </cell>
          <cell r="X60">
            <v>0.40880159278725203</v>
          </cell>
          <cell r="Y60">
            <v>0.42358267392222931</v>
          </cell>
        </row>
        <row r="61">
          <cell r="A61" t="str">
            <v>F102R</v>
          </cell>
          <cell r="B61" t="str">
            <v>SGTP - System Gross Retail Plant</v>
          </cell>
          <cell r="F61">
            <v>0.20035682611125133</v>
          </cell>
          <cell r="G61">
            <v>3.3101816681216346E-2</v>
          </cell>
          <cell r="H61">
            <v>0.21291966162741818</v>
          </cell>
          <cell r="I61">
            <v>0.22220037409972354</v>
          </cell>
          <cell r="J61">
            <v>0.32208414757509352</v>
          </cell>
          <cell r="K61">
            <v>2.7257892339797251E-3</v>
          </cell>
          <cell r="L61">
            <v>4.9392431992498912E-3</v>
          </cell>
          <cell r="M61">
            <v>5.3685319677269081E-4</v>
          </cell>
          <cell r="N61">
            <v>1.1257211814460735E-3</v>
          </cell>
          <cell r="O61">
            <v>9.5670938487392404E-6</v>
          </cell>
          <cell r="P61">
            <v>1</v>
          </cell>
          <cell r="R61">
            <v>0.14285714285714285</v>
          </cell>
          <cell r="S61">
            <v>0.14285714285714285</v>
          </cell>
          <cell r="T61">
            <v>0.14285714285714285</v>
          </cell>
          <cell r="U61">
            <v>0.14285714285714285</v>
          </cell>
          <cell r="V61">
            <v>0.14285714285714285</v>
          </cell>
          <cell r="W61">
            <v>0.14285714285714285</v>
          </cell>
          <cell r="X61">
            <v>0.42363218537217867</v>
          </cell>
          <cell r="Y61">
            <v>0.4274457073899825</v>
          </cell>
        </row>
        <row r="62">
          <cell r="A62" t="str">
            <v>F102M</v>
          </cell>
          <cell r="B62" t="str">
            <v>SGDP - System Gross Misc Plant</v>
          </cell>
          <cell r="F62">
            <v>0.20035682611125133</v>
          </cell>
          <cell r="G62">
            <v>3.3101816681216346E-2</v>
          </cell>
          <cell r="H62">
            <v>0.21291966162741818</v>
          </cell>
          <cell r="I62">
            <v>0.22220037409972354</v>
          </cell>
          <cell r="J62">
            <v>0.32208414757509352</v>
          </cell>
          <cell r="K62">
            <v>2.7257892339797251E-3</v>
          </cell>
          <cell r="L62">
            <v>4.9392431992498912E-3</v>
          </cell>
          <cell r="M62">
            <v>5.3685319677269081E-4</v>
          </cell>
          <cell r="N62">
            <v>1.1257211814460735E-3</v>
          </cell>
          <cell r="O62">
            <v>9.5670938487392404E-6</v>
          </cell>
          <cell r="P62">
            <v>1</v>
          </cell>
          <cell r="R62">
            <v>0.14285714285714285</v>
          </cell>
          <cell r="S62">
            <v>0.14285714285714285</v>
          </cell>
          <cell r="T62">
            <v>0.14285714285714285</v>
          </cell>
          <cell r="U62">
            <v>0.14285714285714285</v>
          </cell>
          <cell r="V62">
            <v>0.14285714285714285</v>
          </cell>
          <cell r="W62">
            <v>0.14285714285714285</v>
          </cell>
          <cell r="X62">
            <v>0.42363218537217867</v>
          </cell>
          <cell r="Y62">
            <v>0.4274457073899825</v>
          </cell>
        </row>
        <row r="63">
          <cell r="A63" t="str">
            <v>F104</v>
          </cell>
          <cell r="B63" t="str">
            <v>SNP - System Net Plant</v>
          </cell>
          <cell r="F63">
            <v>0.19796850788178733</v>
          </cell>
          <cell r="G63">
            <v>3.293058023434519E-2</v>
          </cell>
          <cell r="H63">
            <v>0.21093851302831806</v>
          </cell>
          <cell r="I63">
            <v>0.22224250882380595</v>
          </cell>
          <cell r="J63">
            <v>0.32672281973253481</v>
          </cell>
          <cell r="K63">
            <v>2.7211011824505916E-3</v>
          </cell>
          <cell r="L63">
            <v>4.8173781623083636E-3</v>
          </cell>
          <cell r="M63">
            <v>5.3418980999203288E-4</v>
          </cell>
          <cell r="N63">
            <v>1.1144663798984867E-3</v>
          </cell>
          <cell r="O63">
            <v>9.9347645592681537E-6</v>
          </cell>
          <cell r="P63">
            <v>1</v>
          </cell>
          <cell r="R63">
            <v>6.25E-2</v>
          </cell>
          <cell r="S63">
            <v>6.25E-2</v>
          </cell>
          <cell r="T63">
            <v>6.25E-2</v>
          </cell>
          <cell r="U63">
            <v>6.25E-2</v>
          </cell>
          <cell r="V63">
            <v>6.25E-2</v>
          </cell>
          <cell r="W63">
            <v>6.25E-2</v>
          </cell>
          <cell r="X63">
            <v>0.18268262183769163</v>
          </cell>
          <cell r="Y63">
            <v>0.18638553362010152</v>
          </cell>
        </row>
        <row r="64">
          <cell r="A64" t="str">
            <v>F104G</v>
          </cell>
          <cell r="B64" t="str">
            <v>SNP - System Net Generation Plant</v>
          </cell>
          <cell r="F64">
            <v>0.13716451141828825</v>
          </cell>
          <cell r="G64">
            <v>2.5122045277937415E-2</v>
          </cell>
          <cell r="H64">
            <v>0.18891877984606309</v>
          </cell>
          <cell r="I64">
            <v>0.2388499745527243</v>
          </cell>
          <cell r="J64">
            <v>0.40606384155453484</v>
          </cell>
          <cell r="K64">
            <v>2.2245393797933645E-3</v>
          </cell>
          <cell r="L64">
            <v>1.0616950247903287E-3</v>
          </cell>
          <cell r="M64">
            <v>4.7757546734037695E-4</v>
          </cell>
          <cell r="N64">
            <v>1.0869833239167154E-4</v>
          </cell>
          <cell r="O64">
            <v>8.3391461364425239E-6</v>
          </cell>
          <cell r="P64">
            <v>1</v>
          </cell>
          <cell r="R64">
            <v>6.25E-2</v>
          </cell>
          <cell r="S64">
            <v>6.25E-2</v>
          </cell>
          <cell r="T64">
            <v>6.25E-2</v>
          </cell>
          <cell r="U64">
            <v>6.25E-2</v>
          </cell>
          <cell r="V64">
            <v>6.25E-2</v>
          </cell>
          <cell r="W64">
            <v>6.25E-2</v>
          </cell>
          <cell r="X64">
            <v>0.18643830497520966</v>
          </cell>
          <cell r="Y64">
            <v>0.18739130166760834</v>
          </cell>
        </row>
        <row r="65">
          <cell r="A65" t="str">
            <v>F104T</v>
          </cell>
          <cell r="B65" t="str">
            <v>SNP - System Net Transmission Plant</v>
          </cell>
          <cell r="F65">
            <v>0.13684485477809277</v>
          </cell>
          <cell r="G65">
            <v>2.5260489266445831E-2</v>
          </cell>
          <cell r="H65">
            <v>0.18993993215631841</v>
          </cell>
          <cell r="I65">
            <v>0.23865057890146543</v>
          </cell>
          <cell r="J65">
            <v>0.40547285796498422</v>
          </cell>
          <cell r="K65">
            <v>2.2573539931389905E-3</v>
          </cell>
          <cell r="L65">
            <v>9.8366902128589314E-4</v>
          </cell>
          <cell r="M65">
            <v>4.8550457546673524E-4</v>
          </cell>
          <cell r="N65">
            <v>9.672011868952908E-5</v>
          </cell>
          <cell r="O65">
            <v>8.0392241121772419E-6</v>
          </cell>
          <cell r="P65">
            <v>1</v>
          </cell>
          <cell r="R65">
            <v>6.25E-2</v>
          </cell>
          <cell r="S65">
            <v>6.25E-2</v>
          </cell>
          <cell r="T65">
            <v>6.25E-2</v>
          </cell>
          <cell r="U65">
            <v>6.25E-2</v>
          </cell>
          <cell r="V65">
            <v>6.25E-2</v>
          </cell>
          <cell r="W65">
            <v>6.25E-2</v>
          </cell>
          <cell r="X65">
            <v>0.18651633097871412</v>
          </cell>
          <cell r="Y65">
            <v>0.18740327988131047</v>
          </cell>
        </row>
        <row r="66">
          <cell r="A66" t="str">
            <v>F104D</v>
          </cell>
          <cell r="B66" t="str">
            <v>SNP - System Net Distribution Plant</v>
          </cell>
          <cell r="F66">
            <v>0.44357755948632227</v>
          </cell>
          <cell r="G66">
            <v>6.4075695244164163E-2</v>
          </cell>
          <cell r="H66">
            <v>0.30143663088741385</v>
          </cell>
          <cell r="I66">
            <v>0.15590432013414565</v>
          </cell>
          <cell r="J66">
            <v>4.0737796526411274E-3</v>
          </cell>
          <cell r="K66">
            <v>4.7112895822073184E-3</v>
          </cell>
          <cell r="L66">
            <v>2.0192914903958966E-2</v>
          </cell>
          <cell r="M66">
            <v>7.6002106996943849E-4</v>
          </cell>
          <cell r="N66">
            <v>5.251572933399392E-3</v>
          </cell>
          <cell r="O66">
            <v>1.6216105777866648E-5</v>
          </cell>
          <cell r="P66">
            <v>1</v>
          </cell>
          <cell r="R66">
            <v>0.14285714285714285</v>
          </cell>
          <cell r="S66">
            <v>0.14285714285714285</v>
          </cell>
          <cell r="T66">
            <v>0.14285714285714285</v>
          </cell>
          <cell r="U66">
            <v>0.14285714285714285</v>
          </cell>
          <cell r="V66">
            <v>0.14285714285714285</v>
          </cell>
          <cell r="W66">
            <v>0.14285714285714285</v>
          </cell>
          <cell r="X66">
            <v>0.40837851366746958</v>
          </cell>
          <cell r="Y66">
            <v>0.42331985563802915</v>
          </cell>
        </row>
        <row r="67">
          <cell r="A67" t="str">
            <v>F104R</v>
          </cell>
          <cell r="B67" t="str">
            <v>SNP - System Net Retail Plant</v>
          </cell>
          <cell r="F67">
            <v>0.74375298577872784</v>
          </cell>
          <cell r="G67">
            <v>0.12555327936352037</v>
          </cell>
          <cell r="H67">
            <v>8.1136335883004521E-2</v>
          </cell>
          <cell r="I67">
            <v>2.4195268188031971E-2</v>
          </cell>
          <cell r="J67">
            <v>-4.1809884057184832E-3</v>
          </cell>
          <cell r="K67">
            <v>4.3787455877530761E-3</v>
          </cell>
          <cell r="L67">
            <v>2.2383331989515167E-2</v>
          </cell>
          <cell r="M67">
            <v>3.0324471000819968E-4</v>
          </cell>
          <cell r="N67">
            <v>2.396671927151814E-3</v>
          </cell>
          <cell r="O67">
            <v>8.1124978005591108E-5</v>
          </cell>
          <cell r="P67">
            <v>1</v>
          </cell>
          <cell r="R67">
            <v>0.14285714285714285</v>
          </cell>
          <cell r="S67">
            <v>0.14285714285714285</v>
          </cell>
          <cell r="T67">
            <v>0.14285714285714285</v>
          </cell>
          <cell r="U67">
            <v>0.14285714285714285</v>
          </cell>
          <cell r="V67">
            <v>0.14285714285714285</v>
          </cell>
          <cell r="W67">
            <v>0.14285714285714285</v>
          </cell>
          <cell r="X67">
            <v>0.4061880965819134</v>
          </cell>
          <cell r="Y67">
            <v>0.42617475664427673</v>
          </cell>
        </row>
        <row r="68">
          <cell r="A68" t="str">
            <v>F104M</v>
          </cell>
          <cell r="B68" t="str">
            <v>SNP - System Net Misc Plant</v>
          </cell>
          <cell r="F68">
            <v>0.19796850788178733</v>
          </cell>
          <cell r="G68">
            <v>3.293058023434519E-2</v>
          </cell>
          <cell r="H68">
            <v>0.21093851302831806</v>
          </cell>
          <cell r="I68">
            <v>0.22224250882380595</v>
          </cell>
          <cell r="J68">
            <v>0.32672281973253481</v>
          </cell>
          <cell r="K68">
            <v>2.7211011824505916E-3</v>
          </cell>
          <cell r="L68">
            <v>4.8173781623083636E-3</v>
          </cell>
          <cell r="M68">
            <v>5.3418980999203288E-4</v>
          </cell>
          <cell r="N68">
            <v>1.1144663798984867E-3</v>
          </cell>
          <cell r="O68">
            <v>9.9347645592681537E-6</v>
          </cell>
          <cell r="P68">
            <v>1</v>
          </cell>
          <cell r="R68">
            <v>6.25E-2</v>
          </cell>
          <cell r="S68">
            <v>6.25E-2</v>
          </cell>
          <cell r="T68">
            <v>6.25E-2</v>
          </cell>
          <cell r="U68">
            <v>6.25E-2</v>
          </cell>
          <cell r="V68">
            <v>6.25E-2</v>
          </cell>
          <cell r="W68">
            <v>6.25E-2</v>
          </cell>
          <cell r="X68">
            <v>0.18268262183769163</v>
          </cell>
          <cell r="Y68">
            <v>0.18638553362010152</v>
          </cell>
        </row>
        <row r="69">
          <cell r="A69" t="str">
            <v>F105</v>
          </cell>
          <cell r="B69" t="str">
            <v>STP - System Prod &amp; Trans Plant</v>
          </cell>
          <cell r="F69">
            <v>0.13747904557229351</v>
          </cell>
          <cell r="G69">
            <v>2.5274792267995991E-2</v>
          </cell>
          <cell r="H69">
            <v>0.18995318211243267</v>
          </cell>
          <cell r="I69">
            <v>0.23856266495386916</v>
          </cell>
          <cell r="J69">
            <v>0.40487944221940059</v>
          </cell>
          <cell r="K69">
            <v>2.2430051997698948E-3</v>
          </cell>
          <cell r="L69">
            <v>1.0143166027241776E-3</v>
          </cell>
          <cell r="M69">
            <v>4.8214140070265829E-4</v>
          </cell>
          <cell r="N69">
            <v>1.0336669938285485E-4</v>
          </cell>
          <cell r="O69">
            <v>8.0429714285444931E-6</v>
          </cell>
          <cell r="P69">
            <v>1</v>
          </cell>
          <cell r="R69">
            <v>0.14285714285714285</v>
          </cell>
          <cell r="S69">
            <v>0.14285714285714285</v>
          </cell>
          <cell r="T69">
            <v>0.14285714285714285</v>
          </cell>
          <cell r="U69">
            <v>0.14285714285714285</v>
          </cell>
          <cell r="V69">
            <v>0.14285714285714285</v>
          </cell>
          <cell r="W69">
            <v>0.14285714285714285</v>
          </cell>
          <cell r="X69">
            <v>0.42755711196870438</v>
          </cell>
          <cell r="Y69">
            <v>0.42846806187204567</v>
          </cell>
        </row>
        <row r="70">
          <cell r="A70" t="str">
            <v>F105G</v>
          </cell>
          <cell r="B70" t="str">
            <v>SGGP - System Gross Generation Plant</v>
          </cell>
          <cell r="F70">
            <v>0.13761698360089908</v>
          </cell>
          <cell r="G70">
            <v>2.5269422725487833E-2</v>
          </cell>
          <cell r="H70">
            <v>0.18991381185991518</v>
          </cell>
          <cell r="I70">
            <v>0.23855147040493935</v>
          </cell>
          <cell r="J70">
            <v>0.4048013987556533</v>
          </cell>
          <cell r="K70">
            <v>2.2366325856760187E-3</v>
          </cell>
          <cell r="L70">
            <v>1.0178044994430904E-3</v>
          </cell>
          <cell r="M70">
            <v>4.8075282704622988E-4</v>
          </cell>
          <cell r="N70">
            <v>1.0368190850615091E-4</v>
          </cell>
          <cell r="O70">
            <v>8.0408324339174489E-6</v>
          </cell>
          <cell r="P70">
            <v>1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  <cell r="V70">
            <v>6.25E-2</v>
          </cell>
          <cell r="W70">
            <v>6.25E-2</v>
          </cell>
          <cell r="X70">
            <v>0.18648219550055692</v>
          </cell>
          <cell r="Y70">
            <v>0.18739631809149385</v>
          </cell>
        </row>
        <row r="71">
          <cell r="A71" t="str">
            <v>F105T</v>
          </cell>
          <cell r="B71" t="str">
            <v>SGTP - System Gross Transmission Plant</v>
          </cell>
          <cell r="F71">
            <v>0.13711846467969196</v>
          </cell>
          <cell r="G71">
            <v>2.5288828675867157E-2</v>
          </cell>
          <cell r="H71">
            <v>0.19005609905954446</v>
          </cell>
          <cell r="I71">
            <v>0.23859192838822585</v>
          </cell>
          <cell r="J71">
            <v>0.40508345399268902</v>
          </cell>
          <cell r="K71">
            <v>2.2596637159267843E-3</v>
          </cell>
          <cell r="L71">
            <v>1.0051989654422636E-3</v>
          </cell>
          <cell r="M71">
            <v>4.8577124182435342E-4</v>
          </cell>
          <cell r="N71">
            <v>1.0254271785880926E-4</v>
          </cell>
          <cell r="O71">
            <v>8.04856292930528E-6</v>
          </cell>
          <cell r="P71">
            <v>1</v>
          </cell>
          <cell r="R71">
            <v>0.14285714285714285</v>
          </cell>
          <cell r="S71">
            <v>0.14285714285714285</v>
          </cell>
          <cell r="T71">
            <v>0.14285714285714285</v>
          </cell>
          <cell r="U71">
            <v>0.14285714285714285</v>
          </cell>
          <cell r="V71">
            <v>0.14285714285714285</v>
          </cell>
          <cell r="W71">
            <v>0.14285714285714285</v>
          </cell>
          <cell r="X71">
            <v>0.42756622960598628</v>
          </cell>
          <cell r="Y71">
            <v>0.42846888585356974</v>
          </cell>
        </row>
        <row r="72">
          <cell r="A72" t="str">
            <v>F105D</v>
          </cell>
          <cell r="B72" t="str">
            <v>SGDP - System Gross Distribution Plant</v>
          </cell>
          <cell r="F72">
            <v>0.43794464409570999</v>
          </cell>
          <cell r="G72">
            <v>6.2676741809114894E-2</v>
          </cell>
          <cell r="H72">
            <v>0.29970001086969789</v>
          </cell>
          <cell r="I72">
            <v>0.16037438488792369</v>
          </cell>
          <cell r="J72">
            <v>9.2366961334288105E-3</v>
          </cell>
          <cell r="K72">
            <v>4.5500203735406993E-3</v>
          </cell>
          <cell r="L72">
            <v>1.9769835784176525E-2</v>
          </cell>
          <cell r="M72">
            <v>7.4358530682603306E-4</v>
          </cell>
          <cell r="N72">
            <v>4.988754649199221E-3</v>
          </cell>
          <cell r="O72">
            <v>1.5326090382195199E-5</v>
          </cell>
          <cell r="P72">
            <v>1</v>
          </cell>
          <cell r="R72">
            <v>8.3333333333333329E-2</v>
          </cell>
          <cell r="S72">
            <v>8.3333333333333329E-2</v>
          </cell>
          <cell r="T72">
            <v>8.3333333333333329E-2</v>
          </cell>
          <cell r="U72">
            <v>8.3333333333333329E-2</v>
          </cell>
          <cell r="V72">
            <v>8.3333333333333329E-2</v>
          </cell>
          <cell r="W72">
            <v>8.3333333333333329E-2</v>
          </cell>
          <cell r="X72">
            <v>0.23023016421582349</v>
          </cell>
          <cell r="Y72">
            <v>0.24501124535080077</v>
          </cell>
        </row>
        <row r="73">
          <cell r="A73" t="str">
            <v>F105R</v>
          </cell>
          <cell r="B73" t="str">
            <v>SGTP - System Gross Retail Plant</v>
          </cell>
          <cell r="F73">
            <v>0.43794464409570999</v>
          </cell>
          <cell r="G73">
            <v>6.2676741809114894E-2</v>
          </cell>
          <cell r="H73">
            <v>0.29970001086969789</v>
          </cell>
          <cell r="I73">
            <v>0.16037438488792369</v>
          </cell>
          <cell r="J73">
            <v>9.2366961334288105E-3</v>
          </cell>
          <cell r="K73">
            <v>4.5500203735406993E-3</v>
          </cell>
          <cell r="L73">
            <v>1.9769835784176525E-2</v>
          </cell>
          <cell r="M73">
            <v>7.4358530682603306E-4</v>
          </cell>
          <cell r="N73">
            <v>4.988754649199221E-3</v>
          </cell>
          <cell r="O73">
            <v>1.5326090382195199E-5</v>
          </cell>
          <cell r="P73">
            <v>1</v>
          </cell>
          <cell r="R73">
            <v>8.3333333333333329E-2</v>
          </cell>
          <cell r="S73">
            <v>8.3333333333333329E-2</v>
          </cell>
          <cell r="T73">
            <v>8.3333333333333329E-2</v>
          </cell>
          <cell r="U73">
            <v>8.3333333333333329E-2</v>
          </cell>
          <cell r="V73">
            <v>8.3333333333333329E-2</v>
          </cell>
          <cell r="W73">
            <v>8.3333333333333329E-2</v>
          </cell>
          <cell r="X73">
            <v>0.23023016421582349</v>
          </cell>
          <cell r="Y73">
            <v>0.24501124535080077</v>
          </cell>
        </row>
        <row r="74">
          <cell r="A74" t="str">
            <v>F105M</v>
          </cell>
          <cell r="B74" t="str">
            <v>SGDP - System Gross Misc Plant</v>
          </cell>
          <cell r="F74">
            <v>0.43794464409570999</v>
          </cell>
          <cell r="G74">
            <v>6.2676741809114894E-2</v>
          </cell>
          <cell r="H74">
            <v>0.29970001086969789</v>
          </cell>
          <cell r="I74">
            <v>0.16037438488792369</v>
          </cell>
          <cell r="J74">
            <v>9.2366961334288105E-3</v>
          </cell>
          <cell r="K74">
            <v>4.5500203735406993E-3</v>
          </cell>
          <cell r="L74">
            <v>1.9769835784176525E-2</v>
          </cell>
          <cell r="M74">
            <v>7.4358530682603306E-4</v>
          </cell>
          <cell r="N74">
            <v>4.988754649199221E-3</v>
          </cell>
          <cell r="O74">
            <v>1.5326090382195199E-5</v>
          </cell>
          <cell r="P74">
            <v>1</v>
          </cell>
          <cell r="R74">
            <v>8.3333333333333329E-2</v>
          </cell>
          <cell r="S74">
            <v>8.3333333333333329E-2</v>
          </cell>
          <cell r="T74">
            <v>8.3333333333333329E-2</v>
          </cell>
          <cell r="U74">
            <v>8.3333333333333329E-2</v>
          </cell>
          <cell r="V74">
            <v>8.3333333333333329E-2</v>
          </cell>
          <cell r="W74">
            <v>8.3333333333333329E-2</v>
          </cell>
          <cell r="X74">
            <v>0.23023016421582349</v>
          </cell>
          <cell r="Y74">
            <v>0.24501124535080077</v>
          </cell>
        </row>
        <row r="75">
          <cell r="A75" t="str">
            <v>F106</v>
          </cell>
          <cell r="B75" t="str">
            <v>STP - System Transmission Plant</v>
          </cell>
          <cell r="F75">
            <v>0.13711846467969196</v>
          </cell>
          <cell r="G75">
            <v>2.5288828675867157E-2</v>
          </cell>
          <cell r="H75">
            <v>0.19005609905954446</v>
          </cell>
          <cell r="I75">
            <v>0.23859192838822585</v>
          </cell>
          <cell r="J75">
            <v>0.40508345399268902</v>
          </cell>
          <cell r="K75">
            <v>2.2596637159267843E-3</v>
          </cell>
          <cell r="L75">
            <v>1.0051989654422636E-3</v>
          </cell>
          <cell r="M75">
            <v>4.8577124182435342E-4</v>
          </cell>
          <cell r="N75">
            <v>1.0254271785880926E-4</v>
          </cell>
          <cell r="O75">
            <v>8.04856292930528E-6</v>
          </cell>
          <cell r="P75">
            <v>1</v>
          </cell>
          <cell r="R75">
            <v>0.14285714285714285</v>
          </cell>
          <cell r="S75">
            <v>0.14285714285714285</v>
          </cell>
          <cell r="T75">
            <v>0.14285714285714285</v>
          </cell>
          <cell r="U75">
            <v>0.14285714285714285</v>
          </cell>
          <cell r="V75">
            <v>0.14285714285714285</v>
          </cell>
          <cell r="W75">
            <v>0.14285714285714285</v>
          </cell>
          <cell r="X75">
            <v>0.42756622960598628</v>
          </cell>
          <cell r="Y75">
            <v>0.42846888585356974</v>
          </cell>
        </row>
        <row r="76">
          <cell r="A76" t="str">
            <v>F107</v>
          </cell>
          <cell r="B76" t="str">
            <v>STP - System Trans &amp; Dist Plant</v>
          </cell>
          <cell r="F76">
            <v>0.2841848563775401</v>
          </cell>
          <cell r="G76">
            <v>4.3566843868206348E-2</v>
          </cell>
          <cell r="H76">
            <v>0.24365826398036033</v>
          </cell>
          <cell r="I76">
            <v>0.20035332856825813</v>
          </cell>
          <cell r="J76">
            <v>0.21156387914496408</v>
          </cell>
          <cell r="K76">
            <v>3.3793617754185011E-3</v>
          </cell>
          <cell r="L76">
            <v>1.0178760368273067E-2</v>
          </cell>
          <cell r="M76">
            <v>6.1181008705503089E-4</v>
          </cell>
          <cell r="N76">
            <v>2.4912894659250618E-3</v>
          </cell>
          <cell r="O76">
            <v>1.1606363999199675E-5</v>
          </cell>
          <cell r="P76">
            <v>1</v>
          </cell>
          <cell r="R76">
            <v>0.14285714285714285</v>
          </cell>
          <cell r="S76">
            <v>0.14285714285714285</v>
          </cell>
          <cell r="T76">
            <v>0.14285714285714285</v>
          </cell>
          <cell r="U76">
            <v>0.14285714285714285</v>
          </cell>
          <cell r="V76">
            <v>0.14285714285714285</v>
          </cell>
          <cell r="W76">
            <v>0.14285714285714285</v>
          </cell>
          <cell r="X76">
            <v>0.41839266820315546</v>
          </cell>
          <cell r="Y76">
            <v>0.42608013910550346</v>
          </cell>
        </row>
        <row r="77">
          <cell r="A77" t="str">
            <v>F107G</v>
          </cell>
          <cell r="B77" t="str">
            <v>SGGP - System Gross Generation Plant</v>
          </cell>
          <cell r="F77">
            <v>0.13761698360089908</v>
          </cell>
          <cell r="G77">
            <v>2.5269422725487833E-2</v>
          </cell>
          <cell r="H77">
            <v>0.18991381185991518</v>
          </cell>
          <cell r="I77">
            <v>0.23855147040493935</v>
          </cell>
          <cell r="J77">
            <v>0.4048013987556533</v>
          </cell>
          <cell r="K77">
            <v>2.2366325856760187E-3</v>
          </cell>
          <cell r="L77">
            <v>1.0178044994430904E-3</v>
          </cell>
          <cell r="M77">
            <v>4.8075282704622988E-4</v>
          </cell>
          <cell r="N77">
            <v>1.0368190850615091E-4</v>
          </cell>
          <cell r="O77">
            <v>8.0408324339174489E-6</v>
          </cell>
          <cell r="P77">
            <v>1</v>
          </cell>
          <cell r="R77">
            <v>6.25E-2</v>
          </cell>
          <cell r="S77">
            <v>6.25E-2</v>
          </cell>
          <cell r="T77">
            <v>6.25E-2</v>
          </cell>
          <cell r="U77">
            <v>6.25E-2</v>
          </cell>
          <cell r="V77">
            <v>6.25E-2</v>
          </cell>
          <cell r="W77">
            <v>6.25E-2</v>
          </cell>
          <cell r="X77">
            <v>0.18648219550055692</v>
          </cell>
          <cell r="Y77">
            <v>0.18739631809149385</v>
          </cell>
        </row>
        <row r="78">
          <cell r="A78" t="str">
            <v>F107T</v>
          </cell>
          <cell r="B78" t="str">
            <v>SGTP - System Gross Transmission Plant</v>
          </cell>
          <cell r="F78">
            <v>0.13711846467969196</v>
          </cell>
          <cell r="G78">
            <v>2.5288828675867157E-2</v>
          </cell>
          <cell r="H78">
            <v>0.19005609905954446</v>
          </cell>
          <cell r="I78">
            <v>0.23859192838822585</v>
          </cell>
          <cell r="J78">
            <v>0.40508345399268902</v>
          </cell>
          <cell r="K78">
            <v>2.2596637159267843E-3</v>
          </cell>
          <cell r="L78">
            <v>1.0051989654422636E-3</v>
          </cell>
          <cell r="M78">
            <v>4.8577124182435342E-4</v>
          </cell>
          <cell r="N78">
            <v>1.0254271785880926E-4</v>
          </cell>
          <cell r="O78">
            <v>8.04856292930528E-6</v>
          </cell>
          <cell r="P78">
            <v>1</v>
          </cell>
          <cell r="R78">
            <v>0.14285714285714285</v>
          </cell>
          <cell r="S78">
            <v>0.14285714285714285</v>
          </cell>
          <cell r="T78">
            <v>0.14285714285714285</v>
          </cell>
          <cell r="U78">
            <v>0.14285714285714285</v>
          </cell>
          <cell r="V78">
            <v>0.14285714285714285</v>
          </cell>
          <cell r="W78">
            <v>0.14285714285714285</v>
          </cell>
          <cell r="X78">
            <v>0.42756622960598628</v>
          </cell>
          <cell r="Y78">
            <v>0.42846888585356974</v>
          </cell>
        </row>
        <row r="79">
          <cell r="A79" t="str">
            <v>F107D</v>
          </cell>
          <cell r="B79" t="str">
            <v>SGDP - System Gross Distribution Plant</v>
          </cell>
          <cell r="F79">
            <v>0.43794464409570999</v>
          </cell>
          <cell r="G79">
            <v>6.2676741809114894E-2</v>
          </cell>
          <cell r="H79">
            <v>0.29970001086969789</v>
          </cell>
          <cell r="I79">
            <v>0.16037438488792369</v>
          </cell>
          <cell r="J79">
            <v>9.2366961334288105E-3</v>
          </cell>
          <cell r="K79">
            <v>4.5500203735406993E-3</v>
          </cell>
          <cell r="L79">
            <v>1.9769835784176525E-2</v>
          </cell>
          <cell r="M79">
            <v>7.4358530682603306E-4</v>
          </cell>
          <cell r="N79">
            <v>4.988754649199221E-3</v>
          </cell>
          <cell r="O79">
            <v>1.5326090382195199E-5</v>
          </cell>
          <cell r="P79">
            <v>1</v>
          </cell>
          <cell r="R79">
            <v>0.14285714285714285</v>
          </cell>
          <cell r="S79">
            <v>0.14285714285714285</v>
          </cell>
          <cell r="T79">
            <v>0.14285714285714285</v>
          </cell>
          <cell r="U79">
            <v>0.14285714285714285</v>
          </cell>
          <cell r="V79">
            <v>0.14285714285714285</v>
          </cell>
          <cell r="W79">
            <v>0.14285714285714285</v>
          </cell>
          <cell r="X79">
            <v>0.40880159278725203</v>
          </cell>
          <cell r="Y79">
            <v>0.42358267392222931</v>
          </cell>
        </row>
        <row r="80">
          <cell r="A80" t="str">
            <v>F107R</v>
          </cell>
          <cell r="B80" t="str">
            <v>SGTP - System Gross Retail Plant</v>
          </cell>
          <cell r="F80">
            <v>0.43794464409570999</v>
          </cell>
          <cell r="G80">
            <v>6.2676741809114894E-2</v>
          </cell>
          <cell r="H80">
            <v>0.29970001086969789</v>
          </cell>
          <cell r="I80">
            <v>0.16037438488792369</v>
          </cell>
          <cell r="J80">
            <v>9.2366961334288105E-3</v>
          </cell>
          <cell r="K80">
            <v>4.5500203735406993E-3</v>
          </cell>
          <cell r="L80">
            <v>1.9769835784176525E-2</v>
          </cell>
          <cell r="M80">
            <v>7.4358530682603306E-4</v>
          </cell>
          <cell r="N80">
            <v>4.988754649199221E-3</v>
          </cell>
          <cell r="O80">
            <v>1.5326090382195199E-5</v>
          </cell>
          <cell r="P80">
            <v>1</v>
          </cell>
          <cell r="R80">
            <v>8.3333333333333329E-2</v>
          </cell>
          <cell r="S80">
            <v>8.3333333333333329E-2</v>
          </cell>
          <cell r="T80">
            <v>8.3333333333333329E-2</v>
          </cell>
          <cell r="U80">
            <v>8.3333333333333329E-2</v>
          </cell>
          <cell r="V80">
            <v>8.3333333333333329E-2</v>
          </cell>
          <cell r="W80">
            <v>8.3333333333333329E-2</v>
          </cell>
          <cell r="X80">
            <v>0.23023016421582349</v>
          </cell>
          <cell r="Y80">
            <v>0.24501124535080077</v>
          </cell>
        </row>
        <row r="81">
          <cell r="A81" t="str">
            <v>F107M</v>
          </cell>
          <cell r="B81" t="str">
            <v>SGDP - System Gross Misc Plant</v>
          </cell>
          <cell r="F81">
            <v>0.43794464409570999</v>
          </cell>
          <cell r="G81">
            <v>6.2676741809114894E-2</v>
          </cell>
          <cell r="H81">
            <v>0.29970001086969789</v>
          </cell>
          <cell r="I81">
            <v>0.16037438488792369</v>
          </cell>
          <cell r="J81">
            <v>9.2366961334288105E-3</v>
          </cell>
          <cell r="K81">
            <v>4.5500203735406993E-3</v>
          </cell>
          <cell r="L81">
            <v>1.9769835784176525E-2</v>
          </cell>
          <cell r="M81">
            <v>7.4358530682603306E-4</v>
          </cell>
          <cell r="N81">
            <v>4.988754649199221E-3</v>
          </cell>
          <cell r="O81">
            <v>1.5326090382195199E-5</v>
          </cell>
          <cell r="P81">
            <v>1</v>
          </cell>
          <cell r="R81">
            <v>8.3333333333333329E-2</v>
          </cell>
          <cell r="S81">
            <v>8.3333333333333329E-2</v>
          </cell>
          <cell r="T81">
            <v>8.3333333333333329E-2</v>
          </cell>
          <cell r="U81">
            <v>8.3333333333333329E-2</v>
          </cell>
          <cell r="V81">
            <v>8.3333333333333329E-2</v>
          </cell>
          <cell r="W81">
            <v>8.3333333333333329E-2</v>
          </cell>
          <cell r="X81">
            <v>0.23023016421582349</v>
          </cell>
          <cell r="Y81">
            <v>0.24501124535080077</v>
          </cell>
        </row>
        <row r="82">
          <cell r="A82" t="str">
            <v>F108</v>
          </cell>
          <cell r="B82" t="str">
            <v>SGP - System General Plant</v>
          </cell>
          <cell r="F82">
            <v>0.22409677390862176</v>
          </cell>
          <cell r="G82">
            <v>3.5587917868175327E-2</v>
          </cell>
          <cell r="H82">
            <v>0.21236023935387274</v>
          </cell>
          <cell r="I82">
            <v>0.21690618696635366</v>
          </cell>
          <cell r="J82">
            <v>0.29930244701786451</v>
          </cell>
          <cell r="K82">
            <v>2.8211392328010509E-3</v>
          </cell>
          <cell r="L82">
            <v>6.8389378132108379E-3</v>
          </cell>
          <cell r="M82">
            <v>5.3050847726725779E-4</v>
          </cell>
          <cell r="N82">
            <v>1.5428057973780034E-3</v>
          </cell>
          <cell r="O82">
            <v>1.3043564454852124E-5</v>
          </cell>
          <cell r="P82">
            <v>1</v>
          </cell>
          <cell r="R82">
            <v>0.14285714285714285</v>
          </cell>
          <cell r="S82">
            <v>0.14285714285714285</v>
          </cell>
          <cell r="T82">
            <v>0.14285714285714285</v>
          </cell>
          <cell r="U82">
            <v>0.14285714285714285</v>
          </cell>
          <cell r="V82">
            <v>0.14285714285714285</v>
          </cell>
          <cell r="W82">
            <v>0.14285714285714285</v>
          </cell>
          <cell r="X82">
            <v>0.42173249075821773</v>
          </cell>
          <cell r="Y82">
            <v>0.42702862277405057</v>
          </cell>
        </row>
        <row r="83">
          <cell r="A83" t="str">
            <v>F110</v>
          </cell>
          <cell r="B83" t="str">
            <v>SIP - System Intangible Plant</v>
          </cell>
          <cell r="F83">
            <v>0.23084669801302293</v>
          </cell>
          <cell r="G83">
            <v>3.9394366137737648E-2</v>
          </cell>
          <cell r="H83">
            <v>0.19039341661740627</v>
          </cell>
          <cell r="I83">
            <v>0.20855965463969225</v>
          </cell>
          <cell r="J83">
            <v>0.32155626794214992</v>
          </cell>
          <cell r="K83">
            <v>2.7034537142725944E-3</v>
          </cell>
          <cell r="L83">
            <v>5.1827336156516487E-3</v>
          </cell>
          <cell r="M83">
            <v>4.9120880622445084E-4</v>
          </cell>
          <cell r="N83">
            <v>8.5591636781932683E-4</v>
          </cell>
          <cell r="O83">
            <v>1.6284146023082439E-5</v>
          </cell>
          <cell r="P83">
            <v>1</v>
          </cell>
          <cell r="R83">
            <v>0.14285714285714285</v>
          </cell>
          <cell r="S83">
            <v>0.14285714285714285</v>
          </cell>
          <cell r="T83">
            <v>0.14285714285714285</v>
          </cell>
          <cell r="U83">
            <v>0.14285714285714285</v>
          </cell>
          <cell r="V83">
            <v>0.14285714285714285</v>
          </cell>
          <cell r="W83">
            <v>0.14285714285714285</v>
          </cell>
          <cell r="X83">
            <v>0.42338869495577691</v>
          </cell>
          <cell r="Y83">
            <v>0.4277155122036092</v>
          </cell>
        </row>
        <row r="84">
          <cell r="A84" t="str">
            <v>F118</v>
          </cell>
          <cell r="B84" t="str">
            <v>Account 360</v>
          </cell>
          <cell r="F84">
            <v>0.35904795662445349</v>
          </cell>
          <cell r="G84">
            <v>4.667647029203658E-2</v>
          </cell>
          <cell r="H84">
            <v>0.34879721626160393</v>
          </cell>
          <cell r="I84">
            <v>0.23731761468737525</v>
          </cell>
          <cell r="J84">
            <v>0</v>
          </cell>
          <cell r="K84">
            <v>3.3184193625510759E-3</v>
          </cell>
          <cell r="L84">
            <v>3.7988369863106394E-3</v>
          </cell>
          <cell r="M84">
            <v>6.9507949486235143E-4</v>
          </cell>
          <cell r="N84">
            <v>3.372372828549492E-4</v>
          </cell>
          <cell r="O84">
            <v>1.1169007951783325E-5</v>
          </cell>
          <cell r="P84">
            <v>1</v>
          </cell>
          <cell r="R84">
            <v>0.14285714285714285</v>
          </cell>
          <cell r="S84">
            <v>0.14285714285714285</v>
          </cell>
          <cell r="T84">
            <v>0.14285714285714285</v>
          </cell>
          <cell r="U84">
            <v>0.14285714285714285</v>
          </cell>
          <cell r="V84">
            <v>0.14285714285714285</v>
          </cell>
          <cell r="W84">
            <v>0.14285714285714285</v>
          </cell>
          <cell r="X84">
            <v>0.42477259158511793</v>
          </cell>
          <cell r="Y84">
            <v>0.4282341912885736</v>
          </cell>
        </row>
        <row r="85">
          <cell r="A85" t="str">
            <v>F119</v>
          </cell>
          <cell r="B85" t="str">
            <v>Account 361</v>
          </cell>
          <cell r="F85">
            <v>0.35904795662445349</v>
          </cell>
          <cell r="G85">
            <v>4.667647029203658E-2</v>
          </cell>
          <cell r="H85">
            <v>0.34879721626160393</v>
          </cell>
          <cell r="I85">
            <v>0.23731761468737525</v>
          </cell>
          <cell r="J85">
            <v>0</v>
          </cell>
          <cell r="K85">
            <v>3.3184193625510759E-3</v>
          </cell>
          <cell r="L85">
            <v>3.7988369863106398E-3</v>
          </cell>
          <cell r="M85">
            <v>6.9507949486235143E-4</v>
          </cell>
          <cell r="N85">
            <v>3.3723728285494926E-4</v>
          </cell>
          <cell r="O85">
            <v>1.1169007951783325E-5</v>
          </cell>
          <cell r="P85">
            <v>1</v>
          </cell>
          <cell r="R85">
            <v>0.14285714285714285</v>
          </cell>
          <cell r="S85">
            <v>0.14285714285714285</v>
          </cell>
          <cell r="T85">
            <v>0.14285714285714285</v>
          </cell>
          <cell r="U85">
            <v>0.14285714285714285</v>
          </cell>
          <cell r="V85">
            <v>0.14285714285714285</v>
          </cell>
          <cell r="W85">
            <v>0.14285714285714285</v>
          </cell>
          <cell r="X85">
            <v>0.42477259158511793</v>
          </cell>
          <cell r="Y85">
            <v>0.4282341912885736</v>
          </cell>
        </row>
        <row r="86">
          <cell r="A86" t="str">
            <v>F120</v>
          </cell>
          <cell r="B86" t="str">
            <v>Account 362</v>
          </cell>
          <cell r="F86">
            <v>0.35904795662445349</v>
          </cell>
          <cell r="G86">
            <v>4.667647029203658E-2</v>
          </cell>
          <cell r="H86">
            <v>0.34879721626160393</v>
          </cell>
          <cell r="I86">
            <v>0.23731761468737528</v>
          </cell>
          <cell r="J86">
            <v>0</v>
          </cell>
          <cell r="K86">
            <v>3.3184193625510759E-3</v>
          </cell>
          <cell r="L86">
            <v>3.7988369863106398E-3</v>
          </cell>
          <cell r="M86">
            <v>6.9507949486235143E-4</v>
          </cell>
          <cell r="N86">
            <v>3.372372828549492E-4</v>
          </cell>
          <cell r="O86">
            <v>1.1169007951783325E-5</v>
          </cell>
          <cell r="P86">
            <v>1</v>
          </cell>
          <cell r="R86">
            <v>0.14285714285714285</v>
          </cell>
          <cell r="S86">
            <v>0.14285714285714285</v>
          </cell>
          <cell r="T86">
            <v>0.14285714285714285</v>
          </cell>
          <cell r="U86">
            <v>0.14285714285714285</v>
          </cell>
          <cell r="V86">
            <v>0.14285714285714285</v>
          </cell>
          <cell r="W86">
            <v>0.14285714285714285</v>
          </cell>
          <cell r="X86">
            <v>0.42477259158511793</v>
          </cell>
          <cell r="Y86">
            <v>0.4282341912885736</v>
          </cell>
        </row>
        <row r="87">
          <cell r="A87" t="str">
            <v>F121</v>
          </cell>
          <cell r="B87" t="str">
            <v>Account 364</v>
          </cell>
          <cell r="F87">
            <v>0.40567705030002571</v>
          </cell>
          <cell r="G87">
            <v>5.1452213688187969E-2</v>
          </cell>
          <cell r="H87">
            <v>0.31862625705497516</v>
          </cell>
          <cell r="I87">
            <v>0.21678964101691731</v>
          </cell>
          <cell r="J87">
            <v>0</v>
          </cell>
          <cell r="K87">
            <v>3.0313760876904076E-3</v>
          </cell>
          <cell r="L87">
            <v>3.4702375869947689E-3</v>
          </cell>
          <cell r="M87">
            <v>6.3495511855675803E-4</v>
          </cell>
          <cell r="N87">
            <v>3.0806625788799607E-4</v>
          </cell>
          <cell r="O87">
            <v>1.0202888763954066E-5</v>
          </cell>
          <cell r="P87">
            <v>1</v>
          </cell>
          <cell r="R87">
            <v>0.14285714285714285</v>
          </cell>
          <cell r="S87">
            <v>0.14285714285714285</v>
          </cell>
          <cell r="T87">
            <v>0.14285714285714285</v>
          </cell>
          <cell r="U87">
            <v>0.14285714285714285</v>
          </cell>
          <cell r="V87">
            <v>0.14285714285714285</v>
          </cell>
          <cell r="W87">
            <v>0.14285714285714285</v>
          </cell>
          <cell r="X87">
            <v>0.42510119098443377</v>
          </cell>
          <cell r="Y87">
            <v>0.42826336231354056</v>
          </cell>
        </row>
        <row r="88">
          <cell r="A88" t="str">
            <v>F122</v>
          </cell>
          <cell r="B88" t="str">
            <v>Account 365</v>
          </cell>
          <cell r="F88">
            <v>0.40972003530079781</v>
          </cell>
          <cell r="G88">
            <v>5.1866295485542141E-2</v>
          </cell>
          <cell r="H88">
            <v>0.31601027793301317</v>
          </cell>
          <cell r="I88">
            <v>0.21500975890676199</v>
          </cell>
          <cell r="J88">
            <v>0</v>
          </cell>
          <cell r="K88">
            <v>3.006487942471275E-3</v>
          </cell>
          <cell r="L88">
            <v>3.44174630959744E-3</v>
          </cell>
          <cell r="M88">
            <v>6.2974202234529042E-4</v>
          </cell>
          <cell r="N88">
            <v>3.0553697826658397E-4</v>
          </cell>
          <cell r="O88">
            <v>1.0119121204315692E-5</v>
          </cell>
          <cell r="P88">
            <v>1</v>
          </cell>
          <cell r="R88">
            <v>0.14285714285714285</v>
          </cell>
          <cell r="S88">
            <v>0.14285714285714285</v>
          </cell>
          <cell r="T88">
            <v>0.14285714285714285</v>
          </cell>
          <cell r="U88">
            <v>0.14285714285714285</v>
          </cell>
          <cell r="V88">
            <v>0.14285714285714285</v>
          </cell>
          <cell r="W88">
            <v>0.14285714285714285</v>
          </cell>
          <cell r="X88">
            <v>0.42512968226183112</v>
          </cell>
          <cell r="Y88">
            <v>0.42826589159316197</v>
          </cell>
        </row>
        <row r="89">
          <cell r="A89" t="str">
            <v>F123</v>
          </cell>
          <cell r="B89" t="str">
            <v>Account 366</v>
          </cell>
          <cell r="F89">
            <v>0.52583456452297428</v>
          </cell>
          <cell r="G89">
            <v>6.3758724705553813E-2</v>
          </cell>
          <cell r="H89">
            <v>0.24087935755026366</v>
          </cell>
          <cell r="I89">
            <v>0.16389154470310138</v>
          </cell>
          <cell r="J89">
            <v>0</v>
          </cell>
          <cell r="K89">
            <v>2.2917004117777732E-3</v>
          </cell>
          <cell r="L89">
            <v>2.6234768227461278E-3</v>
          </cell>
          <cell r="M89">
            <v>4.8002189915193982E-4</v>
          </cell>
          <cell r="N89">
            <v>2.328960675396279E-4</v>
          </cell>
          <cell r="O89">
            <v>7.7133168915015637E-6</v>
          </cell>
          <cell r="P89">
            <v>1</v>
          </cell>
          <cell r="R89">
            <v>0.14285714285714285</v>
          </cell>
          <cell r="S89">
            <v>0.14285714285714285</v>
          </cell>
          <cell r="T89">
            <v>0.14285714285714285</v>
          </cell>
          <cell r="U89">
            <v>0.14285714285714285</v>
          </cell>
          <cell r="V89">
            <v>0.14285714285714285</v>
          </cell>
          <cell r="W89">
            <v>0.14285714285714285</v>
          </cell>
          <cell r="X89">
            <v>0.42594795174868244</v>
          </cell>
          <cell r="Y89">
            <v>0.42833853250388892</v>
          </cell>
        </row>
        <row r="90">
          <cell r="A90" t="str">
            <v>F124</v>
          </cell>
          <cell r="B90" t="str">
            <v>Account 367</v>
          </cell>
          <cell r="F90">
            <v>0.50432588431886638</v>
          </cell>
          <cell r="G90">
            <v>6.1555809543629637E-2</v>
          </cell>
          <cell r="H90">
            <v>0.2547963664791017</v>
          </cell>
          <cell r="I90">
            <v>0.17336051752912765</v>
          </cell>
          <cell r="J90">
            <v>0</v>
          </cell>
          <cell r="K90">
            <v>2.4241053443435612E-3</v>
          </cell>
          <cell r="L90">
            <v>2.7750504184999229E-3</v>
          </cell>
          <cell r="M90">
            <v>5.0775557099694767E-4</v>
          </cell>
          <cell r="N90">
            <v>2.463518351255404E-4</v>
          </cell>
          <cell r="O90">
            <v>8.1589603087777191E-6</v>
          </cell>
          <cell r="P90">
            <v>1</v>
          </cell>
          <cell r="R90">
            <v>0.14285714285714285</v>
          </cell>
          <cell r="S90">
            <v>0.14285714285714285</v>
          </cell>
          <cell r="T90">
            <v>0.14285714285714285</v>
          </cell>
          <cell r="U90">
            <v>0.14285714285714285</v>
          </cell>
          <cell r="V90">
            <v>0.14285714285714285</v>
          </cell>
          <cell r="W90">
            <v>0.14285714285714285</v>
          </cell>
          <cell r="X90">
            <v>0.42579637815292865</v>
          </cell>
          <cell r="Y90">
            <v>0.42832507673630299</v>
          </cell>
        </row>
        <row r="91">
          <cell r="A91" t="str">
            <v>F125</v>
          </cell>
          <cell r="B91" t="str">
            <v>Account 368</v>
          </cell>
          <cell r="F91">
            <v>0.47696705914900295</v>
          </cell>
          <cell r="G91">
            <v>5.4110053815390829E-2</v>
          </cell>
          <cell r="H91">
            <v>0.40268935089199642</v>
          </cell>
          <cell r="I91">
            <v>4.538114518194173E-2</v>
          </cell>
          <cell r="J91">
            <v>0</v>
          </cell>
          <cell r="K91">
            <v>1.4211109841076593E-2</v>
          </cell>
          <cell r="L91">
            <v>4.2712844787559231E-3</v>
          </cell>
          <cell r="M91">
            <v>1.8083601662937923E-3</v>
          </cell>
          <cell r="N91">
            <v>5.5441129222908803E-4</v>
          </cell>
          <cell r="O91">
            <v>7.2251833128176641E-6</v>
          </cell>
          <cell r="P91">
            <v>1</v>
          </cell>
          <cell r="R91">
            <v>0.14285714285714285</v>
          </cell>
          <cell r="S91">
            <v>0.14285714285714285</v>
          </cell>
          <cell r="T91">
            <v>0.14285714285714285</v>
          </cell>
          <cell r="U91">
            <v>0.14285714285714285</v>
          </cell>
          <cell r="V91">
            <v>0.14285714285714285</v>
          </cell>
          <cell r="W91">
            <v>0.14285714285714285</v>
          </cell>
          <cell r="X91">
            <v>0.42430014409267264</v>
          </cell>
          <cell r="Y91">
            <v>0.42801701727919944</v>
          </cell>
        </row>
        <row r="92">
          <cell r="A92" t="str">
            <v>F126</v>
          </cell>
          <cell r="B92" t="str">
            <v>Account 369</v>
          </cell>
          <cell r="F92">
            <v>0.69438815520581876</v>
          </cell>
          <cell r="G92">
            <v>0.17349906313648156</v>
          </cell>
          <cell r="H92">
            <v>0.10561627595941649</v>
          </cell>
          <cell r="I92">
            <v>2.504423838883349E-3</v>
          </cell>
          <cell r="J92">
            <v>0</v>
          </cell>
          <cell r="K92">
            <v>0</v>
          </cell>
          <cell r="L92">
            <v>2.2083292338391694E-2</v>
          </cell>
          <cell r="M92">
            <v>0</v>
          </cell>
          <cell r="N92">
            <v>1.818863374196601E-3</v>
          </cell>
          <cell r="O92">
            <v>8.9926146811368163E-5</v>
          </cell>
          <cell r="P92">
            <v>1</v>
          </cell>
          <cell r="R92">
            <v>0.14285714285714285</v>
          </cell>
          <cell r="S92">
            <v>0.14285714285714285</v>
          </cell>
          <cell r="T92">
            <v>0.14285714285714285</v>
          </cell>
          <cell r="U92">
            <v>0.14285714285714285</v>
          </cell>
          <cell r="V92">
            <v>0.14285714285714285</v>
          </cell>
          <cell r="W92">
            <v>0.14285714285714285</v>
          </cell>
          <cell r="X92">
            <v>0.40648813623303687</v>
          </cell>
          <cell r="Y92">
            <v>0.42675256519723193</v>
          </cell>
        </row>
        <row r="93">
          <cell r="A93" t="str">
            <v>F127</v>
          </cell>
          <cell r="B93" t="str">
            <v>Account 370</v>
          </cell>
          <cell r="F93">
            <v>0.43882459760597325</v>
          </cell>
          <cell r="G93">
            <v>0.10611722466064373</v>
          </cell>
          <cell r="H93">
            <v>0.13711762692082805</v>
          </cell>
          <cell r="I93">
            <v>1.9201870945668477E-2</v>
          </cell>
          <cell r="J93">
            <v>0.2921707064255511</v>
          </cell>
          <cell r="K93">
            <v>6.1261202743662594E-3</v>
          </cell>
          <cell r="L93">
            <v>0</v>
          </cell>
          <cell r="M93">
            <v>4.4185316696925041E-4</v>
          </cell>
          <cell r="N93">
            <v>0</v>
          </cell>
          <cell r="O93">
            <v>0</v>
          </cell>
          <cell r="P93">
            <v>1</v>
          </cell>
          <cell r="R93">
            <v>6.25E-2</v>
          </cell>
          <cell r="S93">
            <v>6.25E-2</v>
          </cell>
          <cell r="T93">
            <v>6.25E-2</v>
          </cell>
          <cell r="U93">
            <v>6.25E-2</v>
          </cell>
          <cell r="V93">
            <v>6.25E-2</v>
          </cell>
          <cell r="W93">
            <v>6.25E-2</v>
          </cell>
          <cell r="X93">
            <v>0.1875</v>
          </cell>
          <cell r="Y93">
            <v>0.1875</v>
          </cell>
        </row>
        <row r="94">
          <cell r="A94" t="str">
            <v>F128</v>
          </cell>
          <cell r="B94" t="str">
            <v>Account 371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0.84434160240088663</v>
          </cell>
          <cell r="M94">
            <v>0</v>
          </cell>
          <cell r="N94">
            <v>0.1556583975991134</v>
          </cell>
          <cell r="O94">
            <v>0</v>
          </cell>
          <cell r="P94">
            <v>1</v>
          </cell>
          <cell r="R94">
            <v>0.14285714285714285</v>
          </cell>
          <cell r="S94">
            <v>0.14285714285714285</v>
          </cell>
          <cell r="T94">
            <v>0.14285714285714285</v>
          </cell>
          <cell r="U94">
            <v>0.14285714285714285</v>
          </cell>
          <cell r="V94">
            <v>0.14285714285714285</v>
          </cell>
          <cell r="W94">
            <v>0.14285714285714285</v>
          </cell>
          <cell r="X94">
            <v>-0.41577017382945808</v>
          </cell>
          <cell r="Y94">
            <v>0.27291303097231512</v>
          </cell>
        </row>
        <row r="95">
          <cell r="A95" t="str">
            <v>F129</v>
          </cell>
          <cell r="B95" t="str">
            <v>Account 372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A96" t="str">
            <v>F130</v>
          </cell>
          <cell r="B96" t="str">
            <v>Account 373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0.7587126145488825</v>
          </cell>
          <cell r="M96">
            <v>0</v>
          </cell>
          <cell r="N96">
            <v>0.24128738545111758</v>
          </cell>
          <cell r="O96">
            <v>0</v>
          </cell>
          <cell r="P96">
            <v>1</v>
          </cell>
          <cell r="R96">
            <v>0.125</v>
          </cell>
          <cell r="S96">
            <v>0.125</v>
          </cell>
          <cell r="T96">
            <v>0.125</v>
          </cell>
          <cell r="U96">
            <v>0.125</v>
          </cell>
          <cell r="V96">
            <v>0.125</v>
          </cell>
          <cell r="W96">
            <v>0.125</v>
          </cell>
          <cell r="X96">
            <v>-0.3837126145488825</v>
          </cell>
          <cell r="Y96">
            <v>0.13371261454888242</v>
          </cell>
        </row>
        <row r="97">
          <cell r="A97" t="str">
            <v>F131</v>
          </cell>
          <cell r="B97" t="str">
            <v>Account 581 thru 587 &amp; 591 thru 597</v>
          </cell>
          <cell r="F97">
            <v>0.40802574583189105</v>
          </cell>
          <cell r="G97">
            <v>6.2999737294764602E-2</v>
          </cell>
          <cell r="H97">
            <v>0.27183114786997847</v>
          </cell>
          <cell r="I97">
            <v>0.19438769871016973</v>
          </cell>
          <cell r="J97">
            <v>3.1482731941554418E-2</v>
          </cell>
          <cell r="K97">
            <v>3.1179285030852127E-3</v>
          </cell>
          <cell r="L97">
            <v>2.1671472240871632E-2</v>
          </cell>
          <cell r="M97">
            <v>5.533695349557177E-4</v>
          </cell>
          <cell r="N97">
            <v>5.9161009077249539E-3</v>
          </cell>
          <cell r="O97">
            <v>1.4067165004363965E-5</v>
          </cell>
          <cell r="P97">
            <v>1</v>
          </cell>
          <cell r="R97">
            <v>6.25E-2</v>
          </cell>
          <cell r="S97">
            <v>6.25E-2</v>
          </cell>
          <cell r="T97">
            <v>6.25E-2</v>
          </cell>
          <cell r="U97">
            <v>6.25E-2</v>
          </cell>
          <cell r="V97">
            <v>6.25E-2</v>
          </cell>
          <cell r="W97">
            <v>6.25E-2</v>
          </cell>
          <cell r="X97">
            <v>0.16582852775912837</v>
          </cell>
          <cell r="Y97">
            <v>0.18158389909227504</v>
          </cell>
        </row>
        <row r="98">
          <cell r="A98" t="str">
            <v>F132</v>
          </cell>
          <cell r="B98" t="str">
            <v>Account 364 + 365</v>
          </cell>
          <cell r="F98">
            <v>0.40759147953368491</v>
          </cell>
          <cell r="G98">
            <v>5.1648289186323519E-2</v>
          </cell>
          <cell r="H98">
            <v>0.31738754187181967</v>
          </cell>
          <cell r="I98">
            <v>0.21594683345183915</v>
          </cell>
          <cell r="J98">
            <v>0</v>
          </cell>
          <cell r="K98">
            <v>3.0195910840928272E-3</v>
          </cell>
          <cell r="L98">
            <v>3.456746432725504E-3</v>
          </cell>
          <cell r="M98">
            <v>6.3248661971661757E-4</v>
          </cell>
          <cell r="N98">
            <v>3.0686859654460621E-4</v>
          </cell>
          <cell r="O98">
            <v>1.0163223253205604E-5</v>
          </cell>
          <cell r="P98">
            <v>1</v>
          </cell>
          <cell r="R98">
            <v>0.14285714285714285</v>
          </cell>
          <cell r="S98">
            <v>0.14285714285714285</v>
          </cell>
          <cell r="T98">
            <v>0.14285714285714285</v>
          </cell>
          <cell r="U98">
            <v>0.14285714285714285</v>
          </cell>
          <cell r="V98">
            <v>0.14285714285714285</v>
          </cell>
          <cell r="W98">
            <v>0.14285714285714285</v>
          </cell>
          <cell r="X98">
            <v>0.42511468213870307</v>
          </cell>
          <cell r="Y98">
            <v>0.42826455997488394</v>
          </cell>
        </row>
        <row r="99">
          <cell r="A99" t="str">
            <v>F133</v>
          </cell>
          <cell r="B99" t="str">
            <v>Account 366 + 367</v>
          </cell>
          <cell r="F99">
            <v>0.50973352239359937</v>
          </cell>
          <cell r="G99">
            <v>6.2109658863624302E-2</v>
          </cell>
          <cell r="H99">
            <v>0.25129740017081043</v>
          </cell>
          <cell r="I99">
            <v>0.17097986109197197</v>
          </cell>
          <cell r="J99">
            <v>0</v>
          </cell>
          <cell r="K99">
            <v>2.390816553593468E-3</v>
          </cell>
          <cell r="L99">
            <v>2.7369423086696472E-3</v>
          </cell>
          <cell r="M99">
            <v>5.0078286702822284E-4</v>
          </cell>
          <cell r="N99">
            <v>2.4296883252231967E-4</v>
          </cell>
          <cell r="O99">
            <v>8.0469181802906139E-6</v>
          </cell>
          <cell r="P99">
            <v>1</v>
          </cell>
          <cell r="R99">
            <v>0.14285714285714285</v>
          </cell>
          <cell r="S99">
            <v>0.14285714285714285</v>
          </cell>
          <cell r="T99">
            <v>0.14285714285714285</v>
          </cell>
          <cell r="U99">
            <v>0.14285714285714285</v>
          </cell>
          <cell r="V99">
            <v>0.14285714285714285</v>
          </cell>
          <cell r="W99">
            <v>0.14285714285714285</v>
          </cell>
          <cell r="X99">
            <v>0.42583448626275888</v>
          </cell>
          <cell r="Y99">
            <v>0.42832845973890621</v>
          </cell>
        </row>
        <row r="100">
          <cell r="A100" t="str">
            <v>F134</v>
          </cell>
          <cell r="B100" t="str">
            <v>Account 364 + 365 + 369  (OH)</v>
          </cell>
          <cell r="F100">
            <v>0.42696354886662452</v>
          </cell>
          <cell r="G100">
            <v>5.9878864508379724E-2</v>
          </cell>
          <cell r="H100">
            <v>0.30308316530830115</v>
          </cell>
          <cell r="I100">
            <v>0.20152957722694895</v>
          </cell>
          <cell r="J100">
            <v>0</v>
          </cell>
          <cell r="K100">
            <v>2.8156287205086511E-3</v>
          </cell>
          <cell r="L100">
            <v>4.7149016671685128E-3</v>
          </cell>
          <cell r="M100">
            <v>5.8976445558904544E-4</v>
          </cell>
          <cell r="N100">
            <v>4.0899832868000248E-4</v>
          </cell>
          <cell r="O100">
            <v>1.5550917799334639E-5</v>
          </cell>
          <cell r="P100">
            <v>1</v>
          </cell>
          <cell r="R100">
            <v>0.14285714285714285</v>
          </cell>
          <cell r="S100">
            <v>0.14285714285714285</v>
          </cell>
          <cell r="T100">
            <v>0.14285714285714285</v>
          </cell>
          <cell r="U100">
            <v>0.14285714285714285</v>
          </cell>
          <cell r="V100">
            <v>0.14285714285714285</v>
          </cell>
          <cell r="W100">
            <v>0.14285714285714285</v>
          </cell>
          <cell r="X100">
            <v>0.42385652690426001</v>
          </cell>
          <cell r="Y100">
            <v>0.42816243024274853</v>
          </cell>
        </row>
        <row r="101">
          <cell r="A101" t="str">
            <v>F135</v>
          </cell>
          <cell r="B101" t="str">
            <v>Account 366 + 367 + 369  (UG)</v>
          </cell>
          <cell r="F101">
            <v>0.56759401613050164</v>
          </cell>
          <cell r="G101">
            <v>9.7012904074054981E-2</v>
          </cell>
          <cell r="H101">
            <v>0.20564903680919297</v>
          </cell>
          <cell r="I101">
            <v>0.11818902755833784</v>
          </cell>
          <cell r="J101">
            <v>0</v>
          </cell>
          <cell r="K101">
            <v>1.6416675930799628E-3</v>
          </cell>
          <cell r="L101">
            <v>8.7990126054110843E-3</v>
          </cell>
          <cell r="M101">
            <v>3.4386536379557705E-4</v>
          </cell>
          <cell r="N101">
            <v>7.3676655029357592E-4</v>
          </cell>
          <cell r="O101">
            <v>3.3703315332311314E-5</v>
          </cell>
          <cell r="P101">
            <v>1</v>
          </cell>
          <cell r="R101">
            <v>0.14285714285714285</v>
          </cell>
          <cell r="S101">
            <v>0.14285714285714285</v>
          </cell>
          <cell r="T101">
            <v>0.14285714285714285</v>
          </cell>
          <cell r="U101">
            <v>0.14285714285714285</v>
          </cell>
          <cell r="V101">
            <v>0.14285714285714285</v>
          </cell>
          <cell r="W101">
            <v>0.14285714285714285</v>
          </cell>
          <cell r="X101">
            <v>0.41977241596601744</v>
          </cell>
          <cell r="Y101">
            <v>0.42783466202113496</v>
          </cell>
        </row>
        <row r="102">
          <cell r="A102" t="str">
            <v>F136</v>
          </cell>
          <cell r="B102" t="str">
            <v>Account 902 + 903 + 904</v>
          </cell>
          <cell r="F102">
            <v>0.77468321834221543</v>
          </cell>
          <cell r="G102">
            <v>0.14612232259268235</v>
          </cell>
          <cell r="H102">
            <v>5.6271239473074143E-2</v>
          </cell>
          <cell r="I102">
            <v>4.9320516381936913E-3</v>
          </cell>
          <cell r="J102">
            <v>1.0475848976319606E-3</v>
          </cell>
          <cell r="K102">
            <v>2.9503240013297157E-3</v>
          </cell>
          <cell r="L102">
            <v>1.2629094584464201E-2</v>
          </cell>
          <cell r="M102">
            <v>2.4439454627694609E-4</v>
          </cell>
          <cell r="N102">
            <v>1.0683425465333541E-3</v>
          </cell>
          <cell r="O102">
            <v>5.1427377598167185E-5</v>
          </cell>
          <cell r="P102">
            <v>1</v>
          </cell>
          <cell r="R102">
            <v>0.14285714285714285</v>
          </cell>
          <cell r="S102">
            <v>0.14285714285714285</v>
          </cell>
          <cell r="T102">
            <v>0.14285714285714285</v>
          </cell>
          <cell r="U102">
            <v>0.14285714285714285</v>
          </cell>
          <cell r="V102">
            <v>0.14285714285714285</v>
          </cell>
          <cell r="W102">
            <v>0.14285714285714285</v>
          </cell>
          <cell r="X102">
            <v>0.41594233398696434</v>
          </cell>
          <cell r="Y102">
            <v>0.42750308602489517</v>
          </cell>
        </row>
        <row r="103">
          <cell r="A103" t="str">
            <v>F137</v>
          </cell>
          <cell r="B103" t="str">
            <v>Total O &amp; M Expense</v>
          </cell>
          <cell r="F103">
            <v>0.16317107421363097</v>
          </cell>
          <cell r="G103">
            <v>2.8674635913755783E-2</v>
          </cell>
          <cell r="H103">
            <v>0.18266412288654221</v>
          </cell>
          <cell r="I103">
            <v>0.23335737424474354</v>
          </cell>
          <cell r="J103">
            <v>0.38604089041848705</v>
          </cell>
          <cell r="K103">
            <v>2.2096547053967568E-3</v>
          </cell>
          <cell r="L103">
            <v>2.91233506721239E-3</v>
          </cell>
          <cell r="M103">
            <v>4.5230730104223291E-4</v>
          </cell>
          <cell r="N103">
            <v>5.0522021439275801E-4</v>
          </cell>
          <cell r="O103">
            <v>1.238503479669328E-5</v>
          </cell>
          <cell r="P103">
            <v>1</v>
          </cell>
          <cell r="R103">
            <v>0.14285714285714285</v>
          </cell>
          <cell r="S103">
            <v>0.14285714285714285</v>
          </cell>
          <cell r="T103">
            <v>0.14285714285714285</v>
          </cell>
          <cell r="U103">
            <v>0.14285714285714285</v>
          </cell>
          <cell r="V103">
            <v>0.14285714285714285</v>
          </cell>
          <cell r="W103">
            <v>0.14285714285714285</v>
          </cell>
          <cell r="X103">
            <v>0.42565909350421616</v>
          </cell>
          <cell r="Y103">
            <v>0.42806620835703579</v>
          </cell>
        </row>
        <row r="104">
          <cell r="A104" t="str">
            <v>F137G</v>
          </cell>
          <cell r="B104" t="str">
            <v>Generation O &amp; M Exp</v>
          </cell>
          <cell r="F104">
            <v>0.13309012972417777</v>
          </cell>
          <cell r="G104">
            <v>2.3676886800455415E-2</v>
          </cell>
          <cell r="H104">
            <v>0.17883231711144895</v>
          </cell>
          <cell r="I104">
            <v>0.24183297771968273</v>
          </cell>
          <cell r="J104">
            <v>0.418254604741365</v>
          </cell>
          <cell r="K104">
            <v>2.1001769924190289E-3</v>
          </cell>
          <cell r="L104">
            <v>1.5790109226728557E-3</v>
          </cell>
          <cell r="M104">
            <v>4.4500494844597685E-4</v>
          </cell>
          <cell r="N104">
            <v>1.7738522396675523E-4</v>
          </cell>
          <cell r="O104">
            <v>1.1505815365792705E-5</v>
          </cell>
          <cell r="P104">
            <v>1</v>
          </cell>
          <cell r="R104">
            <v>0.14285714285714285</v>
          </cell>
          <cell r="S104">
            <v>0.14285714285714285</v>
          </cell>
          <cell r="T104">
            <v>0.14285714285714285</v>
          </cell>
          <cell r="U104">
            <v>0.14285714285714285</v>
          </cell>
          <cell r="V104">
            <v>0.14285714285714285</v>
          </cell>
          <cell r="W104">
            <v>0.14285714285714285</v>
          </cell>
          <cell r="X104">
            <v>0.42699241764875567</v>
          </cell>
          <cell r="Y104">
            <v>0.42839404334746178</v>
          </cell>
        </row>
        <row r="105">
          <cell r="A105" t="str">
            <v>F137T</v>
          </cell>
          <cell r="B105" t="str">
            <v>Transmission O &amp; M Exp</v>
          </cell>
          <cell r="F105">
            <v>0.13958010568565149</v>
          </cell>
          <cell r="G105">
            <v>2.5587797252604957E-2</v>
          </cell>
          <cell r="H105">
            <v>0.19070510150474582</v>
          </cell>
          <cell r="I105">
            <v>0.23800401563093254</v>
          </cell>
          <cell r="J105">
            <v>0.40203387600534229</v>
          </cell>
          <cell r="K105">
            <v>2.2752435560228694E-3</v>
          </cell>
          <cell r="L105">
            <v>1.1743609920459954E-3</v>
          </cell>
          <cell r="M105">
            <v>4.8688856895788075E-4</v>
          </cell>
          <cell r="N105">
            <v>1.4440288570325254E-4</v>
          </cell>
          <cell r="O105">
            <v>8.2079179928206223E-6</v>
          </cell>
          <cell r="P105">
            <v>1</v>
          </cell>
          <cell r="R105">
            <v>0.14285714285714285</v>
          </cell>
          <cell r="S105">
            <v>0.14285714285714285</v>
          </cell>
          <cell r="T105">
            <v>0.14285714285714285</v>
          </cell>
          <cell r="U105">
            <v>0.14285714285714285</v>
          </cell>
          <cell r="V105">
            <v>0.14285714285714285</v>
          </cell>
          <cell r="W105">
            <v>0.14285714285714285</v>
          </cell>
          <cell r="X105">
            <v>0.42739706757938256</v>
          </cell>
          <cell r="Y105">
            <v>0.42842702568572527</v>
          </cell>
        </row>
        <row r="106">
          <cell r="A106" t="str">
            <v>F137D</v>
          </cell>
          <cell r="B106" t="str">
            <v xml:space="preserve">Distribution O &amp; M Exp </v>
          </cell>
          <cell r="F106">
            <v>0.39859906181284638</v>
          </cell>
          <cell r="G106">
            <v>6.0866820619268285E-2</v>
          </cell>
          <cell r="H106">
            <v>0.27155319634095121</v>
          </cell>
          <cell r="I106">
            <v>0.1909212247727545</v>
          </cell>
          <cell r="J106">
            <v>4.8454603969789643E-2</v>
          </cell>
          <cell r="K106">
            <v>3.3133917971445155E-3</v>
          </cell>
          <cell r="L106">
            <v>2.0254450463521215E-2</v>
          </cell>
          <cell r="M106">
            <v>5.8059049536751239E-4</v>
          </cell>
          <cell r="N106">
            <v>5.4424787126756422E-3</v>
          </cell>
          <cell r="O106">
            <v>1.4181015681031008E-5</v>
          </cell>
          <cell r="P106">
            <v>1</v>
          </cell>
          <cell r="R106">
            <v>0.14285714285714285</v>
          </cell>
          <cell r="S106">
            <v>0.14285714285714285</v>
          </cell>
          <cell r="T106">
            <v>0.14285714285714285</v>
          </cell>
          <cell r="U106">
            <v>0.14285714285714285</v>
          </cell>
          <cell r="V106">
            <v>0.14285714285714285</v>
          </cell>
          <cell r="W106">
            <v>0.14285714285714285</v>
          </cell>
          <cell r="X106">
            <v>0.40831697810790735</v>
          </cell>
          <cell r="Y106">
            <v>0.42312894985875288</v>
          </cell>
        </row>
        <row r="107">
          <cell r="A107" t="str">
            <v>F137R</v>
          </cell>
          <cell r="B107" t="str">
            <v>Retail O &amp; M Exp  (Customer)</v>
          </cell>
          <cell r="F107">
            <v>0.76525805655836532</v>
          </cell>
          <cell r="G107">
            <v>0.14347708155159336</v>
          </cell>
          <cell r="H107">
            <v>5.7150372658520202E-2</v>
          </cell>
          <cell r="I107">
            <v>8.3271159643169921E-3</v>
          </cell>
          <cell r="J107">
            <v>7.0742162353785885E-3</v>
          </cell>
          <cell r="K107">
            <v>3.1128046606554625E-3</v>
          </cell>
          <cell r="L107">
            <v>1.4093568881687233E-2</v>
          </cell>
          <cell r="M107">
            <v>2.4591954915041821E-4</v>
          </cell>
          <cell r="N107">
            <v>1.2036145305325335E-3</v>
          </cell>
          <cell r="O107">
            <v>5.724940979984529E-5</v>
          </cell>
          <cell r="P107">
            <v>1</v>
          </cell>
          <cell r="R107">
            <v>0.14285714285714285</v>
          </cell>
          <cell r="S107">
            <v>0.14285714285714285</v>
          </cell>
          <cell r="T107">
            <v>0.14285714285714285</v>
          </cell>
          <cell r="U107">
            <v>0.14285714285714285</v>
          </cell>
          <cell r="V107">
            <v>0.14285714285714285</v>
          </cell>
          <cell r="W107">
            <v>0.14285714285714285</v>
          </cell>
          <cell r="X107">
            <v>0.41447785968974132</v>
          </cell>
          <cell r="Y107">
            <v>0.42736781404089602</v>
          </cell>
        </row>
        <row r="108">
          <cell r="A108" t="str">
            <v>F137M</v>
          </cell>
          <cell r="B108" t="str">
            <v xml:space="preserve">Misc &amp; Customer O &amp; M Exp </v>
          </cell>
          <cell r="F108">
            <v>0.18778092143245431</v>
          </cell>
          <cell r="G108">
            <v>3.3345795768901038E-2</v>
          </cell>
          <cell r="H108">
            <v>0.20958626270756697</v>
          </cell>
          <cell r="I108">
            <v>0.23173979698517622</v>
          </cell>
          <cell r="J108">
            <v>0.32814104398573168</v>
          </cell>
          <cell r="K108">
            <v>2.5365741850266474E-3</v>
          </cell>
          <cell r="L108">
            <v>5.1961900493634533E-3</v>
          </cell>
          <cell r="M108">
            <v>4.8355028281942865E-4</v>
          </cell>
          <cell r="N108">
            <v>1.1753705052260906E-3</v>
          </cell>
          <cell r="O108">
            <v>1.449409773414139E-5</v>
          </cell>
          <cell r="P108">
            <v>1</v>
          </cell>
          <cell r="R108">
            <v>0.14285714285714285</v>
          </cell>
          <cell r="S108">
            <v>0.14285714285714285</v>
          </cell>
          <cell r="T108">
            <v>0.14285714285714285</v>
          </cell>
          <cell r="U108">
            <v>0.14285714285714285</v>
          </cell>
          <cell r="V108">
            <v>0.14285714285714285</v>
          </cell>
          <cell r="W108">
            <v>0.14285714285714285</v>
          </cell>
          <cell r="X108">
            <v>0.4233752385220651</v>
          </cell>
          <cell r="Y108">
            <v>0.42739605806620246</v>
          </cell>
        </row>
        <row r="109">
          <cell r="A109" t="str">
            <v>F138</v>
          </cell>
          <cell r="B109" t="str">
            <v>GTD O&amp;M Exp  (less fuel, purchased p &amp; wheeling)</v>
          </cell>
          <cell r="F109">
            <v>0.25761190328258715</v>
          </cell>
          <cell r="G109">
            <v>4.5067934927283976E-2</v>
          </cell>
          <cell r="H109">
            <v>0.19248814148480137</v>
          </cell>
          <cell r="I109">
            <v>0.20606367576288193</v>
          </cell>
          <cell r="J109">
            <v>0.28771062733802594</v>
          </cell>
          <cell r="K109">
            <v>2.4848369569964108E-3</v>
          </cell>
          <cell r="L109">
            <v>6.6676499905060135E-3</v>
          </cell>
          <cell r="M109">
            <v>4.6702685498917657E-4</v>
          </cell>
          <cell r="N109">
            <v>1.4236636740965712E-3</v>
          </cell>
          <cell r="O109">
            <v>1.4539727832537836E-5</v>
          </cell>
          <cell r="P109">
            <v>1</v>
          </cell>
          <cell r="R109">
            <v>0.14285714285714285</v>
          </cell>
          <cell r="S109">
            <v>0.14285714285714285</v>
          </cell>
          <cell r="T109">
            <v>0.14285714285714285</v>
          </cell>
          <cell r="U109">
            <v>0.14285714285714285</v>
          </cell>
          <cell r="V109">
            <v>0.14285714285714285</v>
          </cell>
          <cell r="W109">
            <v>0.14285714285714285</v>
          </cell>
          <cell r="X109">
            <v>0.42190377858092254</v>
          </cell>
          <cell r="Y109">
            <v>0.42714776489733197</v>
          </cell>
        </row>
        <row r="110">
          <cell r="A110" t="str">
            <v>F138G</v>
          </cell>
          <cell r="B110" t="str">
            <v xml:space="preserve">Generation O &amp; M Exp (less fuel &amp; purchased power) </v>
          </cell>
          <cell r="F110">
            <v>0.13734628541502761</v>
          </cell>
          <cell r="G110">
            <v>2.5078941813149895E-2</v>
          </cell>
          <cell r="H110">
            <v>0.18860646503631331</v>
          </cell>
          <cell r="I110">
            <v>0.23890361504608426</v>
          </cell>
          <cell r="J110">
            <v>0.40619426481985843</v>
          </cell>
          <cell r="K110">
            <v>2.1942367654432353E-3</v>
          </cell>
          <cell r="L110">
            <v>1.0836934029697454E-3</v>
          </cell>
          <cell r="M110">
            <v>4.7225249342885685E-4</v>
          </cell>
          <cell r="N110">
            <v>1.1184564781563317E-4</v>
          </cell>
          <cell r="O110">
            <v>8.3995599104068846E-6</v>
          </cell>
          <cell r="P110">
            <v>1</v>
          </cell>
          <cell r="R110">
            <v>0.14285714285714285</v>
          </cell>
          <cell r="S110">
            <v>0.14285714285714285</v>
          </cell>
          <cell r="T110">
            <v>0.14285714285714285</v>
          </cell>
          <cell r="U110">
            <v>0.14285714285714285</v>
          </cell>
          <cell r="V110">
            <v>0.14285714285714285</v>
          </cell>
          <cell r="W110">
            <v>0.14285714285714285</v>
          </cell>
          <cell r="X110">
            <v>0.42748773516845878</v>
          </cell>
          <cell r="Y110">
            <v>0.42845958292361291</v>
          </cell>
        </row>
        <row r="111">
          <cell r="A111" t="str">
            <v>F138T</v>
          </cell>
          <cell r="B111" t="str">
            <v>Transmission O &amp; M Exp - (less wheeling exp)</v>
          </cell>
          <cell r="F111">
            <v>0.13711846467969196</v>
          </cell>
          <cell r="G111">
            <v>2.528882867586715E-2</v>
          </cell>
          <cell r="H111">
            <v>0.1900560990595444</v>
          </cell>
          <cell r="I111">
            <v>0.23859192838822596</v>
          </cell>
          <cell r="J111">
            <v>0.40508345399268914</v>
          </cell>
          <cell r="K111">
            <v>2.2596637159267839E-3</v>
          </cell>
          <cell r="L111">
            <v>1.0051989654422642E-3</v>
          </cell>
          <cell r="M111">
            <v>4.8577124182435342E-4</v>
          </cell>
          <cell r="N111">
            <v>1.0254271785880926E-4</v>
          </cell>
          <cell r="O111">
            <v>8.0485629293052783E-6</v>
          </cell>
          <cell r="P111">
            <v>1</v>
          </cell>
          <cell r="R111">
            <v>0.14285714285714285</v>
          </cell>
          <cell r="S111">
            <v>0.14285714285714285</v>
          </cell>
          <cell r="T111">
            <v>0.14285714285714285</v>
          </cell>
          <cell r="U111">
            <v>0.14285714285714285</v>
          </cell>
          <cell r="V111">
            <v>0.14285714285714285</v>
          </cell>
          <cell r="W111">
            <v>0.14285714285714285</v>
          </cell>
          <cell r="X111">
            <v>0.42756622960598628</v>
          </cell>
          <cell r="Y111">
            <v>0.42846888585356974</v>
          </cell>
        </row>
        <row r="112">
          <cell r="A112" t="str">
            <v>F138D</v>
          </cell>
          <cell r="B112" t="str">
            <v xml:space="preserve">Distribution O &amp; M Exp </v>
          </cell>
          <cell r="F112">
            <v>0.40802574583189105</v>
          </cell>
          <cell r="G112">
            <v>6.2999737294764602E-2</v>
          </cell>
          <cell r="H112">
            <v>0.27183114786997847</v>
          </cell>
          <cell r="I112">
            <v>0.1943876987101697</v>
          </cell>
          <cell r="J112">
            <v>3.1482731941554411E-2</v>
          </cell>
          <cell r="K112">
            <v>3.1179285030852122E-3</v>
          </cell>
          <cell r="L112">
            <v>2.1671472240871632E-2</v>
          </cell>
          <cell r="M112">
            <v>5.533695349557177E-4</v>
          </cell>
          <cell r="N112">
            <v>5.916100907724953E-3</v>
          </cell>
          <cell r="O112">
            <v>1.4067165004363965E-5</v>
          </cell>
          <cell r="P112">
            <v>1</v>
          </cell>
          <cell r="R112">
            <v>0.14285714285714285</v>
          </cell>
          <cell r="S112">
            <v>0.14285714285714285</v>
          </cell>
          <cell r="T112">
            <v>0.14285714285714285</v>
          </cell>
          <cell r="U112">
            <v>0.14285714285714285</v>
          </cell>
          <cell r="V112">
            <v>0.14285714285714285</v>
          </cell>
          <cell r="W112">
            <v>0.14285714285714285</v>
          </cell>
          <cell r="X112">
            <v>0.40689995633055692</v>
          </cell>
          <cell r="Y112">
            <v>0.42265532766370362</v>
          </cell>
        </row>
        <row r="113">
          <cell r="A113" t="str">
            <v>F138R</v>
          </cell>
          <cell r="B113" t="str">
            <v>Retail O &amp; M Exp  (Customer)</v>
          </cell>
          <cell r="F113">
            <v>0.77160898461396321</v>
          </cell>
          <cell r="G113">
            <v>0.1447432407143055</v>
          </cell>
          <cell r="H113">
            <v>5.5328870033508677E-2</v>
          </cell>
          <cell r="I113">
            <v>5.87928623904313E-3</v>
          </cell>
          <cell r="J113">
            <v>3.644701728304319E-3</v>
          </cell>
          <cell r="K113">
            <v>3.1162275702537596E-3</v>
          </cell>
          <cell r="L113">
            <v>1.4178707344956821E-2</v>
          </cell>
          <cell r="M113">
            <v>2.4257968751242376E-4</v>
          </cell>
          <cell r="N113">
            <v>1.1996338700494425E-3</v>
          </cell>
          <cell r="O113">
            <v>5.7768198102748784E-5</v>
          </cell>
          <cell r="P113">
            <v>1</v>
          </cell>
          <cell r="R113">
            <v>0.14285714285714285</v>
          </cell>
          <cell r="S113">
            <v>0.14285714285714285</v>
          </cell>
          <cell r="T113">
            <v>0.14285714285714285</v>
          </cell>
          <cell r="U113">
            <v>0.14285714285714285</v>
          </cell>
          <cell r="V113">
            <v>0.14285714285714285</v>
          </cell>
          <cell r="W113">
            <v>0.14285714285714285</v>
          </cell>
          <cell r="X113">
            <v>0.41439272122647175</v>
          </cell>
          <cell r="Y113">
            <v>0.42737179470137909</v>
          </cell>
        </row>
        <row r="114">
          <cell r="A114" t="str">
            <v>F138M</v>
          </cell>
          <cell r="B114" t="str">
            <v xml:space="preserve">Misc &amp; Customer O &amp; M Exp 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 t="str">
            <v>F140</v>
          </cell>
          <cell r="B115" t="str">
            <v>Revenue Requirement Before Rev Credits</v>
          </cell>
          <cell r="F115">
            <v>0.17738627351556316</v>
          </cell>
          <cell r="G115">
            <v>3.0379989915114251E-2</v>
          </cell>
          <cell r="H115">
            <v>0.19344411761763936</v>
          </cell>
          <cell r="I115">
            <v>0.22886391064152981</v>
          </cell>
          <cell r="J115">
            <v>0.36258647532134164</v>
          </cell>
          <cell r="K115">
            <v>2.3954909982336482E-3</v>
          </cell>
          <cell r="L115">
            <v>3.7031010007015238E-3</v>
          </cell>
          <cell r="M115">
            <v>4.8174292642627858E-4</v>
          </cell>
          <cell r="N115">
            <v>7.4737604006095153E-4</v>
          </cell>
          <cell r="O115">
            <v>1.1522023389604549E-5</v>
          </cell>
          <cell r="P115">
            <v>1</v>
          </cell>
          <cell r="R115">
            <v>6.25E-2</v>
          </cell>
          <cell r="S115">
            <v>6.25E-2</v>
          </cell>
          <cell r="T115">
            <v>6.25E-2</v>
          </cell>
          <cell r="U115">
            <v>6.25E-2</v>
          </cell>
          <cell r="V115">
            <v>6.25E-2</v>
          </cell>
          <cell r="W115">
            <v>6.25E-2</v>
          </cell>
          <cell r="X115">
            <v>0.18379689899929846</v>
          </cell>
          <cell r="Y115">
            <v>0.18675262395993905</v>
          </cell>
        </row>
        <row r="116">
          <cell r="A116" t="str">
            <v>F140G</v>
          </cell>
          <cell r="B116" t="str">
            <v>Revenue Requirement Before Rev Credits</v>
          </cell>
          <cell r="F116">
            <v>0.13408844935533684</v>
          </cell>
          <cell r="G116">
            <v>2.40539513482966E-2</v>
          </cell>
          <cell r="H116">
            <v>0.18163053372730059</v>
          </cell>
          <cell r="I116">
            <v>0.24105936498127997</v>
          </cell>
          <cell r="J116">
            <v>0.41497246027961276</v>
          </cell>
          <cell r="K116">
            <v>2.1359581715979527E-3</v>
          </cell>
          <cell r="L116">
            <v>1.4354957187778781E-3</v>
          </cell>
          <cell r="M116">
            <v>4.542883275266272E-4</v>
          </cell>
          <cell r="N116">
            <v>1.5886977424434424E-4</v>
          </cell>
          <cell r="O116">
            <v>1.0628316026690344E-5</v>
          </cell>
          <cell r="P116">
            <v>1</v>
          </cell>
          <cell r="R116">
            <v>0.14285714285714285</v>
          </cell>
          <cell r="S116">
            <v>0.14285714285714285</v>
          </cell>
          <cell r="T116">
            <v>0.14285714285714285</v>
          </cell>
          <cell r="U116">
            <v>0.14285714285714285</v>
          </cell>
          <cell r="V116">
            <v>0.14285714285714285</v>
          </cell>
          <cell r="W116">
            <v>0.14285714285714285</v>
          </cell>
          <cell r="X116">
            <v>0.42713593285265067</v>
          </cell>
          <cell r="Y116">
            <v>0.42841255879718421</v>
          </cell>
        </row>
        <row r="117">
          <cell r="A117" t="str">
            <v>F140T</v>
          </cell>
          <cell r="B117" t="str">
            <v>Revenue Requirement Before Rev Credits</v>
          </cell>
          <cell r="F117">
            <v>0.13787876824871004</v>
          </cell>
          <cell r="G117">
            <v>2.5357381320768577E-2</v>
          </cell>
          <cell r="H117">
            <v>0.19039488722689502</v>
          </cell>
          <cell r="I117">
            <v>0.23781525797839845</v>
          </cell>
          <cell r="J117">
            <v>0.40463697908303559</v>
          </cell>
          <cell r="K117">
            <v>2.2557642666585962E-3</v>
          </cell>
          <cell r="L117">
            <v>1.0520759342447122E-3</v>
          </cell>
          <cell r="M117">
            <v>4.8473029828690825E-4</v>
          </cell>
          <cell r="N117">
            <v>1.1610558112825946E-4</v>
          </cell>
          <cell r="O117">
            <v>8.0500618736386767E-6</v>
          </cell>
          <cell r="P117">
            <v>1</v>
          </cell>
          <cell r="R117">
            <v>0.14285714285714285</v>
          </cell>
          <cell r="S117">
            <v>0.14285714285714285</v>
          </cell>
          <cell r="T117">
            <v>0.14285714285714285</v>
          </cell>
          <cell r="U117">
            <v>0.14285714285714285</v>
          </cell>
          <cell r="V117">
            <v>0.14285714285714285</v>
          </cell>
          <cell r="W117">
            <v>0.14285714285714285</v>
          </cell>
          <cell r="X117">
            <v>0.42751935263718382</v>
          </cell>
          <cell r="Y117">
            <v>0.42845532299030031</v>
          </cell>
        </row>
        <row r="118">
          <cell r="A118" t="str">
            <v>F140D</v>
          </cell>
          <cell r="B118" t="str">
            <v>Revenue Requirement Before Rev Credits</v>
          </cell>
          <cell r="F118">
            <v>0.42636292507864698</v>
          </cell>
          <cell r="G118">
            <v>6.2315400363432125E-2</v>
          </cell>
          <cell r="H118">
            <v>0.29200691963658026</v>
          </cell>
          <cell r="I118">
            <v>0.16848053487816458</v>
          </cell>
          <cell r="J118">
            <v>2.0670215554061185E-2</v>
          </cell>
          <cell r="K118">
            <v>4.1422243969366588E-3</v>
          </cell>
          <cell r="L118">
            <v>2.0077898507661444E-2</v>
          </cell>
          <cell r="M118">
            <v>6.8879647767880285E-4</v>
          </cell>
          <cell r="N118">
            <v>5.2401111236213974E-3</v>
          </cell>
          <cell r="O118">
            <v>1.4973983216916935E-5</v>
          </cell>
          <cell r="P118">
            <v>1</v>
          </cell>
          <cell r="R118">
            <v>0.14285714285714285</v>
          </cell>
          <cell r="S118">
            <v>0.14285714285714285</v>
          </cell>
          <cell r="T118">
            <v>0.14285714285714285</v>
          </cell>
          <cell r="U118">
            <v>0.14285714285714285</v>
          </cell>
          <cell r="V118">
            <v>0.14285714285714285</v>
          </cell>
          <cell r="W118">
            <v>0.14285714285714285</v>
          </cell>
          <cell r="X118">
            <v>0.4084935300637671</v>
          </cell>
          <cell r="Y118">
            <v>0.42333131744780716</v>
          </cell>
        </row>
        <row r="119">
          <cell r="A119" t="str">
            <v>F140R</v>
          </cell>
          <cell r="B119" t="str">
            <v>Revenue Requirement Before Rev Credits</v>
          </cell>
          <cell r="F119">
            <v>0.76663400933646175</v>
          </cell>
          <cell r="G119">
            <v>0.14315176762589454</v>
          </cell>
          <cell r="H119">
            <v>5.6337401376081439E-2</v>
          </cell>
          <cell r="I119">
            <v>7.9736006296983169E-3</v>
          </cell>
          <cell r="J119">
            <v>6.7106086717609783E-3</v>
          </cell>
          <cell r="K119">
            <v>3.1679756085362196E-3</v>
          </cell>
          <cell r="L119">
            <v>1.4486966328834099E-2</v>
          </cell>
          <cell r="M119">
            <v>2.4464743633124324E-4</v>
          </cell>
          <cell r="N119">
            <v>1.2341217015365009E-3</v>
          </cell>
          <cell r="O119">
            <v>5.8901284864879871E-5</v>
          </cell>
          <cell r="P119">
            <v>1</v>
          </cell>
          <cell r="R119">
            <v>0.14285714285714285</v>
          </cell>
          <cell r="S119">
            <v>0.14285714285714285</v>
          </cell>
          <cell r="T119">
            <v>0.14285714285714285</v>
          </cell>
          <cell r="U119">
            <v>0.14285714285714285</v>
          </cell>
          <cell r="V119">
            <v>0.14285714285714285</v>
          </cell>
          <cell r="W119">
            <v>0.14285714285714285</v>
          </cell>
          <cell r="X119">
            <v>0.41408446224259443</v>
          </cell>
          <cell r="Y119">
            <v>0.42733730686989202</v>
          </cell>
        </row>
        <row r="120">
          <cell r="A120" t="str">
            <v>F140M</v>
          </cell>
          <cell r="B120" t="str">
            <v>Revenue Requirement Before Rev Credits</v>
          </cell>
          <cell r="F120">
            <v>0.18018030558784737</v>
          </cell>
          <cell r="G120">
            <v>3.1252212387910802E-2</v>
          </cell>
          <cell r="H120">
            <v>0.2049261655523274</v>
          </cell>
          <cell r="I120">
            <v>0.23042766284573363</v>
          </cell>
          <cell r="J120">
            <v>0.34501378728322857</v>
          </cell>
          <cell r="K120">
            <v>2.5211864843027801E-3</v>
          </cell>
          <cell r="L120">
            <v>4.2418752365862124E-3</v>
          </cell>
          <cell r="M120">
            <v>4.9751381849967287E-4</v>
          </cell>
          <cell r="N120">
            <v>9.2748372819464651E-4</v>
          </cell>
          <cell r="O120">
            <v>1.1807075369024016E-5</v>
          </cell>
          <cell r="P120">
            <v>1</v>
          </cell>
          <cell r="R120">
            <v>0.14285714285714285</v>
          </cell>
          <cell r="S120">
            <v>0.14285714285714285</v>
          </cell>
          <cell r="T120">
            <v>0.14285714285714285</v>
          </cell>
          <cell r="U120">
            <v>0.14285714285714285</v>
          </cell>
          <cell r="V120">
            <v>0.14285714285714285</v>
          </cell>
          <cell r="W120">
            <v>0.14285714285714285</v>
          </cell>
          <cell r="X120">
            <v>0.42432955333484235</v>
          </cell>
          <cell r="Y120">
            <v>0.42764394484323393</v>
          </cell>
        </row>
        <row r="121">
          <cell r="A121" t="str">
            <v>F141</v>
          </cell>
          <cell r="B121" t="str">
            <v>Firm Revenues</v>
          </cell>
          <cell r="F121">
            <v>0.18778092143245431</v>
          </cell>
          <cell r="G121">
            <v>3.3345795768901038E-2</v>
          </cell>
          <cell r="H121">
            <v>0.20958626270756697</v>
          </cell>
          <cell r="I121">
            <v>0.23173979698517622</v>
          </cell>
          <cell r="J121">
            <v>0.32814104398573168</v>
          </cell>
          <cell r="K121">
            <v>2.5365741850266474E-3</v>
          </cell>
          <cell r="L121">
            <v>5.1961900493634533E-3</v>
          </cell>
          <cell r="M121">
            <v>4.8355028281942865E-4</v>
          </cell>
          <cell r="N121">
            <v>1.1753705052260906E-3</v>
          </cell>
          <cell r="O121">
            <v>1.449409773414139E-5</v>
          </cell>
          <cell r="P121">
            <v>1</v>
          </cell>
          <cell r="R121">
            <v>5.1675076869164155E-4</v>
          </cell>
          <cell r="S121">
            <v>2.3358656953321414E-4</v>
          </cell>
          <cell r="T121">
            <v>4.2503316700123473E-4</v>
          </cell>
          <cell r="U121">
            <v>2.2845010916450717E-3</v>
          </cell>
          <cell r="V121">
            <v>1.0326617886671885E-3</v>
          </cell>
          <cell r="W121">
            <v>1.8790271690511924E-3</v>
          </cell>
          <cell r="X121">
            <v>0</v>
          </cell>
          <cell r="Y121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  <row r="30">
          <cell r="G30">
            <v>8.0725935972657398E-2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L6">
            <v>7.9056500159581822E-2</v>
          </cell>
        </row>
        <row r="19">
          <cell r="K19">
            <v>0.47599999999999998</v>
          </cell>
        </row>
        <row r="20">
          <cell r="K20">
            <v>3.0000000000000001E-3</v>
          </cell>
        </row>
        <row r="21">
          <cell r="K21">
            <v>0.52100000000000002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">
          <cell r="H61">
            <v>6.0515965194137822E-2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61">
          <cell r="E61">
            <v>6.6413560461439841E-2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>
        <row r="2">
          <cell r="AB2">
            <v>3</v>
          </cell>
        </row>
      </sheetData>
      <sheetData sheetId="12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 (HLH)"/>
      <sheetName val="MWh (LLH)"/>
      <sheetName val="Energy Dollars"/>
      <sheetName val="Other Energy"/>
      <sheetName val="Demand Dollars"/>
      <sheetName val="Other Dollars"/>
      <sheetName val="MMBtu"/>
      <sheetName val="GRID Prices (HLH)"/>
      <sheetName val="GRID Prices (LLH)"/>
      <sheetName val="GRID Allocated Spin Res (HLH)"/>
      <sheetName val="GRID Allocated Spin Res (LLH)"/>
      <sheetName val="GRID Allocated Ready Res (HLH)"/>
      <sheetName val="GRID Allocated Ready Res (LLH)"/>
      <sheetName val="GRID Contracted Reserves (HLH)"/>
      <sheetName val="GRID Contracted Reserves (LLH)"/>
      <sheetName val="GRID Reserve Requirement (HLH)"/>
      <sheetName val="GRID Reserve Requirement (LLH)"/>
      <sheetName val="GRID Transmission MWh"/>
      <sheetName val="Market Value"/>
      <sheetName val="Market Value (Variance)"/>
      <sheetName val="Incremental Market Variance"/>
      <sheetName val="Market Value (Btu Variance)"/>
      <sheetName val="TransmissionTransfer"/>
      <sheetName val="on off peak hours"/>
      <sheetName val="Market Value (HLH)"/>
      <sheetName val="Market Value (LLH)"/>
      <sheetName val="MacroBuilder"/>
      <sheetName val="PE_Financial Forecast_2008_GR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  <cell r="AL4">
            <v>40544</v>
          </cell>
          <cell r="AM4">
            <v>40575</v>
          </cell>
          <cell r="AN4">
            <v>40603</v>
          </cell>
          <cell r="AO4">
            <v>40634</v>
          </cell>
          <cell r="AP4">
            <v>40664</v>
          </cell>
          <cell r="AQ4">
            <v>40695</v>
          </cell>
          <cell r="AR4">
            <v>40725</v>
          </cell>
          <cell r="AS4">
            <v>40756</v>
          </cell>
          <cell r="AT4">
            <v>40787</v>
          </cell>
          <cell r="AU4">
            <v>40817</v>
          </cell>
          <cell r="AV4">
            <v>40848</v>
          </cell>
          <cell r="AW4">
            <v>40878</v>
          </cell>
          <cell r="AX4">
            <v>40909</v>
          </cell>
          <cell r="AY4">
            <v>40940</v>
          </cell>
          <cell r="AZ4">
            <v>40969</v>
          </cell>
          <cell r="BA4">
            <v>41000</v>
          </cell>
          <cell r="BB4">
            <v>41030</v>
          </cell>
          <cell r="BC4">
            <v>41061</v>
          </cell>
          <cell r="BD4">
            <v>41091</v>
          </cell>
          <cell r="BE4">
            <v>41122</v>
          </cell>
          <cell r="BF4">
            <v>41153</v>
          </cell>
          <cell r="BG4">
            <v>41183</v>
          </cell>
          <cell r="BH4">
            <v>41214</v>
          </cell>
          <cell r="BI4">
            <v>41244</v>
          </cell>
          <cell r="BJ4">
            <v>41275</v>
          </cell>
          <cell r="BK4">
            <v>41306</v>
          </cell>
          <cell r="BL4">
            <v>41334</v>
          </cell>
          <cell r="BM4">
            <v>41365</v>
          </cell>
          <cell r="BN4">
            <v>41395</v>
          </cell>
          <cell r="BO4">
            <v>41426</v>
          </cell>
          <cell r="BP4">
            <v>41456</v>
          </cell>
          <cell r="BQ4">
            <v>41487</v>
          </cell>
          <cell r="BR4">
            <v>41518</v>
          </cell>
          <cell r="BS4">
            <v>41548</v>
          </cell>
          <cell r="BT4">
            <v>41579</v>
          </cell>
          <cell r="BU4">
            <v>41609</v>
          </cell>
          <cell r="BV4">
            <v>41640</v>
          </cell>
          <cell r="BW4">
            <v>41671</v>
          </cell>
          <cell r="BX4">
            <v>41699</v>
          </cell>
          <cell r="BY4">
            <v>41730</v>
          </cell>
          <cell r="BZ4">
            <v>41760</v>
          </cell>
          <cell r="CA4">
            <v>41791</v>
          </cell>
          <cell r="CB4">
            <v>41821</v>
          </cell>
          <cell r="CC4">
            <v>41852</v>
          </cell>
          <cell r="CD4">
            <v>41883</v>
          </cell>
          <cell r="CE4">
            <v>41913</v>
          </cell>
          <cell r="CF4">
            <v>41944</v>
          </cell>
          <cell r="CG4">
            <v>41974</v>
          </cell>
          <cell r="CH4">
            <v>42005</v>
          </cell>
          <cell r="CI4">
            <v>42036</v>
          </cell>
          <cell r="CJ4">
            <v>42064</v>
          </cell>
          <cell r="CK4">
            <v>42095</v>
          </cell>
          <cell r="CL4">
            <v>42125</v>
          </cell>
          <cell r="CM4">
            <v>42156</v>
          </cell>
          <cell r="CN4">
            <v>42186</v>
          </cell>
          <cell r="CO4">
            <v>42217</v>
          </cell>
          <cell r="CP4">
            <v>42248</v>
          </cell>
          <cell r="CQ4">
            <v>42278</v>
          </cell>
          <cell r="CR4">
            <v>42309</v>
          </cell>
          <cell r="CS4">
            <v>42339</v>
          </cell>
          <cell r="CT4">
            <v>42370</v>
          </cell>
          <cell r="CU4">
            <v>42401</v>
          </cell>
          <cell r="CV4">
            <v>42430</v>
          </cell>
          <cell r="CW4">
            <v>42461</v>
          </cell>
          <cell r="CX4">
            <v>42491</v>
          </cell>
          <cell r="CY4">
            <v>42522</v>
          </cell>
          <cell r="CZ4">
            <v>42552</v>
          </cell>
          <cell r="DA4">
            <v>42583</v>
          </cell>
          <cell r="DB4">
            <v>42614</v>
          </cell>
          <cell r="DC4">
            <v>42644</v>
          </cell>
          <cell r="DD4">
            <v>42675</v>
          </cell>
          <cell r="DE4">
            <v>42705</v>
          </cell>
          <cell r="DF4">
            <v>42736</v>
          </cell>
          <cell r="DG4">
            <v>42767</v>
          </cell>
          <cell r="DH4">
            <v>42795</v>
          </cell>
          <cell r="DI4">
            <v>42826</v>
          </cell>
          <cell r="DJ4">
            <v>42856</v>
          </cell>
          <cell r="DK4">
            <v>42887</v>
          </cell>
          <cell r="DL4">
            <v>42917</v>
          </cell>
          <cell r="DM4">
            <v>42948</v>
          </cell>
          <cell r="DN4">
            <v>42979</v>
          </cell>
          <cell r="DO4">
            <v>43009</v>
          </cell>
          <cell r="DP4">
            <v>43040</v>
          </cell>
          <cell r="DQ4">
            <v>43070</v>
          </cell>
        </row>
        <row r="5">
          <cell r="A5">
            <v>4</v>
          </cell>
          <cell r="B5">
            <v>513035.08</v>
          </cell>
          <cell r="C5">
            <v>513035.08</v>
          </cell>
          <cell r="D5">
            <v>513035.08</v>
          </cell>
          <cell r="E5">
            <v>513035.08</v>
          </cell>
          <cell r="F5">
            <v>513035.08</v>
          </cell>
          <cell r="G5">
            <v>513035.08</v>
          </cell>
          <cell r="H5">
            <v>513035.08</v>
          </cell>
          <cell r="I5">
            <v>513035.08</v>
          </cell>
          <cell r="J5">
            <v>513035.08</v>
          </cell>
          <cell r="K5">
            <v>513035.08</v>
          </cell>
          <cell r="L5">
            <v>513035.08</v>
          </cell>
          <cell r="M5">
            <v>513035.08</v>
          </cell>
          <cell r="N5">
            <v>509980.1</v>
          </cell>
          <cell r="O5">
            <v>0</v>
          </cell>
          <cell r="P5">
            <v>-509980.1</v>
          </cell>
          <cell r="Q5">
            <v>509980.1</v>
          </cell>
          <cell r="R5">
            <v>509980.1</v>
          </cell>
          <cell r="S5">
            <v>509980.1</v>
          </cell>
          <cell r="T5">
            <v>509980.1</v>
          </cell>
          <cell r="U5">
            <v>509980.1</v>
          </cell>
          <cell r="V5">
            <v>509980.1</v>
          </cell>
          <cell r="W5">
            <v>509980.1</v>
          </cell>
          <cell r="X5">
            <v>509980.1</v>
          </cell>
          <cell r="Y5">
            <v>509980.1</v>
          </cell>
          <cell r="Z5">
            <v>605544.06000000006</v>
          </cell>
          <cell r="AA5">
            <v>605544.06000000006</v>
          </cell>
          <cell r="AB5">
            <v>605544.06000000006</v>
          </cell>
          <cell r="AC5">
            <v>605544.06000000006</v>
          </cell>
          <cell r="AD5">
            <v>605544.06000000006</v>
          </cell>
          <cell r="AE5">
            <v>605544.06000000006</v>
          </cell>
          <cell r="AF5">
            <v>605544.06000000006</v>
          </cell>
          <cell r="AG5">
            <v>605544.06000000006</v>
          </cell>
          <cell r="AH5">
            <v>605544.06000000006</v>
          </cell>
          <cell r="AI5">
            <v>605544.06000000006</v>
          </cell>
          <cell r="AJ5">
            <v>605544.06000000006</v>
          </cell>
          <cell r="AK5">
            <v>605544.06000000006</v>
          </cell>
          <cell r="AL5">
            <v>605544.06000000006</v>
          </cell>
          <cell r="AM5">
            <v>605544.06000000006</v>
          </cell>
          <cell r="AN5">
            <v>605544.06000000006</v>
          </cell>
          <cell r="AO5">
            <v>605544.06000000006</v>
          </cell>
          <cell r="AP5">
            <v>605544.06000000006</v>
          </cell>
          <cell r="AQ5">
            <v>605544.06000000006</v>
          </cell>
          <cell r="AR5">
            <v>605544.06000000006</v>
          </cell>
          <cell r="AS5">
            <v>605544.06000000006</v>
          </cell>
          <cell r="AT5">
            <v>605544.06000000006</v>
          </cell>
          <cell r="AU5">
            <v>605544.06000000006</v>
          </cell>
          <cell r="AV5">
            <v>605544.06000000006</v>
          </cell>
          <cell r="AW5">
            <v>605544.06000000006</v>
          </cell>
          <cell r="AX5">
            <v>605544.06000000006</v>
          </cell>
          <cell r="AY5">
            <v>605544.06000000006</v>
          </cell>
          <cell r="AZ5">
            <v>605544.06000000006</v>
          </cell>
          <cell r="BA5">
            <v>605544.06000000006</v>
          </cell>
          <cell r="BB5">
            <v>605544.06000000006</v>
          </cell>
          <cell r="BC5">
            <v>605544.06000000006</v>
          </cell>
          <cell r="BD5">
            <v>605544.06000000006</v>
          </cell>
          <cell r="BE5">
            <v>605544.06000000006</v>
          </cell>
          <cell r="BF5">
            <v>605544.06000000006</v>
          </cell>
          <cell r="BG5">
            <v>605544.06000000006</v>
          </cell>
          <cell r="BH5">
            <v>605544.06000000006</v>
          </cell>
          <cell r="BI5">
            <v>605544.06000000006</v>
          </cell>
          <cell r="BJ5">
            <v>605544.06000000006</v>
          </cell>
          <cell r="BK5">
            <v>605544.06000000006</v>
          </cell>
          <cell r="BL5">
            <v>605544.06000000006</v>
          </cell>
          <cell r="BM5">
            <v>605544.06000000006</v>
          </cell>
          <cell r="BN5">
            <v>605544.06000000006</v>
          </cell>
          <cell r="BO5">
            <v>605544.06000000006</v>
          </cell>
          <cell r="BP5">
            <v>605544.06000000006</v>
          </cell>
          <cell r="BQ5">
            <v>605544.06000000006</v>
          </cell>
          <cell r="BR5">
            <v>605544.06000000006</v>
          </cell>
          <cell r="BS5">
            <v>605544.06000000006</v>
          </cell>
          <cell r="BT5">
            <v>605544.06000000006</v>
          </cell>
          <cell r="BU5">
            <v>605544.06000000006</v>
          </cell>
          <cell r="BV5">
            <v>605544.06000000006</v>
          </cell>
          <cell r="BW5">
            <v>605544.06000000006</v>
          </cell>
          <cell r="BX5">
            <v>605544.06000000006</v>
          </cell>
          <cell r="BY5">
            <v>605544.06000000006</v>
          </cell>
          <cell r="BZ5">
            <v>605544.06000000006</v>
          </cell>
          <cell r="CA5">
            <v>605544.06000000006</v>
          </cell>
          <cell r="CB5">
            <v>605544.06000000006</v>
          </cell>
          <cell r="CC5">
            <v>605544.06000000006</v>
          </cell>
          <cell r="CD5">
            <v>605544.06000000006</v>
          </cell>
          <cell r="CE5">
            <v>605544.06000000006</v>
          </cell>
          <cell r="CF5">
            <v>605544.06000000006</v>
          </cell>
          <cell r="CG5">
            <v>605544.06000000006</v>
          </cell>
          <cell r="CH5">
            <v>605544.06000000006</v>
          </cell>
          <cell r="CI5">
            <v>605544.06000000006</v>
          </cell>
          <cell r="CJ5">
            <v>605544.06000000006</v>
          </cell>
          <cell r="CK5">
            <v>605544.06000000006</v>
          </cell>
          <cell r="CL5">
            <v>605544.06000000006</v>
          </cell>
          <cell r="CM5">
            <v>605544.06000000006</v>
          </cell>
          <cell r="CN5">
            <v>605544.06000000006</v>
          </cell>
          <cell r="CO5">
            <v>605544.06000000006</v>
          </cell>
          <cell r="CP5">
            <v>605544.06000000006</v>
          </cell>
          <cell r="CQ5">
            <v>605544.06000000006</v>
          </cell>
          <cell r="CR5">
            <v>605544.06000000006</v>
          </cell>
          <cell r="CS5">
            <v>605544.06000000006</v>
          </cell>
          <cell r="CT5">
            <v>605544.06000000006</v>
          </cell>
          <cell r="CU5">
            <v>605544.06000000006</v>
          </cell>
          <cell r="CV5">
            <v>605544.06000000006</v>
          </cell>
          <cell r="CW5">
            <v>605544.06000000006</v>
          </cell>
          <cell r="CX5">
            <v>605544.06000000006</v>
          </cell>
          <cell r="CY5">
            <v>605544.06000000006</v>
          </cell>
          <cell r="CZ5">
            <v>605544.06000000006</v>
          </cell>
          <cell r="DA5">
            <v>605544.06000000006</v>
          </cell>
          <cell r="DB5">
            <v>605544.06000000006</v>
          </cell>
          <cell r="DC5">
            <v>605544.06000000006</v>
          </cell>
          <cell r="DD5">
            <v>605544.06000000006</v>
          </cell>
          <cell r="DE5">
            <v>605544.06000000006</v>
          </cell>
          <cell r="DF5">
            <v>605544.06000000006</v>
          </cell>
          <cell r="DG5">
            <v>605544.06000000006</v>
          </cell>
          <cell r="DH5">
            <v>605544.06000000006</v>
          </cell>
          <cell r="DI5">
            <v>605544.06000000006</v>
          </cell>
          <cell r="DJ5">
            <v>605544.06000000006</v>
          </cell>
          <cell r="DK5">
            <v>605544.06000000006</v>
          </cell>
          <cell r="DL5">
            <v>605544.06000000006</v>
          </cell>
          <cell r="DM5">
            <v>605544.06000000006</v>
          </cell>
          <cell r="DN5">
            <v>605544.06000000006</v>
          </cell>
          <cell r="DO5">
            <v>605544.06000000006</v>
          </cell>
          <cell r="DP5">
            <v>605544.06000000006</v>
          </cell>
          <cell r="DQ5">
            <v>605544.06000000006</v>
          </cell>
        </row>
        <row r="6">
          <cell r="A6">
            <v>31</v>
          </cell>
          <cell r="B6">
            <v>0</v>
          </cell>
          <cell r="C6">
            <v>0</v>
          </cell>
          <cell r="D6">
            <v>0</v>
          </cell>
          <cell r="E6">
            <v>1556640</v>
          </cell>
          <cell r="F6">
            <v>1556640</v>
          </cell>
          <cell r="G6">
            <v>1556640</v>
          </cell>
          <cell r="H6">
            <v>1556640</v>
          </cell>
          <cell r="I6">
            <v>1556640</v>
          </cell>
          <cell r="J6">
            <v>1556640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1155600</v>
          </cell>
          <cell r="R6">
            <v>1155600</v>
          </cell>
          <cell r="S6">
            <v>1155600</v>
          </cell>
          <cell r="T6">
            <v>1155600</v>
          </cell>
          <cell r="U6">
            <v>1155600</v>
          </cell>
          <cell r="V6">
            <v>1155600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717100.06</v>
          </cell>
          <cell r="AD6">
            <v>717100.06</v>
          </cell>
          <cell r="AE6">
            <v>717100.06</v>
          </cell>
          <cell r="AF6">
            <v>717100.06</v>
          </cell>
          <cell r="AG6">
            <v>717100.06</v>
          </cell>
          <cell r="AH6">
            <v>717100.06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360720.03</v>
          </cell>
          <cell r="AP6">
            <v>360720.03</v>
          </cell>
          <cell r="AQ6">
            <v>360720.03</v>
          </cell>
          <cell r="AR6">
            <v>360720.03</v>
          </cell>
          <cell r="AS6">
            <v>360720.03</v>
          </cell>
          <cell r="AT6">
            <v>360720.03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</row>
        <row r="7">
          <cell r="A7">
            <v>40</v>
          </cell>
          <cell r="B7">
            <v>1226250</v>
          </cell>
          <cell r="C7">
            <v>1226250</v>
          </cell>
          <cell r="D7">
            <v>1226250</v>
          </cell>
          <cell r="E7">
            <v>1226250</v>
          </cell>
          <cell r="F7">
            <v>1226250</v>
          </cell>
          <cell r="G7">
            <v>1226250</v>
          </cell>
          <cell r="H7">
            <v>1226250</v>
          </cell>
          <cell r="I7">
            <v>1226250</v>
          </cell>
          <cell r="J7">
            <v>1226250</v>
          </cell>
          <cell r="K7">
            <v>1226250</v>
          </cell>
          <cell r="L7">
            <v>1226250</v>
          </cell>
          <cell r="M7">
            <v>1226250</v>
          </cell>
          <cell r="N7">
            <v>1226250</v>
          </cell>
          <cell r="O7">
            <v>1226250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</row>
        <row r="8">
          <cell r="A8">
            <v>44</v>
          </cell>
          <cell r="B8">
            <v>269375</v>
          </cell>
          <cell r="C8">
            <v>269375</v>
          </cell>
          <cell r="D8">
            <v>269375</v>
          </cell>
          <cell r="E8">
            <v>269375</v>
          </cell>
          <cell r="F8">
            <v>269375</v>
          </cell>
          <cell r="G8">
            <v>431000</v>
          </cell>
          <cell r="H8">
            <v>808125</v>
          </cell>
          <cell r="I8">
            <v>635725</v>
          </cell>
          <cell r="J8">
            <v>366349.97</v>
          </cell>
          <cell r="K8">
            <v>269375</v>
          </cell>
          <cell r="L8">
            <v>269375</v>
          </cell>
          <cell r="M8">
            <v>269375</v>
          </cell>
          <cell r="N8">
            <v>269375</v>
          </cell>
          <cell r="O8">
            <v>269375</v>
          </cell>
          <cell r="P8">
            <v>269375</v>
          </cell>
          <cell r="Q8">
            <v>269375</v>
          </cell>
          <cell r="R8">
            <v>269375</v>
          </cell>
          <cell r="S8">
            <v>431000</v>
          </cell>
          <cell r="T8">
            <v>808125</v>
          </cell>
          <cell r="U8">
            <v>635725</v>
          </cell>
          <cell r="V8">
            <v>366349.97</v>
          </cell>
          <cell r="W8">
            <v>269375</v>
          </cell>
          <cell r="X8">
            <v>269375</v>
          </cell>
          <cell r="Y8">
            <v>269375</v>
          </cell>
          <cell r="Z8">
            <v>269375</v>
          </cell>
          <cell r="AA8">
            <v>269375</v>
          </cell>
          <cell r="AB8">
            <v>269375</v>
          </cell>
          <cell r="AC8">
            <v>269375</v>
          </cell>
          <cell r="AD8">
            <v>269375</v>
          </cell>
          <cell r="AE8">
            <v>431000</v>
          </cell>
          <cell r="AF8">
            <v>808125</v>
          </cell>
          <cell r="AG8">
            <v>635725</v>
          </cell>
          <cell r="AH8">
            <v>366349.97</v>
          </cell>
          <cell r="AI8">
            <v>269375</v>
          </cell>
          <cell r="AJ8">
            <v>269375</v>
          </cell>
          <cell r="AK8">
            <v>269375</v>
          </cell>
          <cell r="AL8">
            <v>269375</v>
          </cell>
          <cell r="AM8">
            <v>269375</v>
          </cell>
          <cell r="AN8">
            <v>269375</v>
          </cell>
          <cell r="AO8">
            <v>269375</v>
          </cell>
          <cell r="AP8">
            <v>269375</v>
          </cell>
          <cell r="AQ8">
            <v>431000</v>
          </cell>
          <cell r="AR8">
            <v>808125</v>
          </cell>
          <cell r="AS8">
            <v>635725</v>
          </cell>
          <cell r="AT8">
            <v>366349.97</v>
          </cell>
          <cell r="AU8">
            <v>269375</v>
          </cell>
          <cell r="AV8">
            <v>269375</v>
          </cell>
          <cell r="AW8">
            <v>269375</v>
          </cell>
          <cell r="AX8">
            <v>269375</v>
          </cell>
          <cell r="AY8">
            <v>269375</v>
          </cell>
          <cell r="AZ8">
            <v>269375</v>
          </cell>
          <cell r="BA8">
            <v>269375</v>
          </cell>
          <cell r="BB8">
            <v>269375</v>
          </cell>
          <cell r="BC8">
            <v>431000</v>
          </cell>
          <cell r="BD8">
            <v>808125</v>
          </cell>
          <cell r="BE8">
            <v>635725</v>
          </cell>
          <cell r="BF8">
            <v>366349.97</v>
          </cell>
          <cell r="BG8">
            <v>269375</v>
          </cell>
          <cell r="BH8">
            <v>269375</v>
          </cell>
          <cell r="BI8">
            <v>269375</v>
          </cell>
          <cell r="BJ8">
            <v>269375</v>
          </cell>
          <cell r="BK8">
            <v>269375</v>
          </cell>
          <cell r="BL8">
            <v>269375</v>
          </cell>
          <cell r="BM8">
            <v>269375</v>
          </cell>
          <cell r="BN8">
            <v>269375</v>
          </cell>
          <cell r="BO8">
            <v>431000</v>
          </cell>
          <cell r="BP8">
            <v>808125</v>
          </cell>
          <cell r="BQ8">
            <v>635725</v>
          </cell>
          <cell r="BR8">
            <v>366349.97</v>
          </cell>
          <cell r="BS8">
            <v>269375</v>
          </cell>
          <cell r="BT8">
            <v>269375</v>
          </cell>
          <cell r="BU8">
            <v>269375</v>
          </cell>
          <cell r="BV8">
            <v>269375</v>
          </cell>
          <cell r="BW8">
            <v>269375</v>
          </cell>
          <cell r="BX8">
            <v>269375</v>
          </cell>
          <cell r="BY8">
            <v>269375</v>
          </cell>
          <cell r="BZ8">
            <v>269375</v>
          </cell>
          <cell r="CA8">
            <v>431000</v>
          </cell>
          <cell r="CB8">
            <v>808125</v>
          </cell>
          <cell r="CC8">
            <v>635725</v>
          </cell>
          <cell r="CD8">
            <v>366349.97</v>
          </cell>
          <cell r="CE8">
            <v>269375</v>
          </cell>
          <cell r="CF8">
            <v>269375</v>
          </cell>
          <cell r="CG8">
            <v>269375</v>
          </cell>
          <cell r="CH8">
            <v>269375</v>
          </cell>
          <cell r="CI8">
            <v>269375</v>
          </cell>
          <cell r="CJ8">
            <v>269375</v>
          </cell>
          <cell r="CK8">
            <v>269375</v>
          </cell>
          <cell r="CL8">
            <v>269375</v>
          </cell>
          <cell r="CM8">
            <v>431000</v>
          </cell>
          <cell r="CN8">
            <v>808125</v>
          </cell>
          <cell r="CO8">
            <v>635725</v>
          </cell>
          <cell r="CP8">
            <v>366349.97</v>
          </cell>
          <cell r="CQ8">
            <v>269375</v>
          </cell>
          <cell r="CR8">
            <v>269375</v>
          </cell>
          <cell r="CS8">
            <v>269375</v>
          </cell>
          <cell r="CT8">
            <v>269375</v>
          </cell>
          <cell r="CU8">
            <v>269375</v>
          </cell>
          <cell r="CV8">
            <v>269375</v>
          </cell>
          <cell r="CW8">
            <v>269375</v>
          </cell>
          <cell r="CX8">
            <v>269375</v>
          </cell>
          <cell r="CY8">
            <v>431000</v>
          </cell>
          <cell r="CZ8">
            <v>808125</v>
          </cell>
          <cell r="DA8">
            <v>635725</v>
          </cell>
          <cell r="DB8">
            <v>366349.97</v>
          </cell>
          <cell r="DC8">
            <v>269375</v>
          </cell>
          <cell r="DD8">
            <v>269375</v>
          </cell>
          <cell r="DE8">
            <v>269375</v>
          </cell>
          <cell r="DF8">
            <v>269375</v>
          </cell>
          <cell r="DG8">
            <v>269375</v>
          </cell>
          <cell r="DH8">
            <v>269375</v>
          </cell>
          <cell r="DI8">
            <v>269375</v>
          </cell>
          <cell r="DJ8">
            <v>269375</v>
          </cell>
          <cell r="DK8">
            <v>431000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</row>
        <row r="9">
          <cell r="A9">
            <v>53</v>
          </cell>
          <cell r="B9">
            <v>1530.45</v>
          </cell>
          <cell r="C9">
            <v>1283.43</v>
          </cell>
          <cell r="D9">
            <v>1283.43</v>
          </cell>
          <cell r="E9">
            <v>1283.43</v>
          </cell>
          <cell r="F9">
            <v>1283.43</v>
          </cell>
          <cell r="G9">
            <v>1283.43</v>
          </cell>
          <cell r="H9">
            <v>1283.43</v>
          </cell>
          <cell r="I9">
            <v>1283.43</v>
          </cell>
          <cell r="J9">
            <v>1283.43</v>
          </cell>
          <cell r="K9">
            <v>1283.43</v>
          </cell>
          <cell r="L9">
            <v>1283.43</v>
          </cell>
          <cell r="M9">
            <v>1283.43</v>
          </cell>
          <cell r="N9">
            <v>142183.23000000001</v>
          </cell>
          <cell r="O9">
            <v>121522.8</v>
          </cell>
          <cell r="P9">
            <v>117474.63</v>
          </cell>
          <cell r="Q9">
            <v>132835.92000000001</v>
          </cell>
          <cell r="R9">
            <v>177637.74</v>
          </cell>
          <cell r="S9">
            <v>203465.22</v>
          </cell>
          <cell r="T9">
            <v>224358.75</v>
          </cell>
          <cell r="U9">
            <v>215718.51</v>
          </cell>
          <cell r="V9">
            <v>196728.63</v>
          </cell>
          <cell r="W9">
            <v>120629.25</v>
          </cell>
          <cell r="X9">
            <v>130007.64</v>
          </cell>
          <cell r="Y9">
            <v>134755.10999999999</v>
          </cell>
          <cell r="Z9">
            <v>146448.95999999999</v>
          </cell>
          <cell r="AA9">
            <v>125166.93</v>
          </cell>
          <cell r="AB9">
            <v>121002.21</v>
          </cell>
          <cell r="AC9">
            <v>136814.16</v>
          </cell>
          <cell r="AD9">
            <v>182960.19</v>
          </cell>
          <cell r="AE9">
            <v>209572.44</v>
          </cell>
          <cell r="AF9">
            <v>231095.34</v>
          </cell>
          <cell r="AG9">
            <v>222190.92</v>
          </cell>
          <cell r="AH9">
            <v>202633.83</v>
          </cell>
          <cell r="AI9">
            <v>124250.07</v>
          </cell>
          <cell r="AJ9">
            <v>133908.18</v>
          </cell>
          <cell r="AK9">
            <v>138795.51</v>
          </cell>
          <cell r="AL9">
            <v>150839.01</v>
          </cell>
          <cell r="AM9">
            <v>128919.84</v>
          </cell>
          <cell r="AN9">
            <v>124630.8</v>
          </cell>
          <cell r="AO9">
            <v>140924.49</v>
          </cell>
          <cell r="AP9">
            <v>188453.58</v>
          </cell>
          <cell r="AQ9">
            <v>215858.37</v>
          </cell>
          <cell r="AR9">
            <v>238026.18</v>
          </cell>
          <cell r="AS9">
            <v>228857.58</v>
          </cell>
          <cell r="AT9">
            <v>208709.97</v>
          </cell>
          <cell r="AU9">
            <v>127979.67</v>
          </cell>
          <cell r="AV9">
            <v>137925.26999999999</v>
          </cell>
          <cell r="AW9">
            <v>142960.23000000001</v>
          </cell>
          <cell r="AX9">
            <v>155368.92000000001</v>
          </cell>
          <cell r="AY9">
            <v>132789.29999999999</v>
          </cell>
          <cell r="AZ9">
            <v>128368.17</v>
          </cell>
          <cell r="BA9">
            <v>145151.37</v>
          </cell>
          <cell r="BB9">
            <v>194102.37</v>
          </cell>
          <cell r="BC9">
            <v>222330.78</v>
          </cell>
          <cell r="BD9">
            <v>245166.81</v>
          </cell>
          <cell r="BE9">
            <v>235718.49</v>
          </cell>
          <cell r="BF9">
            <v>214972.59</v>
          </cell>
          <cell r="BG9">
            <v>131818.04999999999</v>
          </cell>
          <cell r="BH9">
            <v>142058.91</v>
          </cell>
          <cell r="BI9">
            <v>147249.26999999999</v>
          </cell>
          <cell r="BJ9">
            <v>160030.92000000001</v>
          </cell>
          <cell r="BK9">
            <v>136775.31</v>
          </cell>
          <cell r="BL9">
            <v>132222.09</v>
          </cell>
          <cell r="BM9">
            <v>149502.57</v>
          </cell>
          <cell r="BN9">
            <v>199929.87</v>
          </cell>
          <cell r="BO9">
            <v>229005.21</v>
          </cell>
          <cell r="BP9">
            <v>252517.23</v>
          </cell>
          <cell r="BQ9">
            <v>242789.19</v>
          </cell>
          <cell r="BR9">
            <v>221421.69</v>
          </cell>
          <cell r="BS9">
            <v>135772.98000000001</v>
          </cell>
          <cell r="BT9">
            <v>146324.64000000001</v>
          </cell>
          <cell r="BU9">
            <v>151662.63</v>
          </cell>
          <cell r="BV9">
            <v>164825.01</v>
          </cell>
          <cell r="BW9">
            <v>140877.87</v>
          </cell>
          <cell r="BX9">
            <v>136184.79</v>
          </cell>
          <cell r="BY9">
            <v>153985.85999999999</v>
          </cell>
          <cell r="BZ9">
            <v>205928.31</v>
          </cell>
          <cell r="CA9">
            <v>235873.89</v>
          </cell>
          <cell r="CB9">
            <v>260092.98</v>
          </cell>
          <cell r="CC9">
            <v>250077.45</v>
          </cell>
          <cell r="CD9">
            <v>228065.04</v>
          </cell>
          <cell r="CE9">
            <v>139844.46</v>
          </cell>
          <cell r="CF9">
            <v>150714.69</v>
          </cell>
          <cell r="CG9">
            <v>156215.85</v>
          </cell>
          <cell r="CH9">
            <v>169774.5</v>
          </cell>
          <cell r="CI9">
            <v>145104.75</v>
          </cell>
          <cell r="CJ9">
            <v>140271.81</v>
          </cell>
          <cell r="CK9">
            <v>158609.01</v>
          </cell>
          <cell r="CL9">
            <v>212105.46</v>
          </cell>
          <cell r="CM9">
            <v>242952.36</v>
          </cell>
          <cell r="CN9">
            <v>267901.83</v>
          </cell>
          <cell r="CO9">
            <v>257575.5</v>
          </cell>
          <cell r="CP9">
            <v>234910.41</v>
          </cell>
          <cell r="CQ9">
            <v>144040.26</v>
          </cell>
          <cell r="CR9">
            <v>155236.82999999999</v>
          </cell>
          <cell r="CS9">
            <v>160901.16</v>
          </cell>
          <cell r="CT9">
            <v>174863.85</v>
          </cell>
          <cell r="CU9">
            <v>149455.95000000001</v>
          </cell>
          <cell r="CV9">
            <v>144483.15</v>
          </cell>
          <cell r="CW9">
            <v>163364.25</v>
          </cell>
          <cell r="CX9">
            <v>218469.09</v>
          </cell>
          <cell r="CY9">
            <v>250240.62</v>
          </cell>
          <cell r="CZ9">
            <v>275936.01</v>
          </cell>
          <cell r="DA9">
            <v>265306.65000000002</v>
          </cell>
          <cell r="DB9">
            <v>241957.8</v>
          </cell>
          <cell r="DC9">
            <v>148360.38</v>
          </cell>
          <cell r="DD9">
            <v>159891.06</v>
          </cell>
          <cell r="DE9">
            <v>165726.32999999999</v>
          </cell>
          <cell r="DF9">
            <v>180108.6</v>
          </cell>
          <cell r="DG9">
            <v>153939.24</v>
          </cell>
          <cell r="DH9">
            <v>148811.04</v>
          </cell>
          <cell r="DI9">
            <v>168267.12</v>
          </cell>
          <cell r="DJ9">
            <v>225019.2</v>
          </cell>
          <cell r="DK9">
            <v>257746.44</v>
          </cell>
          <cell r="DL9">
            <v>284211.06</v>
          </cell>
          <cell r="DM9">
            <v>273263.13</v>
          </cell>
          <cell r="DN9">
            <v>249214.98</v>
          </cell>
          <cell r="DO9">
            <v>152812.59</v>
          </cell>
          <cell r="DP9">
            <v>164685.15</v>
          </cell>
          <cell r="DQ9">
            <v>170699.13</v>
          </cell>
        </row>
        <row r="10">
          <cell r="A10">
            <v>54</v>
          </cell>
          <cell r="B10">
            <v>11268.05</v>
          </cell>
          <cell r="C10">
            <v>8681.5</v>
          </cell>
          <cell r="D10">
            <v>8592</v>
          </cell>
          <cell r="E10">
            <v>8323.5</v>
          </cell>
          <cell r="F10">
            <v>8672.5499999999993</v>
          </cell>
          <cell r="G10">
            <v>9397.5</v>
          </cell>
          <cell r="H10">
            <v>10748.95</v>
          </cell>
          <cell r="I10">
            <v>9683.9</v>
          </cell>
          <cell r="J10">
            <v>8493.5499999999993</v>
          </cell>
          <cell r="K10">
            <v>7992.35</v>
          </cell>
          <cell r="L10">
            <v>9836.0499999999993</v>
          </cell>
          <cell r="M10">
            <v>10668.4</v>
          </cell>
          <cell r="N10">
            <v>1578.78</v>
          </cell>
          <cell r="O10">
            <v>1326.39</v>
          </cell>
          <cell r="P10">
            <v>1326.39</v>
          </cell>
          <cell r="Q10">
            <v>1326.39</v>
          </cell>
          <cell r="R10">
            <v>1326.39</v>
          </cell>
          <cell r="S10">
            <v>1326.39</v>
          </cell>
          <cell r="T10">
            <v>1326.39</v>
          </cell>
          <cell r="U10">
            <v>1326.39</v>
          </cell>
          <cell r="V10">
            <v>1326.39</v>
          </cell>
          <cell r="W10">
            <v>1326.39</v>
          </cell>
          <cell r="X10">
            <v>1326.39</v>
          </cell>
          <cell r="Y10">
            <v>1321.02</v>
          </cell>
          <cell r="Z10">
            <v>1621.74</v>
          </cell>
          <cell r="AA10">
            <v>1363.98</v>
          </cell>
          <cell r="AB10">
            <v>1363.98</v>
          </cell>
          <cell r="AC10">
            <v>1363.98</v>
          </cell>
          <cell r="AD10">
            <v>1363.98</v>
          </cell>
          <cell r="AE10">
            <v>1363.98</v>
          </cell>
          <cell r="AF10">
            <v>1363.98</v>
          </cell>
          <cell r="AG10">
            <v>1363.98</v>
          </cell>
          <cell r="AH10">
            <v>1363.98</v>
          </cell>
          <cell r="AI10">
            <v>1363.98</v>
          </cell>
          <cell r="AJ10">
            <v>1363.98</v>
          </cell>
          <cell r="AK10">
            <v>1363.98</v>
          </cell>
          <cell r="AL10">
            <v>1670.07</v>
          </cell>
          <cell r="AM10">
            <v>1406.94</v>
          </cell>
          <cell r="AN10">
            <v>1406.94</v>
          </cell>
          <cell r="AO10">
            <v>1406.94</v>
          </cell>
          <cell r="AP10">
            <v>1406.94</v>
          </cell>
          <cell r="AQ10">
            <v>1406.94</v>
          </cell>
          <cell r="AR10">
            <v>1406.94</v>
          </cell>
          <cell r="AS10">
            <v>1406.94</v>
          </cell>
          <cell r="AT10">
            <v>1406.94</v>
          </cell>
          <cell r="AU10">
            <v>1406.94</v>
          </cell>
          <cell r="AV10">
            <v>1406.94</v>
          </cell>
          <cell r="AW10">
            <v>1401.57</v>
          </cell>
          <cell r="AX10">
            <v>1723.77</v>
          </cell>
          <cell r="AY10">
            <v>1444.53</v>
          </cell>
          <cell r="AZ10">
            <v>1444.53</v>
          </cell>
          <cell r="BA10">
            <v>1444.53</v>
          </cell>
          <cell r="BB10">
            <v>1444.53</v>
          </cell>
          <cell r="BC10">
            <v>1444.53</v>
          </cell>
          <cell r="BD10">
            <v>1444.53</v>
          </cell>
          <cell r="BE10">
            <v>1444.53</v>
          </cell>
          <cell r="BF10">
            <v>1444.53</v>
          </cell>
          <cell r="BG10">
            <v>1444.53</v>
          </cell>
          <cell r="BH10">
            <v>1444.53</v>
          </cell>
          <cell r="BI10">
            <v>1444.53</v>
          </cell>
          <cell r="BJ10">
            <v>1772.1</v>
          </cell>
          <cell r="BK10">
            <v>1487.49</v>
          </cell>
          <cell r="BL10">
            <v>1487.49</v>
          </cell>
          <cell r="BM10">
            <v>1487.49</v>
          </cell>
          <cell r="BN10">
            <v>1487.49</v>
          </cell>
          <cell r="BO10">
            <v>1487.49</v>
          </cell>
          <cell r="BP10">
            <v>1487.49</v>
          </cell>
          <cell r="BQ10">
            <v>1487.49</v>
          </cell>
          <cell r="BR10">
            <v>1487.49</v>
          </cell>
          <cell r="BS10">
            <v>1487.49</v>
          </cell>
          <cell r="BT10">
            <v>1487.49</v>
          </cell>
          <cell r="BU10">
            <v>1487.49</v>
          </cell>
          <cell r="BV10">
            <v>1825.8</v>
          </cell>
          <cell r="BW10">
            <v>1535.82</v>
          </cell>
          <cell r="BX10">
            <v>1535.82</v>
          </cell>
          <cell r="BY10">
            <v>1535.82</v>
          </cell>
          <cell r="BZ10">
            <v>1535.82</v>
          </cell>
          <cell r="CA10">
            <v>1535.82</v>
          </cell>
          <cell r="CB10">
            <v>1535.82</v>
          </cell>
          <cell r="CC10">
            <v>1535.82</v>
          </cell>
          <cell r="CD10">
            <v>1535.82</v>
          </cell>
          <cell r="CE10">
            <v>1535.82</v>
          </cell>
          <cell r="CF10">
            <v>1535.82</v>
          </cell>
          <cell r="CG10">
            <v>1535.82</v>
          </cell>
          <cell r="CH10">
            <v>1884.87</v>
          </cell>
          <cell r="CI10">
            <v>1578.78</v>
          </cell>
          <cell r="CJ10">
            <v>1578.78</v>
          </cell>
          <cell r="CK10">
            <v>1578.78</v>
          </cell>
          <cell r="CL10">
            <v>1578.78</v>
          </cell>
          <cell r="CM10">
            <v>1578.78</v>
          </cell>
          <cell r="CN10">
            <v>1578.78</v>
          </cell>
          <cell r="CO10">
            <v>1578.78</v>
          </cell>
          <cell r="CP10">
            <v>1578.78</v>
          </cell>
          <cell r="CQ10">
            <v>1578.78</v>
          </cell>
          <cell r="CR10">
            <v>1578.78</v>
          </cell>
          <cell r="CS10">
            <v>1578.78</v>
          </cell>
          <cell r="CT10">
            <v>1938.57</v>
          </cell>
          <cell r="CU10">
            <v>1627.11</v>
          </cell>
          <cell r="CV10">
            <v>1627.11</v>
          </cell>
          <cell r="CW10">
            <v>1627.11</v>
          </cell>
          <cell r="CX10">
            <v>1627.11</v>
          </cell>
          <cell r="CY10">
            <v>1627.11</v>
          </cell>
          <cell r="CZ10">
            <v>1627.11</v>
          </cell>
          <cell r="DA10">
            <v>1627.11</v>
          </cell>
          <cell r="DB10">
            <v>1627.11</v>
          </cell>
          <cell r="DC10">
            <v>1627.11</v>
          </cell>
          <cell r="DD10">
            <v>1627.11</v>
          </cell>
          <cell r="DE10">
            <v>1627.11</v>
          </cell>
          <cell r="DF10">
            <v>1938.57</v>
          </cell>
          <cell r="DG10">
            <v>1627.11</v>
          </cell>
          <cell r="DH10">
            <v>1627.11</v>
          </cell>
          <cell r="DI10">
            <v>1627.11</v>
          </cell>
          <cell r="DJ10">
            <v>1627.11</v>
          </cell>
          <cell r="DK10">
            <v>1627.11</v>
          </cell>
          <cell r="DL10">
            <v>1627.11</v>
          </cell>
          <cell r="DM10">
            <v>1627.11</v>
          </cell>
          <cell r="DN10">
            <v>1627.11</v>
          </cell>
          <cell r="DO10">
            <v>1627.11</v>
          </cell>
          <cell r="DP10">
            <v>1627.11</v>
          </cell>
          <cell r="DQ10">
            <v>1627.11</v>
          </cell>
        </row>
        <row r="11">
          <cell r="A11">
            <v>55</v>
          </cell>
          <cell r="B11">
            <v>7482.2</v>
          </cell>
          <cell r="C11">
            <v>6014.4</v>
          </cell>
          <cell r="D11">
            <v>5808.55</v>
          </cell>
          <cell r="E11">
            <v>5191</v>
          </cell>
          <cell r="F11">
            <v>5029.8999999999996</v>
          </cell>
          <cell r="G11">
            <v>5557.95</v>
          </cell>
          <cell r="H11">
            <v>6291.85</v>
          </cell>
          <cell r="I11">
            <v>6479.8</v>
          </cell>
          <cell r="J11">
            <v>5316.3</v>
          </cell>
          <cell r="K11">
            <v>5334.2</v>
          </cell>
          <cell r="L11">
            <v>6461.9</v>
          </cell>
          <cell r="M11">
            <v>6998.9</v>
          </cell>
          <cell r="N11">
            <v>11366.5</v>
          </cell>
          <cell r="O11">
            <v>8753.1</v>
          </cell>
          <cell r="P11">
            <v>8663.6</v>
          </cell>
          <cell r="Q11">
            <v>8395.1</v>
          </cell>
          <cell r="R11">
            <v>8753.1</v>
          </cell>
          <cell r="S11">
            <v>9487</v>
          </cell>
          <cell r="T11">
            <v>10838.45</v>
          </cell>
          <cell r="U11">
            <v>9773.4</v>
          </cell>
          <cell r="V11">
            <v>8565.15</v>
          </cell>
          <cell r="W11">
            <v>8063.95</v>
          </cell>
          <cell r="X11">
            <v>9925.5499999999993</v>
          </cell>
          <cell r="Y11">
            <v>10766.85</v>
          </cell>
          <cell r="Z11">
            <v>11473.9</v>
          </cell>
          <cell r="AA11">
            <v>8833.65</v>
          </cell>
          <cell r="AB11">
            <v>8744.15</v>
          </cell>
          <cell r="AC11">
            <v>8475.65</v>
          </cell>
          <cell r="AD11">
            <v>8833.65</v>
          </cell>
          <cell r="AE11">
            <v>9567.5499999999993</v>
          </cell>
          <cell r="AF11">
            <v>10936.9</v>
          </cell>
          <cell r="AG11">
            <v>9853.9500000000007</v>
          </cell>
          <cell r="AH11">
            <v>8645.7000000000007</v>
          </cell>
          <cell r="AI11">
            <v>8135.55</v>
          </cell>
          <cell r="AJ11">
            <v>10015.049999999999</v>
          </cell>
          <cell r="AK11">
            <v>10865.3</v>
          </cell>
          <cell r="AL11">
            <v>11572.35</v>
          </cell>
          <cell r="AM11">
            <v>8914.2000000000007</v>
          </cell>
          <cell r="AN11">
            <v>8824.7000000000007</v>
          </cell>
          <cell r="AO11">
            <v>8547.25</v>
          </cell>
          <cell r="AP11">
            <v>8914.2000000000007</v>
          </cell>
          <cell r="AQ11">
            <v>9657.0499999999993</v>
          </cell>
          <cell r="AR11">
            <v>11035.35</v>
          </cell>
          <cell r="AS11">
            <v>9943.4500000000007</v>
          </cell>
          <cell r="AT11">
            <v>8726.25</v>
          </cell>
          <cell r="AU11">
            <v>8216.1</v>
          </cell>
          <cell r="AV11">
            <v>10104.549999999999</v>
          </cell>
          <cell r="AW11">
            <v>10963.75</v>
          </cell>
          <cell r="AX11">
            <v>11679.75</v>
          </cell>
          <cell r="AY11">
            <v>8994.75</v>
          </cell>
          <cell r="AZ11">
            <v>8905.25</v>
          </cell>
          <cell r="BA11">
            <v>8627.7999999999993</v>
          </cell>
          <cell r="BB11">
            <v>8994.75</v>
          </cell>
          <cell r="BC11">
            <v>9746.5499999999993</v>
          </cell>
          <cell r="BD11">
            <v>11133.8</v>
          </cell>
          <cell r="BE11">
            <v>10032.950000000001</v>
          </cell>
          <cell r="BF11">
            <v>8797.85</v>
          </cell>
          <cell r="BG11">
            <v>8287.7000000000007</v>
          </cell>
          <cell r="BH11">
            <v>10194.049999999999</v>
          </cell>
          <cell r="BI11">
            <v>11062.2</v>
          </cell>
          <cell r="BJ11">
            <v>11787.15</v>
          </cell>
          <cell r="BK11">
            <v>9075.2999999999993</v>
          </cell>
          <cell r="BL11">
            <v>8985.7999999999993</v>
          </cell>
          <cell r="BM11">
            <v>8699.4</v>
          </cell>
          <cell r="BN11">
            <v>9075.2999999999993</v>
          </cell>
          <cell r="BO11">
            <v>9827.1</v>
          </cell>
          <cell r="BP11">
            <v>11241.2</v>
          </cell>
          <cell r="BQ11">
            <v>10122.450000000001</v>
          </cell>
          <cell r="BR11">
            <v>8878.4</v>
          </cell>
          <cell r="BS11">
            <v>8359.2999999999993</v>
          </cell>
          <cell r="BT11">
            <v>10283.549999999999</v>
          </cell>
          <cell r="BU11">
            <v>11160.65</v>
          </cell>
          <cell r="BV11">
            <v>11885.6</v>
          </cell>
          <cell r="BW11">
            <v>9155.85</v>
          </cell>
          <cell r="BX11">
            <v>9066.35</v>
          </cell>
          <cell r="BY11">
            <v>8779.9500000000007</v>
          </cell>
          <cell r="BZ11">
            <v>9155.85</v>
          </cell>
          <cell r="CA11">
            <v>9916.6</v>
          </cell>
          <cell r="CB11">
            <v>11339.65</v>
          </cell>
          <cell r="CC11">
            <v>10220.9</v>
          </cell>
          <cell r="CD11">
            <v>8958.9500000000007</v>
          </cell>
          <cell r="CE11">
            <v>8439.85</v>
          </cell>
          <cell r="CF11">
            <v>10382</v>
          </cell>
          <cell r="CG11">
            <v>11259.1</v>
          </cell>
          <cell r="CH11">
            <v>11993</v>
          </cell>
          <cell r="CI11">
            <v>9245.35</v>
          </cell>
          <cell r="CJ11">
            <v>9146.9</v>
          </cell>
          <cell r="CK11">
            <v>8860.5</v>
          </cell>
          <cell r="CL11">
            <v>9236.4</v>
          </cell>
          <cell r="CM11">
            <v>10006.1</v>
          </cell>
          <cell r="CN11">
            <v>11438.1</v>
          </cell>
          <cell r="CO11">
            <v>10310.4</v>
          </cell>
          <cell r="CP11">
            <v>9039.5</v>
          </cell>
          <cell r="CQ11">
            <v>8511.4500000000007</v>
          </cell>
          <cell r="CR11">
            <v>10471.5</v>
          </cell>
          <cell r="CS11">
            <v>11357.55</v>
          </cell>
          <cell r="CT11">
            <v>12100.4</v>
          </cell>
          <cell r="CU11">
            <v>9325.9</v>
          </cell>
          <cell r="CV11">
            <v>9227.4500000000007</v>
          </cell>
          <cell r="CW11">
            <v>8941.0499999999993</v>
          </cell>
          <cell r="CX11">
            <v>9316.9500000000007</v>
          </cell>
          <cell r="CY11">
            <v>10095.6</v>
          </cell>
          <cell r="CZ11">
            <v>11545.5</v>
          </cell>
          <cell r="DA11">
            <v>10399.9</v>
          </cell>
          <cell r="DB11">
            <v>9120.0499999999993</v>
          </cell>
          <cell r="DC11">
            <v>8592</v>
          </cell>
          <cell r="DD11">
            <v>10561</v>
          </cell>
          <cell r="DE11">
            <v>11464.95</v>
          </cell>
          <cell r="DF11">
            <v>12216.75</v>
          </cell>
          <cell r="DG11">
            <v>9406.4500000000007</v>
          </cell>
          <cell r="DH11">
            <v>9308</v>
          </cell>
          <cell r="DI11">
            <v>9021.6</v>
          </cell>
          <cell r="DJ11">
            <v>9406.4500000000007</v>
          </cell>
          <cell r="DK11">
            <v>10194.049999999999</v>
          </cell>
          <cell r="DL11">
            <v>11643.95</v>
          </cell>
          <cell r="DM11">
            <v>10498.35</v>
          </cell>
          <cell r="DN11">
            <v>9200.6</v>
          </cell>
          <cell r="DO11">
            <v>8663.6</v>
          </cell>
          <cell r="DP11">
            <v>10659.45</v>
          </cell>
          <cell r="DQ11">
            <v>11563.4</v>
          </cell>
        </row>
        <row r="12">
          <cell r="A12">
            <v>56</v>
          </cell>
          <cell r="B12">
            <v>2439.7800000000002</v>
          </cell>
          <cell r="C12">
            <v>1965.81</v>
          </cell>
          <cell r="D12">
            <v>1973.58</v>
          </cell>
          <cell r="E12">
            <v>1802.64</v>
          </cell>
          <cell r="F12">
            <v>1616.16</v>
          </cell>
          <cell r="G12">
            <v>1600.62</v>
          </cell>
          <cell r="H12">
            <v>1476.3</v>
          </cell>
          <cell r="I12">
            <v>1522.92</v>
          </cell>
          <cell r="J12">
            <v>1701.63</v>
          </cell>
          <cell r="K12">
            <v>1748.25</v>
          </cell>
          <cell r="L12">
            <v>1926.96</v>
          </cell>
          <cell r="M12">
            <v>1981.35</v>
          </cell>
          <cell r="N12">
            <v>7482.2</v>
          </cell>
          <cell r="O12">
            <v>6014.4</v>
          </cell>
          <cell r="P12">
            <v>5808.55</v>
          </cell>
          <cell r="Q12">
            <v>5191</v>
          </cell>
          <cell r="R12">
            <v>5029.8999999999996</v>
          </cell>
          <cell r="S12">
            <v>5557.95</v>
          </cell>
          <cell r="T12">
            <v>6291.85</v>
          </cell>
          <cell r="U12">
            <v>6479.8</v>
          </cell>
          <cell r="V12">
            <v>5316.3</v>
          </cell>
          <cell r="W12">
            <v>5334.2</v>
          </cell>
          <cell r="X12">
            <v>6461.9</v>
          </cell>
          <cell r="Y12">
            <v>6998.9</v>
          </cell>
          <cell r="Z12">
            <v>7482.2</v>
          </cell>
          <cell r="AA12">
            <v>6014.4</v>
          </cell>
          <cell r="AB12">
            <v>5808.55</v>
          </cell>
          <cell r="AC12">
            <v>5191</v>
          </cell>
          <cell r="AD12">
            <v>5029.8999999999996</v>
          </cell>
          <cell r="AE12">
            <v>5557.95</v>
          </cell>
          <cell r="AF12">
            <v>6291.85</v>
          </cell>
          <cell r="AG12">
            <v>6479.8</v>
          </cell>
          <cell r="AH12">
            <v>5316.3</v>
          </cell>
          <cell r="AI12">
            <v>5334.2</v>
          </cell>
          <cell r="AJ12">
            <v>6461.9</v>
          </cell>
          <cell r="AK12">
            <v>6998.9</v>
          </cell>
          <cell r="AL12">
            <v>7482.2</v>
          </cell>
          <cell r="AM12">
            <v>6014.4</v>
          </cell>
          <cell r="AN12">
            <v>5808.55</v>
          </cell>
          <cell r="AO12">
            <v>5191</v>
          </cell>
          <cell r="AP12">
            <v>5029.8999999999996</v>
          </cell>
          <cell r="AQ12">
            <v>5557.95</v>
          </cell>
          <cell r="AR12">
            <v>6291.85</v>
          </cell>
          <cell r="AS12">
            <v>6479.8</v>
          </cell>
          <cell r="AT12">
            <v>5316.3</v>
          </cell>
          <cell r="AU12">
            <v>5334.2</v>
          </cell>
          <cell r="AV12">
            <v>6461.9</v>
          </cell>
          <cell r="AW12">
            <v>6998.9</v>
          </cell>
          <cell r="AX12">
            <v>7482.2</v>
          </cell>
          <cell r="AY12">
            <v>6014.4</v>
          </cell>
          <cell r="AZ12">
            <v>5808.55</v>
          </cell>
          <cell r="BA12">
            <v>5191</v>
          </cell>
          <cell r="BB12">
            <v>5029.8999999999996</v>
          </cell>
          <cell r="BC12">
            <v>5557.95</v>
          </cell>
          <cell r="BD12">
            <v>6291.85</v>
          </cell>
          <cell r="BE12">
            <v>6479.8</v>
          </cell>
          <cell r="BF12">
            <v>5316.3</v>
          </cell>
          <cell r="BG12">
            <v>5334.2</v>
          </cell>
          <cell r="BH12">
            <v>6461.9</v>
          </cell>
          <cell r="BI12">
            <v>6998.9</v>
          </cell>
          <cell r="BJ12">
            <v>7482.2</v>
          </cell>
          <cell r="BK12">
            <v>6014.4</v>
          </cell>
          <cell r="BL12">
            <v>5808.55</v>
          </cell>
          <cell r="BM12">
            <v>5191</v>
          </cell>
          <cell r="BN12">
            <v>5029.8999999999996</v>
          </cell>
          <cell r="BO12">
            <v>5557.95</v>
          </cell>
          <cell r="BP12">
            <v>6291.85</v>
          </cell>
          <cell r="BQ12">
            <v>6479.8</v>
          </cell>
          <cell r="BR12">
            <v>5316.3</v>
          </cell>
          <cell r="BS12">
            <v>5334.2</v>
          </cell>
          <cell r="BT12">
            <v>6461.9</v>
          </cell>
          <cell r="BU12">
            <v>6998.9</v>
          </cell>
          <cell r="BV12">
            <v>7482.2</v>
          </cell>
          <cell r="BW12">
            <v>6014.4</v>
          </cell>
          <cell r="BX12">
            <v>5808.55</v>
          </cell>
          <cell r="BY12">
            <v>5191</v>
          </cell>
          <cell r="BZ12">
            <v>5029.8999999999996</v>
          </cell>
          <cell r="CA12">
            <v>5557.95</v>
          </cell>
          <cell r="CB12">
            <v>6291.85</v>
          </cell>
          <cell r="CC12">
            <v>6479.8</v>
          </cell>
          <cell r="CD12">
            <v>5316.3</v>
          </cell>
          <cell r="CE12">
            <v>5334.2</v>
          </cell>
          <cell r="CF12">
            <v>6461.9</v>
          </cell>
          <cell r="CG12">
            <v>6998.9</v>
          </cell>
          <cell r="CH12">
            <v>7482.2</v>
          </cell>
          <cell r="CI12">
            <v>6014.4</v>
          </cell>
          <cell r="CJ12">
            <v>5808.55</v>
          </cell>
          <cell r="CK12">
            <v>5191</v>
          </cell>
          <cell r="CL12">
            <v>5029.8999999999996</v>
          </cell>
          <cell r="CM12">
            <v>5557.95</v>
          </cell>
          <cell r="CN12">
            <v>6291.85</v>
          </cell>
          <cell r="CO12">
            <v>6479.8</v>
          </cell>
          <cell r="CP12">
            <v>5316.3</v>
          </cell>
          <cell r="CQ12">
            <v>5334.2</v>
          </cell>
          <cell r="CR12">
            <v>6461.9</v>
          </cell>
          <cell r="CS12">
            <v>6998.9</v>
          </cell>
          <cell r="CT12">
            <v>7482.2</v>
          </cell>
          <cell r="CU12">
            <v>6014.4</v>
          </cell>
          <cell r="CV12">
            <v>5808.55</v>
          </cell>
          <cell r="CW12">
            <v>5191</v>
          </cell>
          <cell r="CX12">
            <v>5029.8999999999996</v>
          </cell>
          <cell r="CY12">
            <v>5557.95</v>
          </cell>
          <cell r="CZ12">
            <v>6291.85</v>
          </cell>
          <cell r="DA12">
            <v>6479.8</v>
          </cell>
          <cell r="DB12">
            <v>5316.3</v>
          </cell>
          <cell r="DC12">
            <v>5334.2</v>
          </cell>
          <cell r="DD12">
            <v>6461.9</v>
          </cell>
          <cell r="DE12">
            <v>6998.9</v>
          </cell>
          <cell r="DF12">
            <v>7482.2</v>
          </cell>
          <cell r="DG12">
            <v>6014.4</v>
          </cell>
          <cell r="DH12">
            <v>5808.55</v>
          </cell>
          <cell r="DI12">
            <v>5191</v>
          </cell>
          <cell r="DJ12">
            <v>5029.8999999999996</v>
          </cell>
          <cell r="DK12">
            <v>5557.95</v>
          </cell>
          <cell r="DL12">
            <v>6291.85</v>
          </cell>
          <cell r="DM12">
            <v>6479.8</v>
          </cell>
          <cell r="DN12">
            <v>5316.3</v>
          </cell>
          <cell r="DO12">
            <v>5334.2</v>
          </cell>
          <cell r="DP12">
            <v>6461.9</v>
          </cell>
          <cell r="DQ12">
            <v>6998.9</v>
          </cell>
        </row>
        <row r="13">
          <cell r="A13">
            <v>57</v>
          </cell>
          <cell r="B13">
            <v>12525.24</v>
          </cell>
          <cell r="C13">
            <v>10349.64</v>
          </cell>
          <cell r="D13">
            <v>10116.540000000001</v>
          </cell>
          <cell r="E13">
            <v>9292.92</v>
          </cell>
          <cell r="F13">
            <v>9386.16</v>
          </cell>
          <cell r="G13">
            <v>9331.77</v>
          </cell>
          <cell r="H13">
            <v>10652.67</v>
          </cell>
          <cell r="I13">
            <v>11577.3</v>
          </cell>
          <cell r="J13">
            <v>10466.19</v>
          </cell>
          <cell r="K13">
            <v>9937.83</v>
          </cell>
          <cell r="L13">
            <v>11064.48</v>
          </cell>
          <cell r="M13">
            <v>11724.93</v>
          </cell>
          <cell r="N13">
            <v>2455.3200000000002</v>
          </cell>
          <cell r="O13">
            <v>1981.35</v>
          </cell>
          <cell r="P13">
            <v>1981.35</v>
          </cell>
          <cell r="Q13">
            <v>1818.18</v>
          </cell>
          <cell r="R13">
            <v>1623.93</v>
          </cell>
          <cell r="S13">
            <v>1616.16</v>
          </cell>
          <cell r="T13">
            <v>1484.07</v>
          </cell>
          <cell r="U13">
            <v>1530.69</v>
          </cell>
          <cell r="V13">
            <v>1709.4</v>
          </cell>
          <cell r="W13">
            <v>1763.79</v>
          </cell>
          <cell r="X13">
            <v>1934.73</v>
          </cell>
          <cell r="Y13">
            <v>1989.12</v>
          </cell>
          <cell r="Z13">
            <v>2470.86</v>
          </cell>
          <cell r="AA13">
            <v>1989.12</v>
          </cell>
          <cell r="AB13">
            <v>1996.89</v>
          </cell>
          <cell r="AC13">
            <v>1825.95</v>
          </cell>
          <cell r="AD13">
            <v>1639.47</v>
          </cell>
          <cell r="AE13">
            <v>1623.93</v>
          </cell>
          <cell r="AF13">
            <v>1491.84</v>
          </cell>
          <cell r="AG13">
            <v>1538.46</v>
          </cell>
          <cell r="AH13">
            <v>1724.94</v>
          </cell>
          <cell r="AI13">
            <v>1771.56</v>
          </cell>
          <cell r="AJ13">
            <v>1950.27</v>
          </cell>
          <cell r="AK13">
            <v>2004.66</v>
          </cell>
          <cell r="AL13">
            <v>2486.4</v>
          </cell>
          <cell r="AM13">
            <v>2004.66</v>
          </cell>
          <cell r="AN13">
            <v>2012.43</v>
          </cell>
          <cell r="AO13">
            <v>1841.49</v>
          </cell>
          <cell r="AP13">
            <v>1647.24</v>
          </cell>
          <cell r="AQ13">
            <v>1631.7</v>
          </cell>
          <cell r="AR13">
            <v>1507.38</v>
          </cell>
          <cell r="AS13">
            <v>1546.23</v>
          </cell>
          <cell r="AT13">
            <v>1732.71</v>
          </cell>
          <cell r="AU13">
            <v>1779.33</v>
          </cell>
          <cell r="AV13">
            <v>1958.04</v>
          </cell>
          <cell r="AW13">
            <v>2012.43</v>
          </cell>
          <cell r="AX13">
            <v>2494.17</v>
          </cell>
          <cell r="AY13">
            <v>2012.43</v>
          </cell>
          <cell r="AZ13">
            <v>2020.2</v>
          </cell>
          <cell r="BA13">
            <v>1849.26</v>
          </cell>
          <cell r="BB13">
            <v>1655.01</v>
          </cell>
          <cell r="BC13">
            <v>1639.47</v>
          </cell>
          <cell r="BD13">
            <v>1515.15</v>
          </cell>
          <cell r="BE13">
            <v>1554</v>
          </cell>
          <cell r="BF13">
            <v>1740.48</v>
          </cell>
          <cell r="BG13">
            <v>1794.87</v>
          </cell>
          <cell r="BH13">
            <v>1973.58</v>
          </cell>
          <cell r="BI13">
            <v>2027.97</v>
          </cell>
          <cell r="BJ13">
            <v>2509.71</v>
          </cell>
          <cell r="BK13">
            <v>2027.97</v>
          </cell>
          <cell r="BL13">
            <v>2035.74</v>
          </cell>
          <cell r="BM13">
            <v>1864.8</v>
          </cell>
          <cell r="BN13">
            <v>1662.78</v>
          </cell>
          <cell r="BO13">
            <v>1655.01</v>
          </cell>
          <cell r="BP13">
            <v>1522.92</v>
          </cell>
          <cell r="BQ13">
            <v>1569.54</v>
          </cell>
          <cell r="BR13">
            <v>1756.02</v>
          </cell>
          <cell r="BS13">
            <v>1802.64</v>
          </cell>
          <cell r="BT13">
            <v>1981.35</v>
          </cell>
          <cell r="BU13">
            <v>2035.74</v>
          </cell>
          <cell r="BV13">
            <v>2525.25</v>
          </cell>
          <cell r="BW13">
            <v>2043.51</v>
          </cell>
          <cell r="BX13">
            <v>2043.51</v>
          </cell>
          <cell r="BY13">
            <v>1872.57</v>
          </cell>
          <cell r="BZ13">
            <v>1678.32</v>
          </cell>
          <cell r="CA13">
            <v>1662.78</v>
          </cell>
          <cell r="CB13">
            <v>1530.69</v>
          </cell>
          <cell r="CC13">
            <v>1577.31</v>
          </cell>
          <cell r="CD13">
            <v>1763.79</v>
          </cell>
          <cell r="CE13">
            <v>1810.41</v>
          </cell>
          <cell r="CF13">
            <v>1996.89</v>
          </cell>
          <cell r="CG13">
            <v>2051.2800000000002</v>
          </cell>
          <cell r="CH13">
            <v>2540.79</v>
          </cell>
          <cell r="CI13">
            <v>2051.2800000000002</v>
          </cell>
          <cell r="CJ13">
            <v>2059.0500000000002</v>
          </cell>
          <cell r="CK13">
            <v>1880.34</v>
          </cell>
          <cell r="CL13">
            <v>1686.09</v>
          </cell>
          <cell r="CM13">
            <v>1670.55</v>
          </cell>
          <cell r="CN13">
            <v>1538.46</v>
          </cell>
          <cell r="CO13">
            <v>1585.08</v>
          </cell>
          <cell r="CP13">
            <v>1771.56</v>
          </cell>
          <cell r="CQ13">
            <v>1825.95</v>
          </cell>
          <cell r="CR13">
            <v>2004.66</v>
          </cell>
          <cell r="CS13">
            <v>2066.8200000000002</v>
          </cell>
          <cell r="CT13">
            <v>2556.33</v>
          </cell>
          <cell r="CU13">
            <v>2066.8200000000002</v>
          </cell>
          <cell r="CV13">
            <v>2066.8200000000002</v>
          </cell>
          <cell r="CW13">
            <v>1895.88</v>
          </cell>
          <cell r="CX13">
            <v>1693.86</v>
          </cell>
          <cell r="CY13">
            <v>1686.09</v>
          </cell>
          <cell r="CZ13">
            <v>1546.23</v>
          </cell>
          <cell r="DA13">
            <v>1592.85</v>
          </cell>
          <cell r="DB13">
            <v>1787.1</v>
          </cell>
          <cell r="DC13">
            <v>1833.72</v>
          </cell>
          <cell r="DD13">
            <v>2020.2</v>
          </cell>
          <cell r="DE13">
            <v>2074.59</v>
          </cell>
          <cell r="DF13">
            <v>2571.87</v>
          </cell>
          <cell r="DG13">
            <v>2074.59</v>
          </cell>
          <cell r="DH13">
            <v>2082.36</v>
          </cell>
          <cell r="DI13">
            <v>1903.65</v>
          </cell>
          <cell r="DJ13">
            <v>1709.4</v>
          </cell>
          <cell r="DK13">
            <v>1693.86</v>
          </cell>
          <cell r="DL13">
            <v>1561.77</v>
          </cell>
          <cell r="DM13">
            <v>1600.62</v>
          </cell>
          <cell r="DN13">
            <v>1794.87</v>
          </cell>
          <cell r="DO13">
            <v>1849.26</v>
          </cell>
          <cell r="DP13">
            <v>2027.97</v>
          </cell>
          <cell r="DQ13">
            <v>2090.13</v>
          </cell>
        </row>
        <row r="14">
          <cell r="A14">
            <v>58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13395.48</v>
          </cell>
          <cell r="O14">
            <v>11072.25</v>
          </cell>
          <cell r="P14">
            <v>10823.61</v>
          </cell>
          <cell r="Q14">
            <v>9945.6</v>
          </cell>
          <cell r="R14">
            <v>10046.61</v>
          </cell>
          <cell r="S14">
            <v>9984.4500000000007</v>
          </cell>
          <cell r="T14">
            <v>11398.59</v>
          </cell>
          <cell r="U14">
            <v>12393.15</v>
          </cell>
          <cell r="V14">
            <v>11196.57</v>
          </cell>
          <cell r="W14">
            <v>10637.13</v>
          </cell>
          <cell r="X14">
            <v>11833.71</v>
          </cell>
          <cell r="Y14">
            <v>12548.55</v>
          </cell>
          <cell r="Z14">
            <v>14335.65</v>
          </cell>
          <cell r="AA14">
            <v>11841.48</v>
          </cell>
          <cell r="AB14">
            <v>11585.07</v>
          </cell>
          <cell r="AC14">
            <v>10644.9</v>
          </cell>
          <cell r="AD14">
            <v>10745.91</v>
          </cell>
          <cell r="AE14">
            <v>10683.75</v>
          </cell>
          <cell r="AF14">
            <v>12198.9</v>
          </cell>
          <cell r="AG14">
            <v>13255.62</v>
          </cell>
          <cell r="AH14">
            <v>11981.34</v>
          </cell>
          <cell r="AI14">
            <v>11383.05</v>
          </cell>
          <cell r="AJ14">
            <v>12665.1</v>
          </cell>
          <cell r="AK14">
            <v>13426.56</v>
          </cell>
          <cell r="AL14">
            <v>15337.98</v>
          </cell>
          <cell r="AM14">
            <v>12672.87</v>
          </cell>
          <cell r="AN14">
            <v>12393.15</v>
          </cell>
          <cell r="AO14">
            <v>11390.82</v>
          </cell>
          <cell r="AP14">
            <v>11499.6</v>
          </cell>
          <cell r="AQ14">
            <v>11429.67</v>
          </cell>
          <cell r="AR14">
            <v>13053.6</v>
          </cell>
          <cell r="AS14">
            <v>14188.02</v>
          </cell>
          <cell r="AT14">
            <v>12820.5</v>
          </cell>
          <cell r="AU14">
            <v>12175.59</v>
          </cell>
          <cell r="AV14">
            <v>13550.88</v>
          </cell>
          <cell r="AW14">
            <v>14358.96</v>
          </cell>
          <cell r="AX14">
            <v>16410.240000000002</v>
          </cell>
          <cell r="AY14">
            <v>13558.65</v>
          </cell>
          <cell r="AZ14">
            <v>13255.62</v>
          </cell>
          <cell r="BA14">
            <v>12183.36</v>
          </cell>
          <cell r="BB14">
            <v>12307.68</v>
          </cell>
          <cell r="BC14">
            <v>12229.98</v>
          </cell>
          <cell r="BD14">
            <v>13962.69</v>
          </cell>
          <cell r="BE14">
            <v>15174.81</v>
          </cell>
          <cell r="BF14">
            <v>13714.05</v>
          </cell>
          <cell r="BG14">
            <v>13030.29</v>
          </cell>
          <cell r="BH14">
            <v>14498.82</v>
          </cell>
          <cell r="BI14">
            <v>15369.06</v>
          </cell>
          <cell r="BJ14">
            <v>17560.2</v>
          </cell>
          <cell r="BK14">
            <v>14514.36</v>
          </cell>
          <cell r="BL14">
            <v>14188.02</v>
          </cell>
          <cell r="BM14">
            <v>13038.06</v>
          </cell>
          <cell r="BN14">
            <v>13170.15</v>
          </cell>
          <cell r="BO14">
            <v>13084.68</v>
          </cell>
          <cell r="BP14">
            <v>14941.71</v>
          </cell>
          <cell r="BQ14">
            <v>16239.3</v>
          </cell>
          <cell r="BR14">
            <v>14677.53</v>
          </cell>
          <cell r="BS14">
            <v>13939.38</v>
          </cell>
          <cell r="BT14">
            <v>15516.69</v>
          </cell>
          <cell r="BU14">
            <v>16441.32</v>
          </cell>
          <cell r="BV14">
            <v>18795.63</v>
          </cell>
          <cell r="BW14">
            <v>15524.46</v>
          </cell>
          <cell r="BX14">
            <v>15182.58</v>
          </cell>
          <cell r="BY14">
            <v>13947.15</v>
          </cell>
          <cell r="BZ14">
            <v>14087.01</v>
          </cell>
          <cell r="CA14">
            <v>14001.54</v>
          </cell>
          <cell r="CB14">
            <v>15982.89</v>
          </cell>
          <cell r="CC14">
            <v>17381.490000000002</v>
          </cell>
          <cell r="CD14">
            <v>15703.17</v>
          </cell>
          <cell r="CE14">
            <v>14918.4</v>
          </cell>
          <cell r="CF14">
            <v>16604.490000000002</v>
          </cell>
          <cell r="CG14">
            <v>17591.28</v>
          </cell>
          <cell r="CH14">
            <v>20108.759999999998</v>
          </cell>
          <cell r="CI14">
            <v>16612.259999999998</v>
          </cell>
          <cell r="CJ14">
            <v>16247.07</v>
          </cell>
          <cell r="CK14">
            <v>14926.17</v>
          </cell>
          <cell r="CL14">
            <v>15073.8</v>
          </cell>
          <cell r="CM14">
            <v>14980.56</v>
          </cell>
          <cell r="CN14">
            <v>17109.54</v>
          </cell>
          <cell r="CO14">
            <v>18593.61</v>
          </cell>
          <cell r="CP14">
            <v>16798.740000000002</v>
          </cell>
          <cell r="CQ14">
            <v>15959.58</v>
          </cell>
          <cell r="CR14">
            <v>17762.22</v>
          </cell>
          <cell r="CS14">
            <v>18826.71</v>
          </cell>
          <cell r="CT14">
            <v>21515.13</v>
          </cell>
          <cell r="CU14">
            <v>17777.759999999998</v>
          </cell>
          <cell r="CV14">
            <v>17381.490000000002</v>
          </cell>
          <cell r="CW14">
            <v>15967.35</v>
          </cell>
          <cell r="CX14">
            <v>16130.52</v>
          </cell>
          <cell r="CY14">
            <v>16029.51</v>
          </cell>
          <cell r="CZ14">
            <v>18306.12</v>
          </cell>
          <cell r="DA14">
            <v>19898.97</v>
          </cell>
          <cell r="DB14">
            <v>17979.78</v>
          </cell>
          <cell r="DC14">
            <v>17078.46</v>
          </cell>
          <cell r="DD14">
            <v>19005.419999999998</v>
          </cell>
          <cell r="DE14">
            <v>20147.61</v>
          </cell>
          <cell r="DF14">
            <v>23022.51</v>
          </cell>
          <cell r="DG14">
            <v>19020.96</v>
          </cell>
          <cell r="DH14">
            <v>18593.61</v>
          </cell>
          <cell r="DI14">
            <v>17086.23</v>
          </cell>
          <cell r="DJ14">
            <v>17257.169999999998</v>
          </cell>
          <cell r="DK14">
            <v>17148.39</v>
          </cell>
          <cell r="DL14">
            <v>19588.169999999998</v>
          </cell>
          <cell r="DM14">
            <v>21289.8</v>
          </cell>
          <cell r="DN14">
            <v>19238.52</v>
          </cell>
          <cell r="DO14">
            <v>18275.04</v>
          </cell>
          <cell r="DP14">
            <v>20334.09</v>
          </cell>
          <cell r="DQ14">
            <v>21553.98</v>
          </cell>
        </row>
        <row r="15">
          <cell r="A15">
            <v>140</v>
          </cell>
          <cell r="B15">
            <v>-697550</v>
          </cell>
          <cell r="C15">
            <v>-697550</v>
          </cell>
          <cell r="D15">
            <v>-697550</v>
          </cell>
          <cell r="E15">
            <v>-697550</v>
          </cell>
          <cell r="F15">
            <v>-697550</v>
          </cell>
          <cell r="G15">
            <v>-697550</v>
          </cell>
          <cell r="H15">
            <v>-697550</v>
          </cell>
          <cell r="I15">
            <v>-697550</v>
          </cell>
          <cell r="J15">
            <v>-697550</v>
          </cell>
          <cell r="K15">
            <v>-697550</v>
          </cell>
          <cell r="L15">
            <v>-697550</v>
          </cell>
          <cell r="M15">
            <v>-697550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</row>
        <row r="16">
          <cell r="A16">
            <v>166</v>
          </cell>
          <cell r="B16">
            <v>-962742</v>
          </cell>
          <cell r="C16">
            <v>-962742</v>
          </cell>
          <cell r="D16">
            <v>-962742</v>
          </cell>
          <cell r="E16">
            <v>-960190</v>
          </cell>
          <cell r="F16">
            <v>-960190</v>
          </cell>
          <cell r="G16">
            <v>-960190</v>
          </cell>
          <cell r="H16">
            <v>-949982</v>
          </cell>
          <cell r="I16">
            <v>-949982</v>
          </cell>
          <cell r="J16">
            <v>-960190</v>
          </cell>
          <cell r="K16">
            <v>-960190</v>
          </cell>
          <cell r="L16">
            <v>-960190</v>
          </cell>
          <cell r="M16">
            <v>-960190</v>
          </cell>
          <cell r="N16">
            <v>131950.14000000001</v>
          </cell>
          <cell r="O16">
            <v>96954.06</v>
          </cell>
          <cell r="P16">
            <v>91243.11</v>
          </cell>
          <cell r="Q16">
            <v>87824.31</v>
          </cell>
          <cell r="R16">
            <v>108523.59</v>
          </cell>
          <cell r="S16">
            <v>119160.72</v>
          </cell>
          <cell r="T16">
            <v>129813.39</v>
          </cell>
          <cell r="U16">
            <v>121382.94</v>
          </cell>
          <cell r="V16">
            <v>113970.36</v>
          </cell>
          <cell r="W16">
            <v>92750.49</v>
          </cell>
          <cell r="X16">
            <v>100885.68</v>
          </cell>
          <cell r="Y16">
            <v>104382.18</v>
          </cell>
          <cell r="Z16">
            <v>137093.88</v>
          </cell>
          <cell r="AA16">
            <v>100738.05</v>
          </cell>
          <cell r="AB16">
            <v>94801.77</v>
          </cell>
          <cell r="AC16">
            <v>91250.880000000005</v>
          </cell>
          <cell r="AD16">
            <v>112750.47</v>
          </cell>
          <cell r="AE16">
            <v>123807.18</v>
          </cell>
          <cell r="AF16">
            <v>134871.66</v>
          </cell>
          <cell r="AG16">
            <v>126114.87</v>
          </cell>
          <cell r="AH16">
            <v>118422.57</v>
          </cell>
          <cell r="AI16">
            <v>96371.31</v>
          </cell>
          <cell r="AJ16">
            <v>104825.07</v>
          </cell>
          <cell r="AK16">
            <v>108453.66</v>
          </cell>
          <cell r="AL16">
            <v>142439.64000000001</v>
          </cell>
          <cell r="AM16">
            <v>104669.67</v>
          </cell>
          <cell r="AN16">
            <v>98500.29</v>
          </cell>
          <cell r="AO16">
            <v>94809.54</v>
          </cell>
          <cell r="AP16">
            <v>117148.29</v>
          </cell>
          <cell r="AQ16">
            <v>128632.35</v>
          </cell>
          <cell r="AR16">
            <v>140131.95000000001</v>
          </cell>
          <cell r="AS16">
            <v>131033.28</v>
          </cell>
          <cell r="AT16">
            <v>123037.95</v>
          </cell>
          <cell r="AU16">
            <v>100124.22</v>
          </cell>
          <cell r="AV16">
            <v>108912.09</v>
          </cell>
          <cell r="AW16">
            <v>112688.31</v>
          </cell>
          <cell r="AX16">
            <v>147995.19</v>
          </cell>
          <cell r="AY16">
            <v>108748.92</v>
          </cell>
          <cell r="AZ16">
            <v>102338.67</v>
          </cell>
          <cell r="BA16">
            <v>98508.06</v>
          </cell>
          <cell r="BB16">
            <v>121717.05</v>
          </cell>
          <cell r="BC16">
            <v>133651.76999999999</v>
          </cell>
          <cell r="BD16">
            <v>145602.03</v>
          </cell>
          <cell r="BE16">
            <v>136145.94</v>
          </cell>
          <cell r="BF16">
            <v>127832.04</v>
          </cell>
          <cell r="BG16">
            <v>104032.53</v>
          </cell>
          <cell r="BH16">
            <v>113162.28</v>
          </cell>
          <cell r="BI16">
            <v>117078.36</v>
          </cell>
          <cell r="BJ16">
            <v>153768.29999999999</v>
          </cell>
          <cell r="BK16">
            <v>112991.34</v>
          </cell>
          <cell r="BL16">
            <v>106332.45</v>
          </cell>
          <cell r="BM16">
            <v>102346.44</v>
          </cell>
          <cell r="BN16">
            <v>126464.52</v>
          </cell>
          <cell r="BO16">
            <v>138865.44</v>
          </cell>
          <cell r="BP16">
            <v>151274.13</v>
          </cell>
          <cell r="BQ16">
            <v>141452.85</v>
          </cell>
          <cell r="BR16">
            <v>132820.38</v>
          </cell>
          <cell r="BS16">
            <v>108088.47</v>
          </cell>
          <cell r="BT16">
            <v>117575.64</v>
          </cell>
          <cell r="BU16">
            <v>121647.12</v>
          </cell>
          <cell r="BV16">
            <v>159766.74</v>
          </cell>
          <cell r="BW16">
            <v>117396.93</v>
          </cell>
          <cell r="BX16">
            <v>110473.86</v>
          </cell>
          <cell r="BY16">
            <v>106340.22</v>
          </cell>
          <cell r="BZ16">
            <v>131398.47</v>
          </cell>
          <cell r="CA16">
            <v>144281.13</v>
          </cell>
          <cell r="CB16">
            <v>157179.32999999999</v>
          </cell>
          <cell r="CC16">
            <v>146969.54999999999</v>
          </cell>
          <cell r="CD16">
            <v>138002.97</v>
          </cell>
          <cell r="CE16">
            <v>112307.58</v>
          </cell>
          <cell r="CF16">
            <v>122159.94</v>
          </cell>
          <cell r="CG16">
            <v>126394.59</v>
          </cell>
          <cell r="CH16">
            <v>165990.51</v>
          </cell>
          <cell r="CI16">
            <v>121973.46</v>
          </cell>
          <cell r="CJ16">
            <v>114786.21</v>
          </cell>
          <cell r="CK16">
            <v>110489.4</v>
          </cell>
          <cell r="CL16">
            <v>136526.67000000001</v>
          </cell>
          <cell r="CM16">
            <v>149906.60999999999</v>
          </cell>
          <cell r="CN16">
            <v>163309.85999999999</v>
          </cell>
          <cell r="CO16">
            <v>152703.81</v>
          </cell>
          <cell r="CP16">
            <v>143379.81</v>
          </cell>
          <cell r="CQ16">
            <v>116682.09</v>
          </cell>
          <cell r="CR16">
            <v>126922.95</v>
          </cell>
          <cell r="CS16">
            <v>131320.76999999999</v>
          </cell>
          <cell r="CT16">
            <v>172470.69</v>
          </cell>
          <cell r="CU16">
            <v>126736.47</v>
          </cell>
          <cell r="CV16">
            <v>119261.73</v>
          </cell>
          <cell r="CW16">
            <v>114793.98</v>
          </cell>
          <cell r="CX16">
            <v>141849.12</v>
          </cell>
          <cell r="CY16">
            <v>155749.65</v>
          </cell>
          <cell r="CZ16">
            <v>169673.49</v>
          </cell>
          <cell r="DA16">
            <v>158655.63</v>
          </cell>
          <cell r="DB16">
            <v>148974.21</v>
          </cell>
          <cell r="DC16">
            <v>121235.31</v>
          </cell>
          <cell r="DD16">
            <v>131872.44</v>
          </cell>
          <cell r="DE16">
            <v>136441.20000000001</v>
          </cell>
          <cell r="DF16">
            <v>179191.74</v>
          </cell>
          <cell r="DG16">
            <v>131678.19</v>
          </cell>
          <cell r="DH16">
            <v>123915.96</v>
          </cell>
          <cell r="DI16">
            <v>119269.5</v>
          </cell>
          <cell r="DJ16">
            <v>147381.35999999999</v>
          </cell>
          <cell r="DK16">
            <v>161825.79</v>
          </cell>
          <cell r="DL16">
            <v>176293.53</v>
          </cell>
          <cell r="DM16">
            <v>164840.54999999999</v>
          </cell>
          <cell r="DN16">
            <v>154786.17000000001</v>
          </cell>
          <cell r="DO16">
            <v>125967.24</v>
          </cell>
          <cell r="DP16">
            <v>137016.18</v>
          </cell>
          <cell r="DQ16">
            <v>141763.65</v>
          </cell>
        </row>
        <row r="17">
          <cell r="A17">
            <v>167</v>
          </cell>
          <cell r="B17">
            <v>-245843</v>
          </cell>
          <cell r="C17">
            <v>-245843</v>
          </cell>
          <cell r="D17">
            <v>-245843</v>
          </cell>
          <cell r="E17">
            <v>-244903</v>
          </cell>
          <cell r="F17">
            <v>-244903</v>
          </cell>
          <cell r="G17">
            <v>-244903</v>
          </cell>
          <cell r="H17">
            <v>-241143</v>
          </cell>
          <cell r="I17">
            <v>-241143</v>
          </cell>
          <cell r="J17">
            <v>-244903</v>
          </cell>
          <cell r="K17">
            <v>-244903</v>
          </cell>
          <cell r="L17">
            <v>-244903</v>
          </cell>
          <cell r="M17">
            <v>-244903</v>
          </cell>
          <cell r="N17">
            <v>-582399.93999999994</v>
          </cell>
          <cell r="O17">
            <v>-582399.93999999994</v>
          </cell>
          <cell r="P17">
            <v>-582399.93999999994</v>
          </cell>
          <cell r="Q17">
            <v>-582399.93999999994</v>
          </cell>
          <cell r="R17">
            <v>-582399.93999999994</v>
          </cell>
          <cell r="S17">
            <v>-582399.93999999994</v>
          </cell>
          <cell r="T17">
            <v>-582399.93999999994</v>
          </cell>
          <cell r="U17">
            <v>-582399.93999999994</v>
          </cell>
          <cell r="V17">
            <v>-582399.93999999994</v>
          </cell>
          <cell r="W17">
            <v>-582399.93999999994</v>
          </cell>
          <cell r="X17">
            <v>-582399.93999999994</v>
          </cell>
          <cell r="Y17">
            <v>-582399.93999999994</v>
          </cell>
          <cell r="Z17">
            <v>-506699.97</v>
          </cell>
          <cell r="AA17">
            <v>-506699.97</v>
          </cell>
          <cell r="AB17">
            <v>-506699.97</v>
          </cell>
          <cell r="AC17">
            <v>-506699.97</v>
          </cell>
          <cell r="AD17">
            <v>-506699.97</v>
          </cell>
          <cell r="AE17">
            <v>-506699.97</v>
          </cell>
          <cell r="AF17">
            <v>-506699.97</v>
          </cell>
          <cell r="AG17">
            <v>-506699.97</v>
          </cell>
          <cell r="AH17">
            <v>-506699.97</v>
          </cell>
          <cell r="AI17">
            <v>-506699.97</v>
          </cell>
          <cell r="AJ17">
            <v>-506699.97</v>
          </cell>
          <cell r="AK17">
            <v>-506699.97</v>
          </cell>
          <cell r="AL17">
            <v>-514199.94</v>
          </cell>
          <cell r="AM17">
            <v>-514199.94</v>
          </cell>
          <cell r="AN17">
            <v>-514199.94</v>
          </cell>
          <cell r="AO17">
            <v>-514199.94</v>
          </cell>
          <cell r="AP17">
            <v>-514199.94</v>
          </cell>
          <cell r="AQ17">
            <v>-514199.94</v>
          </cell>
          <cell r="AR17">
            <v>-514199.94</v>
          </cell>
          <cell r="AS17">
            <v>-514199.94</v>
          </cell>
          <cell r="AT17">
            <v>-514199.94</v>
          </cell>
          <cell r="AU17">
            <v>-514199.94</v>
          </cell>
          <cell r="AV17">
            <v>-514199.94</v>
          </cell>
          <cell r="AW17">
            <v>-514199.94</v>
          </cell>
          <cell r="AX17">
            <v>-522000</v>
          </cell>
          <cell r="AY17">
            <v>-522000</v>
          </cell>
          <cell r="AZ17">
            <v>-522000</v>
          </cell>
          <cell r="BA17">
            <v>-522000</v>
          </cell>
          <cell r="BB17">
            <v>-522000</v>
          </cell>
          <cell r="BC17">
            <v>-522000</v>
          </cell>
          <cell r="BD17">
            <v>-522000</v>
          </cell>
          <cell r="BE17">
            <v>-522000</v>
          </cell>
          <cell r="BF17">
            <v>-522000</v>
          </cell>
          <cell r="BG17">
            <v>-522000</v>
          </cell>
          <cell r="BH17">
            <v>-522000</v>
          </cell>
          <cell r="BI17">
            <v>-522000</v>
          </cell>
          <cell r="BJ17">
            <v>-529800</v>
          </cell>
          <cell r="BK17">
            <v>-529800</v>
          </cell>
          <cell r="BL17">
            <v>-529800</v>
          </cell>
          <cell r="BM17">
            <v>-529800</v>
          </cell>
          <cell r="BN17">
            <v>-529800</v>
          </cell>
          <cell r="BO17">
            <v>-529800</v>
          </cell>
          <cell r="BP17">
            <v>-529800</v>
          </cell>
          <cell r="BQ17">
            <v>-529800</v>
          </cell>
          <cell r="BR17">
            <v>-529800</v>
          </cell>
          <cell r="BS17">
            <v>-529800</v>
          </cell>
          <cell r="BT17">
            <v>-529800</v>
          </cell>
          <cell r="BU17">
            <v>-529800</v>
          </cell>
          <cell r="BV17">
            <v>-537600</v>
          </cell>
          <cell r="BW17">
            <v>-537600</v>
          </cell>
          <cell r="BX17">
            <v>-537600</v>
          </cell>
          <cell r="BY17">
            <v>-537600</v>
          </cell>
          <cell r="BZ17">
            <v>-537600</v>
          </cell>
          <cell r="CA17">
            <v>-537600</v>
          </cell>
          <cell r="CB17">
            <v>-537600</v>
          </cell>
          <cell r="CC17">
            <v>-537600</v>
          </cell>
          <cell r="CD17">
            <v>-537600</v>
          </cell>
          <cell r="CE17">
            <v>-537600</v>
          </cell>
          <cell r="CF17">
            <v>-537600</v>
          </cell>
          <cell r="CG17">
            <v>-537600</v>
          </cell>
          <cell r="CH17">
            <v>-545700</v>
          </cell>
          <cell r="CI17">
            <v>-545700</v>
          </cell>
          <cell r="CJ17">
            <v>-545700</v>
          </cell>
          <cell r="CK17">
            <v>-545700</v>
          </cell>
          <cell r="CL17">
            <v>-545700</v>
          </cell>
          <cell r="CM17">
            <v>-545700</v>
          </cell>
          <cell r="CN17">
            <v>-545700</v>
          </cell>
          <cell r="CO17">
            <v>-545700</v>
          </cell>
          <cell r="CP17">
            <v>-545700</v>
          </cell>
          <cell r="CQ17">
            <v>-545700</v>
          </cell>
          <cell r="CR17">
            <v>-545700</v>
          </cell>
          <cell r="CS17">
            <v>-545700</v>
          </cell>
          <cell r="CT17">
            <v>-553800</v>
          </cell>
          <cell r="CU17">
            <v>-553800</v>
          </cell>
          <cell r="CV17">
            <v>-553800</v>
          </cell>
          <cell r="CW17">
            <v>-553800</v>
          </cell>
          <cell r="CX17">
            <v>-553800</v>
          </cell>
          <cell r="CY17">
            <v>-553800</v>
          </cell>
          <cell r="CZ17">
            <v>-553800</v>
          </cell>
          <cell r="DA17">
            <v>-553800</v>
          </cell>
          <cell r="DB17">
            <v>-553800</v>
          </cell>
          <cell r="DC17">
            <v>-553800</v>
          </cell>
          <cell r="DD17">
            <v>-553800</v>
          </cell>
          <cell r="DE17">
            <v>-553800</v>
          </cell>
          <cell r="DF17">
            <v>-562200</v>
          </cell>
          <cell r="DG17">
            <v>-562200</v>
          </cell>
          <cell r="DH17">
            <v>-562200</v>
          </cell>
          <cell r="DI17">
            <v>-562200</v>
          </cell>
          <cell r="DJ17">
            <v>-562200</v>
          </cell>
          <cell r="DK17">
            <v>-562200</v>
          </cell>
          <cell r="DL17">
            <v>-562200</v>
          </cell>
          <cell r="DM17">
            <v>-562200</v>
          </cell>
          <cell r="DN17">
            <v>-562200</v>
          </cell>
          <cell r="DO17">
            <v>-562200</v>
          </cell>
          <cell r="DP17">
            <v>-562200</v>
          </cell>
          <cell r="DQ17">
            <v>-562200</v>
          </cell>
        </row>
        <row r="18">
          <cell r="A18">
            <v>168</v>
          </cell>
          <cell r="B18">
            <v>-341630</v>
          </cell>
          <cell r="C18">
            <v>-341630</v>
          </cell>
          <cell r="D18">
            <v>-341630</v>
          </cell>
          <cell r="E18">
            <v>-338940</v>
          </cell>
          <cell r="F18">
            <v>-338940</v>
          </cell>
          <cell r="G18">
            <v>-338940</v>
          </cell>
          <cell r="H18">
            <v>-336250</v>
          </cell>
          <cell r="I18">
            <v>-336250</v>
          </cell>
          <cell r="J18">
            <v>-338940</v>
          </cell>
          <cell r="K18">
            <v>-338940</v>
          </cell>
          <cell r="L18">
            <v>-504000</v>
          </cell>
          <cell r="M18">
            <v>-504000</v>
          </cell>
          <cell r="N18">
            <v>-960190</v>
          </cell>
          <cell r="O18">
            <v>-960190</v>
          </cell>
          <cell r="P18">
            <v>-960190</v>
          </cell>
          <cell r="Q18">
            <v>-960190</v>
          </cell>
          <cell r="R18">
            <v>-960190</v>
          </cell>
          <cell r="S18">
            <v>-960190</v>
          </cell>
          <cell r="T18">
            <v>-960190</v>
          </cell>
          <cell r="U18">
            <v>-960190</v>
          </cell>
          <cell r="V18">
            <v>-960190</v>
          </cell>
          <cell r="W18">
            <v>-1056209</v>
          </cell>
          <cell r="X18">
            <v>-1056209</v>
          </cell>
          <cell r="Y18">
            <v>-1056209</v>
          </cell>
          <cell r="Z18">
            <v>-1056209</v>
          </cell>
          <cell r="AA18">
            <v>-1056209</v>
          </cell>
          <cell r="AB18">
            <v>-1056209</v>
          </cell>
          <cell r="AC18">
            <v>-1056209</v>
          </cell>
          <cell r="AD18">
            <v>-1056209</v>
          </cell>
          <cell r="AE18">
            <v>-1056209</v>
          </cell>
          <cell r="AF18">
            <v>-1056209</v>
          </cell>
          <cell r="AG18">
            <v>-1056209</v>
          </cell>
          <cell r="AH18">
            <v>-1056209</v>
          </cell>
          <cell r="AI18">
            <v>-1056209</v>
          </cell>
          <cell r="AJ18">
            <v>-1056209</v>
          </cell>
          <cell r="AK18">
            <v>-1056209</v>
          </cell>
          <cell r="AL18">
            <v>-1056209</v>
          </cell>
          <cell r="AM18">
            <v>-1056209</v>
          </cell>
          <cell r="AN18">
            <v>-1056209</v>
          </cell>
          <cell r="AO18">
            <v>-1056209</v>
          </cell>
          <cell r="AP18">
            <v>-1056209</v>
          </cell>
          <cell r="AQ18">
            <v>-1056209</v>
          </cell>
          <cell r="AR18">
            <v>-1056209</v>
          </cell>
          <cell r="AS18">
            <v>-1056209</v>
          </cell>
          <cell r="AT18">
            <v>-1056209</v>
          </cell>
          <cell r="AU18">
            <v>-1109019.45</v>
          </cell>
          <cell r="AV18">
            <v>-1109019.45</v>
          </cell>
          <cell r="AW18">
            <v>-1109019.45</v>
          </cell>
          <cell r="AX18">
            <v>-1109019.45</v>
          </cell>
          <cell r="AY18">
            <v>-1109019.45</v>
          </cell>
          <cell r="AZ18">
            <v>-1109019.45</v>
          </cell>
          <cell r="BA18">
            <v>-1109019.45</v>
          </cell>
          <cell r="BB18">
            <v>-1109019.45</v>
          </cell>
          <cell r="BC18">
            <v>-1109019.45</v>
          </cell>
          <cell r="BD18">
            <v>-1109019.45</v>
          </cell>
          <cell r="BE18">
            <v>-1109019.45</v>
          </cell>
          <cell r="BF18">
            <v>-1109019.45</v>
          </cell>
          <cell r="BG18">
            <v>-1109019.45</v>
          </cell>
          <cell r="BH18">
            <v>-1109019.45</v>
          </cell>
          <cell r="BI18">
            <v>-1109019.45</v>
          </cell>
          <cell r="BJ18">
            <v>-1109019.45</v>
          </cell>
          <cell r="BK18">
            <v>-1109019.45</v>
          </cell>
          <cell r="BL18">
            <v>-1109019.45</v>
          </cell>
          <cell r="BM18">
            <v>-1109019.45</v>
          </cell>
          <cell r="BN18">
            <v>-1109019.45</v>
          </cell>
          <cell r="BO18">
            <v>-1109019.45</v>
          </cell>
          <cell r="BP18">
            <v>-1109019.45</v>
          </cell>
          <cell r="BQ18">
            <v>-1109019.45</v>
          </cell>
          <cell r="BR18">
            <v>-1109019.45</v>
          </cell>
          <cell r="BS18">
            <v>-1164470.4225000001</v>
          </cell>
          <cell r="BT18">
            <v>-1164470.4225000001</v>
          </cell>
          <cell r="BU18">
            <v>-1164470.4225000001</v>
          </cell>
          <cell r="BV18">
            <v>-1164470.4225000001</v>
          </cell>
          <cell r="BW18">
            <v>-1164470.4225000001</v>
          </cell>
          <cell r="BX18">
            <v>-1164470.4225000001</v>
          </cell>
          <cell r="BY18">
            <v>-1164470.4225000001</v>
          </cell>
          <cell r="BZ18">
            <v>-1164470.4225000001</v>
          </cell>
          <cell r="CA18">
            <v>-1164470.4225000001</v>
          </cell>
          <cell r="CB18">
            <v>-1164470.4225000001</v>
          </cell>
          <cell r="CC18">
            <v>-1164470.4225000001</v>
          </cell>
          <cell r="CD18">
            <v>-1164470.4225000001</v>
          </cell>
          <cell r="CE18">
            <v>-1164470.4225000001</v>
          </cell>
          <cell r="CF18">
            <v>-1164470.4225000001</v>
          </cell>
          <cell r="CG18">
            <v>-1164470.4225000001</v>
          </cell>
          <cell r="CH18">
            <v>-1164470.4225000001</v>
          </cell>
          <cell r="CI18">
            <v>-1164470.4225000001</v>
          </cell>
          <cell r="CJ18">
            <v>-1164470.4225000001</v>
          </cell>
          <cell r="CK18">
            <v>-1164470.4225000001</v>
          </cell>
          <cell r="CL18">
            <v>-1164470.4225000001</v>
          </cell>
          <cell r="CM18">
            <v>-1164470.4225000001</v>
          </cell>
          <cell r="CN18">
            <v>-1164470.4225000001</v>
          </cell>
          <cell r="CO18">
            <v>-1164470.4225000001</v>
          </cell>
          <cell r="CP18">
            <v>-1164470.4225000001</v>
          </cell>
          <cell r="CQ18">
            <v>-1222693.9436250001</v>
          </cell>
          <cell r="CR18">
            <v>-1222693.9436250001</v>
          </cell>
          <cell r="CS18">
            <v>-1222693.9436250001</v>
          </cell>
          <cell r="CT18">
            <v>-1222693.9436250001</v>
          </cell>
          <cell r="CU18">
            <v>-1222693.9436250001</v>
          </cell>
          <cell r="CV18">
            <v>-1222693.9436250001</v>
          </cell>
          <cell r="CW18">
            <v>-1222693.9436250001</v>
          </cell>
          <cell r="CX18">
            <v>-1222693.9436250001</v>
          </cell>
          <cell r="CY18">
            <v>-1222693.9436250001</v>
          </cell>
          <cell r="CZ18">
            <v>-1222693.9436250001</v>
          </cell>
          <cell r="DA18">
            <v>-1222693.9436250001</v>
          </cell>
          <cell r="DB18">
            <v>-1222693.9436250001</v>
          </cell>
          <cell r="DC18">
            <v>-1222693.9436250001</v>
          </cell>
          <cell r="DD18">
            <v>-1222693.9436250001</v>
          </cell>
          <cell r="DE18">
            <v>-1222693.9436250001</v>
          </cell>
          <cell r="DF18">
            <v>-1222693.9436250001</v>
          </cell>
          <cell r="DG18">
            <v>-1222693.9436250001</v>
          </cell>
          <cell r="DH18">
            <v>-1222693.9436250001</v>
          </cell>
          <cell r="DI18">
            <v>-1222693.9436250001</v>
          </cell>
          <cell r="DJ18">
            <v>-1222693.9436250001</v>
          </cell>
          <cell r="DK18">
            <v>-1222693.9436250001</v>
          </cell>
          <cell r="DL18">
            <v>-1222693.9436250001</v>
          </cell>
          <cell r="DM18">
            <v>-1222693.9436250001</v>
          </cell>
          <cell r="DN18">
            <v>-1222693.9436250001</v>
          </cell>
          <cell r="DO18">
            <v>-1283828.64080625</v>
          </cell>
          <cell r="DP18">
            <v>-1283828.64080625</v>
          </cell>
          <cell r="DQ18">
            <v>-1283828.64080625</v>
          </cell>
        </row>
        <row r="19">
          <cell r="A19">
            <v>169</v>
          </cell>
          <cell r="B19">
            <v>-334998</v>
          </cell>
          <cell r="C19">
            <v>-334998</v>
          </cell>
          <cell r="D19">
            <v>-334998</v>
          </cell>
          <cell r="E19">
            <v>-333614</v>
          </cell>
          <cell r="F19">
            <v>-333614</v>
          </cell>
          <cell r="G19">
            <v>-333614</v>
          </cell>
          <cell r="H19">
            <v>-328078</v>
          </cell>
          <cell r="I19">
            <v>-515194</v>
          </cell>
          <cell r="J19">
            <v>-334110</v>
          </cell>
          <cell r="K19">
            <v>-334110</v>
          </cell>
          <cell r="L19">
            <v>-334110</v>
          </cell>
          <cell r="M19">
            <v>-334110</v>
          </cell>
          <cell r="N19">
            <v>-245843</v>
          </cell>
          <cell r="O19">
            <v>-245843</v>
          </cell>
          <cell r="P19">
            <v>-245843</v>
          </cell>
          <cell r="Q19">
            <v>-245843</v>
          </cell>
          <cell r="R19">
            <v>-245843</v>
          </cell>
          <cell r="S19">
            <v>-245843</v>
          </cell>
          <cell r="T19">
            <v>-245843</v>
          </cell>
          <cell r="U19">
            <v>-245843</v>
          </cell>
          <cell r="V19">
            <v>-245843</v>
          </cell>
          <cell r="W19">
            <v>-270427.3</v>
          </cell>
          <cell r="X19">
            <v>-270427.3</v>
          </cell>
          <cell r="Y19">
            <v>-270427.3</v>
          </cell>
          <cell r="Z19">
            <v>-270427.3</v>
          </cell>
          <cell r="AA19">
            <v>-270427.3</v>
          </cell>
          <cell r="AB19">
            <v>-270427.3</v>
          </cell>
          <cell r="AC19">
            <v>-270427.3</v>
          </cell>
          <cell r="AD19">
            <v>-270427.3</v>
          </cell>
          <cell r="AE19">
            <v>-270427.3</v>
          </cell>
          <cell r="AF19">
            <v>-270427.3</v>
          </cell>
          <cell r="AG19">
            <v>-270427.3</v>
          </cell>
          <cell r="AH19">
            <v>-270427.3</v>
          </cell>
          <cell r="AI19">
            <v>-270427.3</v>
          </cell>
          <cell r="AJ19">
            <v>-270427.3</v>
          </cell>
          <cell r="AK19">
            <v>-270427.3</v>
          </cell>
          <cell r="AL19">
            <v>-270427.3</v>
          </cell>
          <cell r="AM19">
            <v>-270427.3</v>
          </cell>
          <cell r="AN19">
            <v>-270427.3</v>
          </cell>
          <cell r="AO19">
            <v>-270427.3</v>
          </cell>
          <cell r="AP19">
            <v>-270427.3</v>
          </cell>
          <cell r="AQ19">
            <v>-270427.3</v>
          </cell>
          <cell r="AR19">
            <v>-270427.3</v>
          </cell>
          <cell r="AS19">
            <v>-270427.3</v>
          </cell>
          <cell r="AT19">
            <v>-270427.3</v>
          </cell>
          <cell r="AU19">
            <v>-283948.66500000004</v>
          </cell>
          <cell r="AV19">
            <v>-283948.66500000004</v>
          </cell>
          <cell r="AW19">
            <v>-283948.66500000004</v>
          </cell>
          <cell r="AX19">
            <v>-283948.66500000004</v>
          </cell>
          <cell r="AY19">
            <v>-283948.66500000004</v>
          </cell>
          <cell r="AZ19">
            <v>-283948.66500000004</v>
          </cell>
          <cell r="BA19">
            <v>-283948.66500000004</v>
          </cell>
          <cell r="BB19">
            <v>-283948.66500000004</v>
          </cell>
          <cell r="BC19">
            <v>-283948.66500000004</v>
          </cell>
          <cell r="BD19">
            <v>-283948.66500000004</v>
          </cell>
          <cell r="BE19">
            <v>-283948.66500000004</v>
          </cell>
          <cell r="BF19">
            <v>-283948.66500000004</v>
          </cell>
          <cell r="BG19">
            <v>-283948.66500000004</v>
          </cell>
          <cell r="BH19">
            <v>-283948.66500000004</v>
          </cell>
          <cell r="BI19">
            <v>-283948.66500000004</v>
          </cell>
          <cell r="BJ19">
            <v>-283948.66500000004</v>
          </cell>
          <cell r="BK19">
            <v>-283948.66500000004</v>
          </cell>
          <cell r="BL19">
            <v>-283948.66500000004</v>
          </cell>
          <cell r="BM19">
            <v>-283948.66500000004</v>
          </cell>
          <cell r="BN19">
            <v>-283948.66500000004</v>
          </cell>
          <cell r="BO19">
            <v>-283948.66500000004</v>
          </cell>
          <cell r="BP19">
            <v>-283948.66500000004</v>
          </cell>
          <cell r="BQ19">
            <v>-283948.66500000004</v>
          </cell>
          <cell r="BR19">
            <v>-283948.66500000004</v>
          </cell>
          <cell r="BS19">
            <v>-298146.09825000004</v>
          </cell>
          <cell r="BT19">
            <v>-298146.09825000004</v>
          </cell>
          <cell r="BU19">
            <v>-298146.09825000004</v>
          </cell>
          <cell r="BV19">
            <v>-298146.09825000004</v>
          </cell>
          <cell r="BW19">
            <v>-298146.09825000004</v>
          </cell>
          <cell r="BX19">
            <v>-298146.09825000004</v>
          </cell>
          <cell r="BY19">
            <v>-298146.09825000004</v>
          </cell>
          <cell r="BZ19">
            <v>-298146.09825000004</v>
          </cell>
          <cell r="CA19">
            <v>-298146.09825000004</v>
          </cell>
          <cell r="CB19">
            <v>-298146.09825000004</v>
          </cell>
          <cell r="CC19">
            <v>-298146.09825000004</v>
          </cell>
          <cell r="CD19">
            <v>-298146.09825000004</v>
          </cell>
          <cell r="CE19">
            <v>-298146.09825000004</v>
          </cell>
          <cell r="CF19">
            <v>-298146.09825000004</v>
          </cell>
          <cell r="CG19">
            <v>-298146.09825000004</v>
          </cell>
          <cell r="CH19">
            <v>-298146.09825000004</v>
          </cell>
          <cell r="CI19">
            <v>-298146.09825000004</v>
          </cell>
          <cell r="CJ19">
            <v>-298146.09825000004</v>
          </cell>
          <cell r="CK19">
            <v>-298146.09825000004</v>
          </cell>
          <cell r="CL19">
            <v>-298146.09825000004</v>
          </cell>
          <cell r="CM19">
            <v>-298146.09825000004</v>
          </cell>
          <cell r="CN19">
            <v>-298146.09825000004</v>
          </cell>
          <cell r="CO19">
            <v>-298146.09825000004</v>
          </cell>
          <cell r="CP19">
            <v>-298146.09825000004</v>
          </cell>
          <cell r="CQ19">
            <v>-313053.40316250006</v>
          </cell>
          <cell r="CR19">
            <v>-313053.40316250006</v>
          </cell>
          <cell r="CS19">
            <v>-313053.40316250006</v>
          </cell>
          <cell r="CT19">
            <v>-313053.40316250006</v>
          </cell>
          <cell r="CU19">
            <v>-313053.40316250006</v>
          </cell>
          <cell r="CV19">
            <v>-313053.40316250006</v>
          </cell>
          <cell r="CW19">
            <v>-313053.40316250006</v>
          </cell>
          <cell r="CX19">
            <v>-313053.40316250006</v>
          </cell>
          <cell r="CY19">
            <v>-313053.40316250006</v>
          </cell>
          <cell r="CZ19">
            <v>-313053.40316250006</v>
          </cell>
          <cell r="DA19">
            <v>-313053.40316250006</v>
          </cell>
          <cell r="DB19">
            <v>-313053.40316250006</v>
          </cell>
          <cell r="DC19">
            <v>-313053.40316250006</v>
          </cell>
          <cell r="DD19">
            <v>-313053.40316250006</v>
          </cell>
          <cell r="DE19">
            <v>-313053.40316250006</v>
          </cell>
          <cell r="DF19">
            <v>-313053.40316250006</v>
          </cell>
          <cell r="DG19">
            <v>-313053.40316250006</v>
          </cell>
          <cell r="DH19">
            <v>-313053.40316250006</v>
          </cell>
          <cell r="DI19">
            <v>-313053.40316250006</v>
          </cell>
          <cell r="DJ19">
            <v>-313053.40316250006</v>
          </cell>
          <cell r="DK19">
            <v>-313053.40316250006</v>
          </cell>
          <cell r="DL19">
            <v>-313053.40316250006</v>
          </cell>
          <cell r="DM19">
            <v>-313053.40316250006</v>
          </cell>
          <cell r="DN19">
            <v>-313053.40316250006</v>
          </cell>
          <cell r="DO19">
            <v>-328706.07332062512</v>
          </cell>
          <cell r="DP19">
            <v>-328706.07332062512</v>
          </cell>
          <cell r="DQ19">
            <v>-328706.07332062512</v>
          </cell>
        </row>
        <row r="20">
          <cell r="A20">
            <v>170</v>
          </cell>
          <cell r="B20">
            <v>-1020000</v>
          </cell>
          <cell r="C20">
            <v>-1020000</v>
          </cell>
          <cell r="D20">
            <v>-1020000</v>
          </cell>
          <cell r="E20">
            <v>-1020000</v>
          </cell>
          <cell r="F20">
            <v>-1020000</v>
          </cell>
          <cell r="G20">
            <v>-1020000</v>
          </cell>
          <cell r="H20">
            <v>-1002000</v>
          </cell>
          <cell r="I20">
            <v>-1002000</v>
          </cell>
          <cell r="J20">
            <v>-1020000</v>
          </cell>
          <cell r="K20">
            <v>-1020000</v>
          </cell>
          <cell r="L20">
            <v>-1020000</v>
          </cell>
          <cell r="M20">
            <v>-1020000</v>
          </cell>
          <cell r="N20">
            <v>-504000</v>
          </cell>
          <cell r="O20">
            <v>-504000</v>
          </cell>
          <cell r="P20">
            <v>-504000</v>
          </cell>
          <cell r="Q20">
            <v>-504000</v>
          </cell>
          <cell r="R20">
            <v>-504000</v>
          </cell>
          <cell r="S20">
            <v>-504000</v>
          </cell>
          <cell r="T20">
            <v>-504000</v>
          </cell>
          <cell r="U20">
            <v>-504000</v>
          </cell>
          <cell r="V20">
            <v>-504000</v>
          </cell>
          <cell r="W20">
            <v>-725065.21739130432</v>
          </cell>
          <cell r="X20">
            <v>-725065.21739130432</v>
          </cell>
          <cell r="Y20">
            <v>-725065.21739130432</v>
          </cell>
          <cell r="Z20">
            <v>-725065.21739130432</v>
          </cell>
          <cell r="AA20">
            <v>-725065.21739130432</v>
          </cell>
          <cell r="AB20">
            <v>-725065.21739130432</v>
          </cell>
          <cell r="AC20">
            <v>-725065.21739130432</v>
          </cell>
          <cell r="AD20">
            <v>-725065.21739130432</v>
          </cell>
          <cell r="AE20">
            <v>-725065.21739130432</v>
          </cell>
          <cell r="AF20">
            <v>-725065.21739130432</v>
          </cell>
          <cell r="AG20">
            <v>-725065.21739130432</v>
          </cell>
          <cell r="AH20">
            <v>-725065.21739130432</v>
          </cell>
          <cell r="AI20">
            <v>-725065.21739130432</v>
          </cell>
          <cell r="AJ20">
            <v>-725065.21739130432</v>
          </cell>
          <cell r="AK20">
            <v>-725065.21739130432</v>
          </cell>
          <cell r="AL20">
            <v>-725065.21739130432</v>
          </cell>
          <cell r="AM20">
            <v>-725065.21739130432</v>
          </cell>
          <cell r="AN20">
            <v>-725065.21739130432</v>
          </cell>
          <cell r="AO20">
            <v>-725065.21739130432</v>
          </cell>
          <cell r="AP20">
            <v>-725065.21739130432</v>
          </cell>
          <cell r="AQ20">
            <v>-725065.21739130432</v>
          </cell>
          <cell r="AR20">
            <v>-725065.21739130432</v>
          </cell>
          <cell r="AS20">
            <v>-725065.21739130432</v>
          </cell>
          <cell r="AT20">
            <v>-725065.21739130432</v>
          </cell>
          <cell r="AU20">
            <v>-761318.47826086963</v>
          </cell>
          <cell r="AV20">
            <v>-761318.47826086963</v>
          </cell>
          <cell r="AW20">
            <v>-761318.47826086963</v>
          </cell>
          <cell r="AX20">
            <v>-761318.47826086963</v>
          </cell>
          <cell r="AY20">
            <v>-761318.47826086963</v>
          </cell>
          <cell r="AZ20">
            <v>-761318.47826086963</v>
          </cell>
          <cell r="BA20">
            <v>-761318.47826086963</v>
          </cell>
          <cell r="BB20">
            <v>-761318.47826086963</v>
          </cell>
          <cell r="BC20">
            <v>-761318.47826086963</v>
          </cell>
          <cell r="BD20">
            <v>-761318.47826086963</v>
          </cell>
          <cell r="BE20">
            <v>-761318.47826086963</v>
          </cell>
          <cell r="BF20">
            <v>-761318.47826086963</v>
          </cell>
          <cell r="BG20">
            <v>-761318.47826086963</v>
          </cell>
          <cell r="BH20">
            <v>-761318.47826086963</v>
          </cell>
          <cell r="BI20">
            <v>-761318.47826086963</v>
          </cell>
          <cell r="BJ20">
            <v>-761318.47826086963</v>
          </cell>
          <cell r="BK20">
            <v>-761318.47826086963</v>
          </cell>
          <cell r="BL20">
            <v>-761318.47826086963</v>
          </cell>
          <cell r="BM20">
            <v>-761318.47826086963</v>
          </cell>
          <cell r="BN20">
            <v>-761318.47826086963</v>
          </cell>
          <cell r="BO20">
            <v>-761318.47826086963</v>
          </cell>
          <cell r="BP20">
            <v>-761318.47826086963</v>
          </cell>
          <cell r="BQ20">
            <v>-761318.47826086963</v>
          </cell>
          <cell r="BR20">
            <v>-761318.47826086963</v>
          </cell>
          <cell r="BS20">
            <v>-799384.4021739132</v>
          </cell>
          <cell r="BT20">
            <v>-799384.4021739132</v>
          </cell>
          <cell r="BU20">
            <v>-799384.4021739132</v>
          </cell>
          <cell r="BV20">
            <v>-799384.4021739132</v>
          </cell>
          <cell r="BW20">
            <v>-799384.4021739132</v>
          </cell>
          <cell r="BX20">
            <v>-799384.4021739132</v>
          </cell>
          <cell r="BY20">
            <v>-799384.4021739132</v>
          </cell>
          <cell r="BZ20">
            <v>-799384.4021739132</v>
          </cell>
          <cell r="CA20">
            <v>-799384.4021739132</v>
          </cell>
          <cell r="CB20">
            <v>-799384.4021739132</v>
          </cell>
          <cell r="CC20">
            <v>-799384.4021739132</v>
          </cell>
          <cell r="CD20">
            <v>-799384.4021739132</v>
          </cell>
          <cell r="CE20">
            <v>-799384.4021739132</v>
          </cell>
          <cell r="CF20">
            <v>-799384.4021739132</v>
          </cell>
          <cell r="CG20">
            <v>-799384.4021739132</v>
          </cell>
          <cell r="CH20">
            <v>-799384.4021739132</v>
          </cell>
          <cell r="CI20">
            <v>-799384.4021739132</v>
          </cell>
          <cell r="CJ20">
            <v>-799384.4021739132</v>
          </cell>
          <cell r="CK20">
            <v>-799384.4021739132</v>
          </cell>
          <cell r="CL20">
            <v>-799384.4021739132</v>
          </cell>
          <cell r="CM20">
            <v>-799384.4021739132</v>
          </cell>
          <cell r="CN20">
            <v>-799384.4021739132</v>
          </cell>
          <cell r="CO20">
            <v>-799384.4021739132</v>
          </cell>
          <cell r="CP20">
            <v>-799384.4021739132</v>
          </cell>
          <cell r="CQ20">
            <v>-839353.62228260888</v>
          </cell>
          <cell r="CR20">
            <v>-839353.62228260888</v>
          </cell>
          <cell r="CS20">
            <v>-839353.62228260888</v>
          </cell>
          <cell r="CT20">
            <v>-839353.62228260888</v>
          </cell>
          <cell r="CU20">
            <v>-839353.62228260888</v>
          </cell>
          <cell r="CV20">
            <v>-839353.62228260888</v>
          </cell>
          <cell r="CW20">
            <v>-839353.62228260888</v>
          </cell>
          <cell r="CX20">
            <v>-839353.62228260888</v>
          </cell>
          <cell r="CY20">
            <v>-839353.62228260888</v>
          </cell>
          <cell r="CZ20">
            <v>-839353.62228260888</v>
          </cell>
          <cell r="DA20">
            <v>-839353.62228260888</v>
          </cell>
          <cell r="DB20">
            <v>-839353.62228260888</v>
          </cell>
          <cell r="DC20">
            <v>-839353.62228260888</v>
          </cell>
          <cell r="DD20">
            <v>-839353.62228260888</v>
          </cell>
          <cell r="DE20">
            <v>-839353.62228260888</v>
          </cell>
          <cell r="DF20">
            <v>-839353.62228260888</v>
          </cell>
          <cell r="DG20">
            <v>-839353.62228260888</v>
          </cell>
          <cell r="DH20">
            <v>-839353.62228260888</v>
          </cell>
          <cell r="DI20">
            <v>-839353.62228260888</v>
          </cell>
          <cell r="DJ20">
            <v>-839353.62228260888</v>
          </cell>
          <cell r="DK20">
            <v>-839353.62228260888</v>
          </cell>
          <cell r="DL20">
            <v>-839353.62228260888</v>
          </cell>
          <cell r="DM20">
            <v>-839353.62228260888</v>
          </cell>
          <cell r="DN20">
            <v>-839353.62228260888</v>
          </cell>
          <cell r="DO20">
            <v>-881321.3033967393</v>
          </cell>
          <cell r="DP20">
            <v>-881321.3033967393</v>
          </cell>
          <cell r="DQ20">
            <v>-881321.3033967393</v>
          </cell>
        </row>
        <row r="21">
          <cell r="A21">
            <v>174</v>
          </cell>
          <cell r="B21">
            <v>-76370</v>
          </cell>
          <cell r="C21">
            <v>-76370</v>
          </cell>
          <cell r="D21">
            <v>-76370</v>
          </cell>
          <cell r="E21">
            <v>-76370</v>
          </cell>
          <cell r="F21">
            <v>-76370</v>
          </cell>
          <cell r="G21">
            <v>-76370</v>
          </cell>
          <cell r="H21">
            <v>-76370</v>
          </cell>
          <cell r="I21">
            <v>-76370</v>
          </cell>
          <cell r="J21">
            <v>-76370</v>
          </cell>
          <cell r="K21">
            <v>-76370</v>
          </cell>
          <cell r="L21">
            <v>-76370</v>
          </cell>
          <cell r="M21">
            <v>-76370</v>
          </cell>
          <cell r="N21">
            <v>-334110</v>
          </cell>
          <cell r="O21">
            <v>-334110</v>
          </cell>
          <cell r="P21">
            <v>-334110</v>
          </cell>
          <cell r="Q21">
            <v>-334110</v>
          </cell>
          <cell r="R21">
            <v>-334110</v>
          </cell>
          <cell r="S21">
            <v>-334110</v>
          </cell>
          <cell r="T21">
            <v>-334110</v>
          </cell>
          <cell r="U21">
            <v>-334110</v>
          </cell>
          <cell r="V21">
            <v>-334110</v>
          </cell>
          <cell r="W21">
            <v>-367521</v>
          </cell>
          <cell r="X21">
            <v>-367521</v>
          </cell>
          <cell r="Y21">
            <v>-367521</v>
          </cell>
          <cell r="Z21">
            <v>-367521</v>
          </cell>
          <cell r="AA21">
            <v>-367521</v>
          </cell>
          <cell r="AB21">
            <v>-367521</v>
          </cell>
          <cell r="AC21">
            <v>-367521</v>
          </cell>
          <cell r="AD21">
            <v>-367521</v>
          </cell>
          <cell r="AE21">
            <v>-367521</v>
          </cell>
          <cell r="AF21">
            <v>-367521</v>
          </cell>
          <cell r="AG21">
            <v>-367521</v>
          </cell>
          <cell r="AH21">
            <v>-367521</v>
          </cell>
          <cell r="AI21">
            <v>-367521</v>
          </cell>
          <cell r="AJ21">
            <v>-367521</v>
          </cell>
          <cell r="AK21">
            <v>-367521</v>
          </cell>
          <cell r="AL21">
            <v>-367521</v>
          </cell>
          <cell r="AM21">
            <v>-367521</v>
          </cell>
          <cell r="AN21">
            <v>-367521</v>
          </cell>
          <cell r="AO21">
            <v>-367521</v>
          </cell>
          <cell r="AP21">
            <v>-367521</v>
          </cell>
          <cell r="AQ21">
            <v>-367521</v>
          </cell>
          <cell r="AR21">
            <v>-367521</v>
          </cell>
          <cell r="AS21">
            <v>-367521</v>
          </cell>
          <cell r="AT21">
            <v>-367521</v>
          </cell>
          <cell r="AU21">
            <v>-385897.05</v>
          </cell>
          <cell r="AV21">
            <v>-385897.05</v>
          </cell>
          <cell r="AW21">
            <v>-385897.05</v>
          </cell>
          <cell r="AX21">
            <v>-385897.05</v>
          </cell>
          <cell r="AY21">
            <v>-385897.05</v>
          </cell>
          <cell r="AZ21">
            <v>-385897.05</v>
          </cell>
          <cell r="BA21">
            <v>-385897.05</v>
          </cell>
          <cell r="BB21">
            <v>-385897.05</v>
          </cell>
          <cell r="BC21">
            <v>-385897.05</v>
          </cell>
          <cell r="BD21">
            <v>-385897.05</v>
          </cell>
          <cell r="BE21">
            <v>-385897.05</v>
          </cell>
          <cell r="BF21">
            <v>-385897.05</v>
          </cell>
          <cell r="BG21">
            <v>-385897.05</v>
          </cell>
          <cell r="BH21">
            <v>-385897.05</v>
          </cell>
          <cell r="BI21">
            <v>-385897.05</v>
          </cell>
          <cell r="BJ21">
            <v>-385897.05</v>
          </cell>
          <cell r="BK21">
            <v>-385897.05</v>
          </cell>
          <cell r="BL21">
            <v>-385897.05</v>
          </cell>
          <cell r="BM21">
            <v>-385897.05</v>
          </cell>
          <cell r="BN21">
            <v>-385897.05</v>
          </cell>
          <cell r="BO21">
            <v>-385897.05</v>
          </cell>
          <cell r="BP21">
            <v>-385897.05</v>
          </cell>
          <cell r="BQ21">
            <v>-385897.05</v>
          </cell>
          <cell r="BR21">
            <v>-385897.05</v>
          </cell>
          <cell r="BS21">
            <v>-405191.90250000003</v>
          </cell>
          <cell r="BT21">
            <v>-405191.90250000003</v>
          </cell>
          <cell r="BU21">
            <v>-405191.90250000003</v>
          </cell>
          <cell r="BV21">
            <v>-405191.90250000003</v>
          </cell>
          <cell r="BW21">
            <v>-405191.90250000003</v>
          </cell>
          <cell r="BX21">
            <v>-405191.90250000003</v>
          </cell>
          <cell r="BY21">
            <v>-405191.90250000003</v>
          </cell>
          <cell r="BZ21">
            <v>-405191.90250000003</v>
          </cell>
          <cell r="CA21">
            <v>-405191.90250000003</v>
          </cell>
          <cell r="CB21">
            <v>-405191.90250000003</v>
          </cell>
          <cell r="CC21">
            <v>-405191.90250000003</v>
          </cell>
          <cell r="CD21">
            <v>-405191.90250000003</v>
          </cell>
          <cell r="CE21">
            <v>-405191.90250000003</v>
          </cell>
          <cell r="CF21">
            <v>-405191.90250000003</v>
          </cell>
          <cell r="CG21">
            <v>-405191.90250000003</v>
          </cell>
          <cell r="CH21">
            <v>-405191.90250000003</v>
          </cell>
          <cell r="CI21">
            <v>-405191.90250000003</v>
          </cell>
          <cell r="CJ21">
            <v>-405191.90250000003</v>
          </cell>
          <cell r="CK21">
            <v>-405191.90250000003</v>
          </cell>
          <cell r="CL21">
            <v>-405191.90250000003</v>
          </cell>
          <cell r="CM21">
            <v>-405191.90250000003</v>
          </cell>
          <cell r="CN21">
            <v>-405191.90250000003</v>
          </cell>
          <cell r="CO21">
            <v>-405191.90250000003</v>
          </cell>
          <cell r="CP21">
            <v>-405191.90250000003</v>
          </cell>
          <cell r="CQ21">
            <v>-425451.49762500002</v>
          </cell>
          <cell r="CR21">
            <v>-425451.49762500002</v>
          </cell>
          <cell r="CS21">
            <v>-425451.49762500002</v>
          </cell>
          <cell r="CT21">
            <v>-425451.49762500002</v>
          </cell>
          <cell r="CU21">
            <v>-425451.49762500002</v>
          </cell>
          <cell r="CV21">
            <v>-425451.49762500002</v>
          </cell>
          <cell r="CW21">
            <v>-425451.49762500002</v>
          </cell>
          <cell r="CX21">
            <v>-425451.49762500002</v>
          </cell>
          <cell r="CY21">
            <v>-425451.49762500002</v>
          </cell>
          <cell r="CZ21">
            <v>-425451.49762500002</v>
          </cell>
          <cell r="DA21">
            <v>-425451.49762500002</v>
          </cell>
          <cell r="DB21">
            <v>-425451.49762500002</v>
          </cell>
          <cell r="DC21">
            <v>-425451.49762500002</v>
          </cell>
          <cell r="DD21">
            <v>-425451.49762500002</v>
          </cell>
          <cell r="DE21">
            <v>-425451.49762500002</v>
          </cell>
          <cell r="DF21">
            <v>-425451.49762500002</v>
          </cell>
          <cell r="DG21">
            <v>-425451.49762500002</v>
          </cell>
          <cell r="DH21">
            <v>-425451.49762500002</v>
          </cell>
          <cell r="DI21">
            <v>-425451.49762500002</v>
          </cell>
          <cell r="DJ21">
            <v>-425451.49762500002</v>
          </cell>
          <cell r="DK21">
            <v>-425451.49762500002</v>
          </cell>
          <cell r="DL21">
            <v>-425451.49762500002</v>
          </cell>
          <cell r="DM21">
            <v>-425451.49762500002</v>
          </cell>
          <cell r="DN21">
            <v>-425451.49762500002</v>
          </cell>
          <cell r="DO21">
            <v>-446724.07250625</v>
          </cell>
          <cell r="DP21">
            <v>-446724.07250625</v>
          </cell>
          <cell r="DQ21">
            <v>-446724.07250625</v>
          </cell>
        </row>
        <row r="22">
          <cell r="A22">
            <v>175</v>
          </cell>
          <cell r="B22">
            <v>-234822</v>
          </cell>
          <cell r="C22">
            <v>-233886</v>
          </cell>
          <cell r="D22">
            <v>-235632</v>
          </cell>
          <cell r="E22">
            <v>-233770</v>
          </cell>
          <cell r="F22">
            <v>-234238</v>
          </cell>
          <cell r="G22">
            <v>-233770</v>
          </cell>
          <cell r="H22">
            <v>-231902</v>
          </cell>
          <cell r="I22">
            <v>-231902</v>
          </cell>
          <cell r="J22">
            <v>-233740.25</v>
          </cell>
          <cell r="K22">
            <v>-233740.25</v>
          </cell>
          <cell r="L22">
            <v>-233740.25</v>
          </cell>
          <cell r="M22">
            <v>-233740.25</v>
          </cell>
          <cell r="N22">
            <v>-1020000</v>
          </cell>
          <cell r="O22">
            <v>-1020000</v>
          </cell>
          <cell r="P22">
            <v>-1020000</v>
          </cell>
          <cell r="Q22">
            <v>-1020000</v>
          </cell>
          <cell r="R22">
            <v>-1020000</v>
          </cell>
          <cell r="S22">
            <v>-1020000</v>
          </cell>
          <cell r="T22">
            <v>-1020000</v>
          </cell>
          <cell r="U22">
            <v>-1020000</v>
          </cell>
          <cell r="V22">
            <v>-1020000</v>
          </cell>
          <cell r="W22">
            <v>-1122000</v>
          </cell>
          <cell r="X22">
            <v>-1122000</v>
          </cell>
          <cell r="Y22">
            <v>-1122000</v>
          </cell>
          <cell r="Z22">
            <v>-1122000</v>
          </cell>
          <cell r="AA22">
            <v>-1122000</v>
          </cell>
          <cell r="AB22">
            <v>-1122000</v>
          </cell>
          <cell r="AC22">
            <v>-1122000</v>
          </cell>
          <cell r="AD22">
            <v>-1122000</v>
          </cell>
          <cell r="AE22">
            <v>-1122000</v>
          </cell>
          <cell r="AF22">
            <v>-1122000</v>
          </cell>
          <cell r="AG22">
            <v>-1122000</v>
          </cell>
          <cell r="AH22">
            <v>-1122000</v>
          </cell>
          <cell r="AI22">
            <v>-1122000</v>
          </cell>
          <cell r="AJ22">
            <v>-1122000</v>
          </cell>
          <cell r="AK22">
            <v>-1122000</v>
          </cell>
          <cell r="AL22">
            <v>-1122000</v>
          </cell>
          <cell r="AM22">
            <v>-1122000</v>
          </cell>
          <cell r="AN22">
            <v>-1122000</v>
          </cell>
          <cell r="AO22">
            <v>-1122000</v>
          </cell>
          <cell r="AP22">
            <v>-1122000</v>
          </cell>
          <cell r="AQ22">
            <v>-1122000</v>
          </cell>
          <cell r="AR22">
            <v>-1122000</v>
          </cell>
          <cell r="AS22">
            <v>-1122000</v>
          </cell>
          <cell r="AT22">
            <v>-1122000</v>
          </cell>
          <cell r="AU22">
            <v>-1178100</v>
          </cell>
          <cell r="AV22">
            <v>-1178100</v>
          </cell>
          <cell r="AW22">
            <v>-1178100</v>
          </cell>
          <cell r="AX22">
            <v>-1178100</v>
          </cell>
          <cell r="AY22">
            <v>-1178100</v>
          </cell>
          <cell r="AZ22">
            <v>-1178100</v>
          </cell>
          <cell r="BA22">
            <v>-1178100</v>
          </cell>
          <cell r="BB22">
            <v>-1178100</v>
          </cell>
          <cell r="BC22">
            <v>-1178100</v>
          </cell>
          <cell r="BD22">
            <v>-1178100</v>
          </cell>
          <cell r="BE22">
            <v>-1178100</v>
          </cell>
          <cell r="BF22">
            <v>-1178100</v>
          </cell>
          <cell r="BG22">
            <v>-1178100</v>
          </cell>
          <cell r="BH22">
            <v>-1178100</v>
          </cell>
          <cell r="BI22">
            <v>-1178100</v>
          </cell>
          <cell r="BJ22">
            <v>-1178100</v>
          </cell>
          <cell r="BK22">
            <v>-1178100</v>
          </cell>
          <cell r="BL22">
            <v>-1178100</v>
          </cell>
          <cell r="BM22">
            <v>-1178100</v>
          </cell>
          <cell r="BN22">
            <v>-1178100</v>
          </cell>
          <cell r="BO22">
            <v>-1178100</v>
          </cell>
          <cell r="BP22">
            <v>-1178100</v>
          </cell>
          <cell r="BQ22">
            <v>-1178100</v>
          </cell>
          <cell r="BR22">
            <v>-1178100</v>
          </cell>
          <cell r="BS22">
            <v>-1237005</v>
          </cell>
          <cell r="BT22">
            <v>-1237005</v>
          </cell>
          <cell r="BU22">
            <v>-1237005</v>
          </cell>
          <cell r="BV22">
            <v>-1237005</v>
          </cell>
          <cell r="BW22">
            <v>-1237005</v>
          </cell>
          <cell r="BX22">
            <v>-1237005</v>
          </cell>
          <cell r="BY22">
            <v>-1237005</v>
          </cell>
          <cell r="BZ22">
            <v>-1237005</v>
          </cell>
          <cell r="CA22">
            <v>-1237005</v>
          </cell>
          <cell r="CB22">
            <v>-1237005</v>
          </cell>
          <cell r="CC22">
            <v>-1237005</v>
          </cell>
          <cell r="CD22">
            <v>-1237005</v>
          </cell>
          <cell r="CE22">
            <v>-1237005</v>
          </cell>
          <cell r="CF22">
            <v>-1237005</v>
          </cell>
          <cell r="CG22">
            <v>-1237005</v>
          </cell>
          <cell r="CH22">
            <v>-1237005</v>
          </cell>
          <cell r="CI22">
            <v>-1237005</v>
          </cell>
          <cell r="CJ22">
            <v>-1237005</v>
          </cell>
          <cell r="CK22">
            <v>-1237005</v>
          </cell>
          <cell r="CL22">
            <v>-1237005</v>
          </cell>
          <cell r="CM22">
            <v>-1237005</v>
          </cell>
          <cell r="CN22">
            <v>-1237005</v>
          </cell>
          <cell r="CO22">
            <v>-1237005</v>
          </cell>
          <cell r="CP22">
            <v>-1237005</v>
          </cell>
          <cell r="CQ22">
            <v>-1298855.25</v>
          </cell>
          <cell r="CR22">
            <v>-1298855.25</v>
          </cell>
          <cell r="CS22">
            <v>-1298855.25</v>
          </cell>
          <cell r="CT22">
            <v>-1298855.25</v>
          </cell>
          <cell r="CU22">
            <v>-1298855.25</v>
          </cell>
          <cell r="CV22">
            <v>-1298855.25</v>
          </cell>
          <cell r="CW22">
            <v>-1298855.25</v>
          </cell>
          <cell r="CX22">
            <v>-1298855.25</v>
          </cell>
          <cell r="CY22">
            <v>-1298855.25</v>
          </cell>
          <cell r="CZ22">
            <v>-1298855.25</v>
          </cell>
          <cell r="DA22">
            <v>-1298855.25</v>
          </cell>
          <cell r="DB22">
            <v>-1298855.25</v>
          </cell>
          <cell r="DC22">
            <v>-1298855.25</v>
          </cell>
          <cell r="DD22">
            <v>-1298855.25</v>
          </cell>
          <cell r="DE22">
            <v>-1298855.25</v>
          </cell>
          <cell r="DF22">
            <v>-1298855.25</v>
          </cell>
          <cell r="DG22">
            <v>-1298855.25</v>
          </cell>
          <cell r="DH22">
            <v>-1298855.25</v>
          </cell>
          <cell r="DI22">
            <v>-1298855.25</v>
          </cell>
          <cell r="DJ22">
            <v>-1298855.25</v>
          </cell>
          <cell r="DK22">
            <v>-1298855.25</v>
          </cell>
          <cell r="DL22">
            <v>-1298855.25</v>
          </cell>
          <cell r="DM22">
            <v>-1298855.25</v>
          </cell>
          <cell r="DN22">
            <v>-1298855.25</v>
          </cell>
          <cell r="DO22">
            <v>-1363798.0125000002</v>
          </cell>
          <cell r="DP22">
            <v>-1363798.0125000002</v>
          </cell>
          <cell r="DQ22">
            <v>-1363798.0125000002</v>
          </cell>
        </row>
        <row r="23">
          <cell r="A23">
            <v>176</v>
          </cell>
          <cell r="B23">
            <v>-179550</v>
          </cell>
          <cell r="C23">
            <v>-162450</v>
          </cell>
          <cell r="D23">
            <v>-160740</v>
          </cell>
          <cell r="E23">
            <v>-117990</v>
          </cell>
          <cell r="F23">
            <v>-116280</v>
          </cell>
          <cell r="G23">
            <v>-107730</v>
          </cell>
          <cell r="H23">
            <v>-109525</v>
          </cell>
          <cell r="I23">
            <v>-112895</v>
          </cell>
          <cell r="J23">
            <v>-118097.04390820873</v>
          </cell>
          <cell r="K23">
            <v>-103867.23298874998</v>
          </cell>
          <cell r="L23">
            <v>-119604.69253249996</v>
          </cell>
          <cell r="M23">
            <v>-136915.89803062496</v>
          </cell>
          <cell r="N23">
            <v>-76370</v>
          </cell>
          <cell r="O23">
            <v>-76370</v>
          </cell>
          <cell r="P23">
            <v>-76370</v>
          </cell>
          <cell r="Q23">
            <v>-76370</v>
          </cell>
          <cell r="R23">
            <v>-76370</v>
          </cell>
          <cell r="S23">
            <v>-76370</v>
          </cell>
          <cell r="T23">
            <v>-76370</v>
          </cell>
          <cell r="U23">
            <v>-76370</v>
          </cell>
          <cell r="V23">
            <v>-76370</v>
          </cell>
          <cell r="W23">
            <v>-76370</v>
          </cell>
          <cell r="X23">
            <v>-76370</v>
          </cell>
          <cell r="Y23">
            <v>-76370</v>
          </cell>
          <cell r="Z23">
            <v>-76370</v>
          </cell>
          <cell r="AA23">
            <v>-76370</v>
          </cell>
          <cell r="AB23">
            <v>-76370</v>
          </cell>
          <cell r="AC23">
            <v>-76370</v>
          </cell>
          <cell r="AD23">
            <v>-76370</v>
          </cell>
          <cell r="AE23">
            <v>-76370</v>
          </cell>
          <cell r="AF23">
            <v>-76370</v>
          </cell>
          <cell r="AG23">
            <v>-76370</v>
          </cell>
          <cell r="AH23">
            <v>-76370</v>
          </cell>
          <cell r="AI23">
            <v>-76370</v>
          </cell>
          <cell r="AJ23">
            <v>-76370</v>
          </cell>
          <cell r="AK23">
            <v>-76370</v>
          </cell>
          <cell r="AL23">
            <v>-76370</v>
          </cell>
          <cell r="AM23">
            <v>-76370</v>
          </cell>
          <cell r="AN23">
            <v>-76370</v>
          </cell>
          <cell r="AO23">
            <v>-76370</v>
          </cell>
          <cell r="AP23">
            <v>-76370</v>
          </cell>
          <cell r="AQ23">
            <v>-76370</v>
          </cell>
          <cell r="AR23">
            <v>-76370</v>
          </cell>
          <cell r="AS23">
            <v>-76370</v>
          </cell>
          <cell r="AT23">
            <v>-76370</v>
          </cell>
          <cell r="AU23">
            <v>-76370</v>
          </cell>
          <cell r="AV23">
            <v>-76370</v>
          </cell>
          <cell r="AW23">
            <v>-76370</v>
          </cell>
          <cell r="AX23">
            <v>-76370</v>
          </cell>
          <cell r="AY23">
            <v>-76370</v>
          </cell>
          <cell r="AZ23">
            <v>-76370</v>
          </cell>
          <cell r="BA23">
            <v>-76370</v>
          </cell>
          <cell r="BB23">
            <v>-76370</v>
          </cell>
          <cell r="BC23">
            <v>-76370</v>
          </cell>
          <cell r="BD23">
            <v>-76370</v>
          </cell>
          <cell r="BE23">
            <v>-76370</v>
          </cell>
          <cell r="BF23">
            <v>-76370</v>
          </cell>
          <cell r="BG23">
            <v>-76370</v>
          </cell>
          <cell r="BH23">
            <v>-76370</v>
          </cell>
          <cell r="BI23">
            <v>-76370</v>
          </cell>
          <cell r="BJ23">
            <v>-76370</v>
          </cell>
          <cell r="BK23">
            <v>-76370</v>
          </cell>
          <cell r="BL23">
            <v>-76370</v>
          </cell>
          <cell r="BM23">
            <v>-76370</v>
          </cell>
          <cell r="BN23">
            <v>-76370</v>
          </cell>
          <cell r="BO23">
            <v>-76370</v>
          </cell>
          <cell r="BP23">
            <v>-76370</v>
          </cell>
          <cell r="BQ23">
            <v>-76370</v>
          </cell>
          <cell r="BR23">
            <v>-76370</v>
          </cell>
          <cell r="BS23">
            <v>-76370</v>
          </cell>
          <cell r="BT23">
            <v>-76370</v>
          </cell>
          <cell r="BU23">
            <v>-76370</v>
          </cell>
          <cell r="BV23">
            <v>-76370</v>
          </cell>
          <cell r="BW23">
            <v>-76370</v>
          </cell>
          <cell r="BX23">
            <v>-76370</v>
          </cell>
          <cell r="BY23">
            <v>-76370</v>
          </cell>
          <cell r="BZ23">
            <v>-76370</v>
          </cell>
          <cell r="CA23">
            <v>-76370</v>
          </cell>
          <cell r="CB23">
            <v>-76370</v>
          </cell>
          <cell r="CC23">
            <v>-76370</v>
          </cell>
          <cell r="CD23">
            <v>-76370</v>
          </cell>
          <cell r="CE23">
            <v>-76370</v>
          </cell>
          <cell r="CF23">
            <v>-76370</v>
          </cell>
          <cell r="CG23">
            <v>-76370</v>
          </cell>
          <cell r="CH23">
            <v>-76370</v>
          </cell>
          <cell r="CI23">
            <v>-76370</v>
          </cell>
          <cell r="CJ23">
            <v>-76370</v>
          </cell>
          <cell r="CK23">
            <v>-76370</v>
          </cell>
          <cell r="CL23">
            <v>-76370</v>
          </cell>
          <cell r="CM23">
            <v>-76370</v>
          </cell>
          <cell r="CN23">
            <v>-76370</v>
          </cell>
          <cell r="CO23">
            <v>-76370</v>
          </cell>
          <cell r="CP23">
            <v>-76370</v>
          </cell>
          <cell r="CQ23">
            <v>-76370</v>
          </cell>
          <cell r="CR23">
            <v>-76370</v>
          </cell>
          <cell r="CS23">
            <v>-76370</v>
          </cell>
          <cell r="CT23">
            <v>-76370</v>
          </cell>
          <cell r="CU23">
            <v>-76370</v>
          </cell>
          <cell r="CV23">
            <v>-76370</v>
          </cell>
          <cell r="CW23">
            <v>-76370</v>
          </cell>
          <cell r="CX23">
            <v>-76370</v>
          </cell>
          <cell r="CY23">
            <v>-76370</v>
          </cell>
          <cell r="CZ23">
            <v>-76370</v>
          </cell>
          <cell r="DA23">
            <v>-76370</v>
          </cell>
          <cell r="DB23">
            <v>-76370</v>
          </cell>
          <cell r="DC23">
            <v>-76370</v>
          </cell>
          <cell r="DD23">
            <v>-76370</v>
          </cell>
          <cell r="DE23">
            <v>-76370</v>
          </cell>
          <cell r="DF23">
            <v>-76370</v>
          </cell>
          <cell r="DG23">
            <v>-76370</v>
          </cell>
          <cell r="DH23">
            <v>-76370</v>
          </cell>
          <cell r="DI23">
            <v>-76370</v>
          </cell>
          <cell r="DJ23">
            <v>-76370</v>
          </cell>
          <cell r="DK23">
            <v>-76370</v>
          </cell>
          <cell r="DL23">
            <v>-76370</v>
          </cell>
          <cell r="DM23">
            <v>-76370</v>
          </cell>
          <cell r="DN23">
            <v>-76370</v>
          </cell>
          <cell r="DO23">
            <v>-76370</v>
          </cell>
          <cell r="DP23">
            <v>-76370</v>
          </cell>
          <cell r="DQ23">
            <v>-76370</v>
          </cell>
        </row>
        <row r="24">
          <cell r="A24">
            <v>177</v>
          </cell>
          <cell r="B24">
            <v>-15525</v>
          </cell>
          <cell r="C24">
            <v>-15525</v>
          </cell>
          <cell r="D24">
            <v>-15525</v>
          </cell>
          <cell r="E24">
            <v>-15353</v>
          </cell>
          <cell r="F24">
            <v>-15353</v>
          </cell>
          <cell r="G24">
            <v>-15353</v>
          </cell>
          <cell r="H24">
            <v>-15180</v>
          </cell>
          <cell r="I24">
            <v>-15180</v>
          </cell>
          <cell r="J24">
            <v>-15525</v>
          </cell>
          <cell r="K24">
            <v>-15353</v>
          </cell>
          <cell r="L24">
            <v>-15353</v>
          </cell>
          <cell r="M24">
            <v>-15353</v>
          </cell>
          <cell r="N24">
            <v>-234780</v>
          </cell>
          <cell r="O24">
            <v>-234780</v>
          </cell>
          <cell r="P24">
            <v>-234780</v>
          </cell>
          <cell r="Q24">
            <v>-234780</v>
          </cell>
          <cell r="R24">
            <v>-234780</v>
          </cell>
          <cell r="S24">
            <v>-234780</v>
          </cell>
          <cell r="T24">
            <v>-234780</v>
          </cell>
          <cell r="U24">
            <v>-234780</v>
          </cell>
          <cell r="V24">
            <v>-234780</v>
          </cell>
          <cell r="W24">
            <v>-258258</v>
          </cell>
          <cell r="X24">
            <v>-258258</v>
          </cell>
          <cell r="Y24">
            <v>-258258</v>
          </cell>
          <cell r="Z24">
            <v>-258258</v>
          </cell>
          <cell r="AA24">
            <v>-258258</v>
          </cell>
          <cell r="AB24">
            <v>-258258</v>
          </cell>
          <cell r="AC24">
            <v>-258258</v>
          </cell>
          <cell r="AD24">
            <v>-258258</v>
          </cell>
          <cell r="AE24">
            <v>-258258</v>
          </cell>
          <cell r="AF24">
            <v>-258258</v>
          </cell>
          <cell r="AG24">
            <v>-258258</v>
          </cell>
          <cell r="AH24">
            <v>-258258</v>
          </cell>
          <cell r="AI24">
            <v>-258258</v>
          </cell>
          <cell r="AJ24">
            <v>-258258</v>
          </cell>
          <cell r="AK24">
            <v>-258258</v>
          </cell>
          <cell r="AL24">
            <v>-258258</v>
          </cell>
          <cell r="AM24">
            <v>-258258</v>
          </cell>
          <cell r="AN24">
            <v>-258258</v>
          </cell>
          <cell r="AO24">
            <v>-258258</v>
          </cell>
          <cell r="AP24">
            <v>-258258</v>
          </cell>
          <cell r="AQ24">
            <v>-258258</v>
          </cell>
          <cell r="AR24">
            <v>-258258</v>
          </cell>
          <cell r="AS24">
            <v>-258258</v>
          </cell>
          <cell r="AT24">
            <v>-258258</v>
          </cell>
          <cell r="AU24">
            <v>-271170.90000000002</v>
          </cell>
          <cell r="AV24">
            <v>-271170.90000000002</v>
          </cell>
          <cell r="AW24">
            <v>-271170.90000000002</v>
          </cell>
          <cell r="AX24">
            <v>-271170.90000000002</v>
          </cell>
          <cell r="AY24">
            <v>-271170.90000000002</v>
          </cell>
          <cell r="AZ24">
            <v>-271170.90000000002</v>
          </cell>
          <cell r="BA24">
            <v>-271170.90000000002</v>
          </cell>
          <cell r="BB24">
            <v>-271170.90000000002</v>
          </cell>
          <cell r="BC24">
            <v>-271170.90000000002</v>
          </cell>
          <cell r="BD24">
            <v>-271170.90000000002</v>
          </cell>
          <cell r="BE24">
            <v>-271170.90000000002</v>
          </cell>
          <cell r="BF24">
            <v>-271170.90000000002</v>
          </cell>
          <cell r="BG24">
            <v>-271170.90000000002</v>
          </cell>
          <cell r="BH24">
            <v>-271170.90000000002</v>
          </cell>
          <cell r="BI24">
            <v>-271170.90000000002</v>
          </cell>
          <cell r="BJ24">
            <v>-271170.90000000002</v>
          </cell>
          <cell r="BK24">
            <v>-271170.90000000002</v>
          </cell>
          <cell r="BL24">
            <v>-271170.90000000002</v>
          </cell>
          <cell r="BM24">
            <v>-271170.90000000002</v>
          </cell>
          <cell r="BN24">
            <v>-271170.90000000002</v>
          </cell>
          <cell r="BO24">
            <v>-271170.90000000002</v>
          </cell>
          <cell r="BP24">
            <v>-271170.90000000002</v>
          </cell>
          <cell r="BQ24">
            <v>-271170.90000000002</v>
          </cell>
          <cell r="BR24">
            <v>-271170.90000000002</v>
          </cell>
          <cell r="BS24">
            <v>-284729.44500000007</v>
          </cell>
          <cell r="BT24">
            <v>-284729.44500000007</v>
          </cell>
          <cell r="BU24">
            <v>-284729.44500000001</v>
          </cell>
          <cell r="BV24">
            <v>-284729.44500000001</v>
          </cell>
          <cell r="BW24">
            <v>-284729.44499999995</v>
          </cell>
          <cell r="BX24">
            <v>-284729.44499999995</v>
          </cell>
          <cell r="BY24">
            <v>-284729.44500000007</v>
          </cell>
          <cell r="BZ24">
            <v>-284729.44500000007</v>
          </cell>
          <cell r="CA24">
            <v>-284729.44500000007</v>
          </cell>
          <cell r="CB24">
            <v>-284729.44500000007</v>
          </cell>
          <cell r="CC24">
            <v>-284729.44500000007</v>
          </cell>
          <cell r="CD24">
            <v>-284729.44500000007</v>
          </cell>
          <cell r="CE24">
            <v>-284729.44500000007</v>
          </cell>
          <cell r="CF24">
            <v>-284729.44500000007</v>
          </cell>
          <cell r="CG24">
            <v>-284729.44500000001</v>
          </cell>
          <cell r="CH24">
            <v>-284729.44500000001</v>
          </cell>
          <cell r="CI24">
            <v>-284729.44499999995</v>
          </cell>
          <cell r="CJ24">
            <v>-284729.44499999995</v>
          </cell>
          <cell r="CK24">
            <v>-284729.44500000007</v>
          </cell>
          <cell r="CL24">
            <v>-284729.44500000007</v>
          </cell>
          <cell r="CM24">
            <v>-284729.44500000007</v>
          </cell>
          <cell r="CN24">
            <v>-284729.44500000007</v>
          </cell>
          <cell r="CO24">
            <v>-284729.44500000007</v>
          </cell>
          <cell r="CP24">
            <v>-284729.44500000007</v>
          </cell>
          <cell r="CQ24">
            <v>-298965.91725000012</v>
          </cell>
          <cell r="CR24">
            <v>-298965.91725000012</v>
          </cell>
          <cell r="CS24">
            <v>-298965.91725000006</v>
          </cell>
          <cell r="CT24">
            <v>-298965.91725000006</v>
          </cell>
          <cell r="CU24">
            <v>-298965.91725</v>
          </cell>
          <cell r="CV24">
            <v>-298965.91725</v>
          </cell>
          <cell r="CW24">
            <v>-298965.91725000012</v>
          </cell>
          <cell r="CX24">
            <v>-298965.91725000012</v>
          </cell>
          <cell r="CY24">
            <v>-298965.91725000012</v>
          </cell>
          <cell r="CZ24">
            <v>-298965.91725000012</v>
          </cell>
          <cell r="DA24">
            <v>-298965.91725000012</v>
          </cell>
          <cell r="DB24">
            <v>-298965.91725000012</v>
          </cell>
          <cell r="DC24">
            <v>-298965.91725000012</v>
          </cell>
          <cell r="DD24">
            <v>-298965.91725000012</v>
          </cell>
          <cell r="DE24">
            <v>-298965.91725000006</v>
          </cell>
          <cell r="DF24">
            <v>-298965.91725000006</v>
          </cell>
          <cell r="DG24">
            <v>-298965.91725</v>
          </cell>
          <cell r="DH24">
            <v>-298965.91725</v>
          </cell>
          <cell r="DI24">
            <v>-298965.91725000012</v>
          </cell>
          <cell r="DJ24">
            <v>-298965.91725000012</v>
          </cell>
          <cell r="DK24">
            <v>-298965.91725000012</v>
          </cell>
          <cell r="DL24">
            <v>-298965.91725000012</v>
          </cell>
          <cell r="DM24">
            <v>-298965.91725000012</v>
          </cell>
          <cell r="DN24">
            <v>-298965.91725000012</v>
          </cell>
          <cell r="DO24">
            <v>-313914.21311250015</v>
          </cell>
          <cell r="DP24">
            <v>-313914.21311250015</v>
          </cell>
          <cell r="DQ24">
            <v>-313914.21311250003</v>
          </cell>
        </row>
        <row r="25">
          <cell r="A25">
            <v>178</v>
          </cell>
          <cell r="B25">
            <v>-28995</v>
          </cell>
          <cell r="C25">
            <v>-28973</v>
          </cell>
          <cell r="D25">
            <v>-28973</v>
          </cell>
          <cell r="E25">
            <v>-28973</v>
          </cell>
          <cell r="F25">
            <v>-28973</v>
          </cell>
          <cell r="G25">
            <v>-28973</v>
          </cell>
          <cell r="H25">
            <v>-28973</v>
          </cell>
          <cell r="I25">
            <v>-28973</v>
          </cell>
          <cell r="J25">
            <v>-28973</v>
          </cell>
          <cell r="K25">
            <v>-28973</v>
          </cell>
          <cell r="L25">
            <v>-28973</v>
          </cell>
          <cell r="M25">
            <v>-28973</v>
          </cell>
          <cell r="N25">
            <v>-151001.54999999999</v>
          </cell>
          <cell r="O25">
            <v>-137116.35</v>
          </cell>
          <cell r="P25">
            <v>-126702.45</v>
          </cell>
          <cell r="Q25">
            <v>-108971.36324257439</v>
          </cell>
          <cell r="R25">
            <v>-112603.74201732689</v>
          </cell>
          <cell r="S25">
            <v>-110787.55262995065</v>
          </cell>
          <cell r="T25">
            <v>-118052.3101794556</v>
          </cell>
          <cell r="U25">
            <v>-121684.68895420808</v>
          </cell>
          <cell r="V25">
            <v>-119868.49956683186</v>
          </cell>
          <cell r="W25">
            <v>-115967.76563193936</v>
          </cell>
          <cell r="X25">
            <v>-133538.63921253619</v>
          </cell>
          <cell r="Y25">
            <v>-152866.60015119278</v>
          </cell>
          <cell r="Z25">
            <v>-168593.23057500002</v>
          </cell>
          <cell r="AA25">
            <v>-153090.40477499994</v>
          </cell>
          <cell r="AB25">
            <v>-141463.28542499998</v>
          </cell>
          <cell r="AC25">
            <v>-121666.52706033428</v>
          </cell>
          <cell r="AD25">
            <v>-125722.07796234546</v>
          </cell>
          <cell r="AE25">
            <v>-123694.30251133988</v>
          </cell>
          <cell r="AF25">
            <v>-131805.40431536213</v>
          </cell>
          <cell r="AG25">
            <v>-135860.9552173733</v>
          </cell>
          <cell r="AH25">
            <v>-133833.17976636774</v>
          </cell>
          <cell r="AI25">
            <v>-117707.28211641843</v>
          </cell>
          <cell r="AJ25">
            <v>-135541.71880072422</v>
          </cell>
          <cell r="AK25">
            <v>-155159.59915346061</v>
          </cell>
          <cell r="AL25">
            <v>-171122.12903362498</v>
          </cell>
          <cell r="AM25">
            <v>-155386.76084662497</v>
          </cell>
          <cell r="AN25">
            <v>-143585.23470637496</v>
          </cell>
          <cell r="AO25">
            <v>-123491.52496623929</v>
          </cell>
          <cell r="AP25">
            <v>-127607.90913178063</v>
          </cell>
          <cell r="AQ25">
            <v>-125549.71704900995</v>
          </cell>
          <cell r="AR25">
            <v>-133782.48538009255</v>
          </cell>
          <cell r="AS25">
            <v>-137898.8695456339</v>
          </cell>
          <cell r="AT25">
            <v>-135840.67746286324</v>
          </cell>
          <cell r="AU25">
            <v>-125446.53591557294</v>
          </cell>
          <cell r="AV25">
            <v>-144453.58681187185</v>
          </cell>
          <cell r="AW25">
            <v>-165361.34279780067</v>
          </cell>
          <cell r="AX25">
            <v>-182373.40901758583</v>
          </cell>
          <cell r="AY25">
            <v>-165603.44037229053</v>
          </cell>
          <cell r="AZ25">
            <v>-153025.96388831912</v>
          </cell>
          <cell r="BA25">
            <v>-131611.0927327695</v>
          </cell>
          <cell r="BB25">
            <v>-135998.12915719519</v>
          </cell>
          <cell r="BC25">
            <v>-133804.61094498236</v>
          </cell>
          <cell r="BD25">
            <v>-142578.68379383362</v>
          </cell>
          <cell r="BE25">
            <v>-146965.72021825932</v>
          </cell>
          <cell r="BF25">
            <v>-144772.20200604649</v>
          </cell>
          <cell r="BG25">
            <v>-127328.23395430652</v>
          </cell>
          <cell r="BH25">
            <v>-146620.39061404992</v>
          </cell>
          <cell r="BI25">
            <v>-167841.76293976765</v>
          </cell>
          <cell r="BJ25">
            <v>-185109.0101528496</v>
          </cell>
          <cell r="BK25">
            <v>-168087.49197787489</v>
          </cell>
          <cell r="BL25">
            <v>-155321.35334664385</v>
          </cell>
          <cell r="BM25">
            <v>-133585.25912376106</v>
          </cell>
          <cell r="BN25">
            <v>-138038.1010945531</v>
          </cell>
          <cell r="BO25">
            <v>-135811.68010915708</v>
          </cell>
          <cell r="BP25">
            <v>-144717.3640507411</v>
          </cell>
          <cell r="BQ25">
            <v>-149170.20602153317</v>
          </cell>
          <cell r="BR25">
            <v>-146943.78503613715</v>
          </cell>
          <cell r="BS25">
            <v>-135700.06533680216</v>
          </cell>
          <cell r="BT25">
            <v>-156260.68129692369</v>
          </cell>
          <cell r="BU25">
            <v>-178877.35885305738</v>
          </cell>
          <cell r="BV25">
            <v>-197279.92757039948</v>
          </cell>
          <cell r="BW25">
            <v>-179139.24457542016</v>
          </cell>
          <cell r="BX25">
            <v>-165533.73232918573</v>
          </cell>
          <cell r="BY25">
            <v>-142368.48991114832</v>
          </cell>
          <cell r="BZ25">
            <v>-147114.10624151997</v>
          </cell>
          <cell r="CA25">
            <v>-144741.29807633415</v>
          </cell>
          <cell r="CB25">
            <v>-154232.53073707732</v>
          </cell>
          <cell r="CC25">
            <v>-158978.147067449</v>
          </cell>
          <cell r="CD25">
            <v>-156605.33890226317</v>
          </cell>
          <cell r="CE25">
            <v>-137735.56631685418</v>
          </cell>
          <cell r="CF25">
            <v>-158604.59151637752</v>
          </cell>
          <cell r="CG25">
            <v>-181560.51923585319</v>
          </cell>
          <cell r="CH25">
            <v>-200239.12648395545</v>
          </cell>
          <cell r="CI25">
            <v>-181826.33324405144</v>
          </cell>
          <cell r="CJ25">
            <v>-168016.7383141235</v>
          </cell>
          <cell r="CK25">
            <v>-144504.01725981553</v>
          </cell>
          <cell r="CL25">
            <v>-149320.81783514275</v>
          </cell>
          <cell r="CM25">
            <v>-146912.41754747918</v>
          </cell>
          <cell r="CN25">
            <v>-156546.0186981335</v>
          </cell>
          <cell r="CO25">
            <v>-161362.81927346071</v>
          </cell>
          <cell r="CP25">
            <v>-158954.41898579709</v>
          </cell>
          <cell r="CQ25">
            <v>-146791.67980218731</v>
          </cell>
          <cell r="CR25">
            <v>-169032.8434085793</v>
          </cell>
          <cell r="CS25">
            <v>-193498.12337561051</v>
          </cell>
          <cell r="CT25">
            <v>-213404.84905027552</v>
          </cell>
          <cell r="CU25">
            <v>-193781.41465484779</v>
          </cell>
          <cell r="CV25">
            <v>-179063.83885827707</v>
          </cell>
          <cell r="CW25">
            <v>-154005.15639464839</v>
          </cell>
          <cell r="CX25">
            <v>-159138.6616078034</v>
          </cell>
          <cell r="CY25">
            <v>-156571.90900122593</v>
          </cell>
          <cell r="CZ25">
            <v>-166838.91942753576</v>
          </cell>
          <cell r="DA25">
            <v>-171972.42464069076</v>
          </cell>
          <cell r="DB25">
            <v>-169405.67203411326</v>
          </cell>
          <cell r="DC25">
            <v>-148993.55499922013</v>
          </cell>
          <cell r="DD25">
            <v>-171568.33605970797</v>
          </cell>
          <cell r="DE25">
            <v>-196400.59522624465</v>
          </cell>
          <cell r="DF25">
            <v>-216605.92178602959</v>
          </cell>
          <cell r="DG25">
            <v>-196688.13587467049</v>
          </cell>
          <cell r="DH25">
            <v>-181749.79644115121</v>
          </cell>
          <cell r="DI25">
            <v>-156315.2337405681</v>
          </cell>
          <cell r="DJ25">
            <v>-161525.74153192044</v>
          </cell>
          <cell r="DK25">
            <v>-158920.4876362443</v>
          </cell>
          <cell r="DL25">
            <v>-169341.50321894878</v>
          </cell>
          <cell r="DM25">
            <v>-174552.0110103011</v>
          </cell>
          <cell r="DN25">
            <v>-171946.75711462495</v>
          </cell>
          <cell r="DO25">
            <v>-158789.88124041885</v>
          </cell>
          <cell r="DP25">
            <v>-182848.95415563375</v>
          </cell>
          <cell r="DQ25">
            <v>-209313.93436237023</v>
          </cell>
        </row>
        <row r="26">
          <cell r="A26">
            <v>181</v>
          </cell>
          <cell r="B26">
            <v>-725200</v>
          </cell>
          <cell r="C26">
            <v>-725200</v>
          </cell>
          <cell r="D26">
            <v>-725200</v>
          </cell>
          <cell r="E26">
            <v>-720300</v>
          </cell>
          <cell r="F26">
            <v>-720300</v>
          </cell>
          <cell r="G26">
            <v>-720300</v>
          </cell>
          <cell r="H26">
            <v>-715400</v>
          </cell>
          <cell r="I26">
            <v>-715400</v>
          </cell>
          <cell r="J26">
            <v>-720300</v>
          </cell>
          <cell r="K26">
            <v>-720300</v>
          </cell>
          <cell r="L26">
            <v>-720300</v>
          </cell>
          <cell r="M26">
            <v>-720300</v>
          </cell>
          <cell r="N26">
            <v>-15525</v>
          </cell>
          <cell r="O26">
            <v>-15525</v>
          </cell>
          <cell r="P26">
            <v>-15525</v>
          </cell>
          <cell r="Q26">
            <v>-15525</v>
          </cell>
          <cell r="R26">
            <v>-15525</v>
          </cell>
          <cell r="S26">
            <v>-15525</v>
          </cell>
          <cell r="T26">
            <v>-15525</v>
          </cell>
          <cell r="U26">
            <v>-15525</v>
          </cell>
          <cell r="V26">
            <v>-15525</v>
          </cell>
          <cell r="W26">
            <v>-16888.3</v>
          </cell>
          <cell r="X26">
            <v>-16888.3</v>
          </cell>
          <cell r="Y26">
            <v>-16888.3</v>
          </cell>
          <cell r="Z26">
            <v>-17077.5</v>
          </cell>
          <cell r="AA26">
            <v>-17077.5</v>
          </cell>
          <cell r="AB26">
            <v>-17077.5</v>
          </cell>
          <cell r="AC26">
            <v>-17077.5</v>
          </cell>
          <cell r="AD26">
            <v>-17077.5</v>
          </cell>
          <cell r="AE26">
            <v>-17077.5</v>
          </cell>
          <cell r="AF26">
            <v>-17077.5</v>
          </cell>
          <cell r="AG26">
            <v>-17077.5</v>
          </cell>
          <cell r="AH26">
            <v>-17077.5</v>
          </cell>
          <cell r="AI26">
            <v>-16888.3</v>
          </cell>
          <cell r="AJ26">
            <v>-16888.3</v>
          </cell>
          <cell r="AK26">
            <v>-16888.3</v>
          </cell>
          <cell r="AL26">
            <v>-17077.5</v>
          </cell>
          <cell r="AM26">
            <v>-17077.5</v>
          </cell>
          <cell r="AN26">
            <v>-17077.5</v>
          </cell>
          <cell r="AO26">
            <v>-17077.5</v>
          </cell>
          <cell r="AP26">
            <v>-17077.5</v>
          </cell>
          <cell r="AQ26">
            <v>-17077.5</v>
          </cell>
          <cell r="AR26">
            <v>-17077.5</v>
          </cell>
          <cell r="AS26">
            <v>-17077.5</v>
          </cell>
          <cell r="AT26">
            <v>-17077.5</v>
          </cell>
          <cell r="AU26">
            <v>-17732.715</v>
          </cell>
          <cell r="AV26">
            <v>-17732.715</v>
          </cell>
          <cell r="AW26">
            <v>-17732.715</v>
          </cell>
          <cell r="AX26">
            <v>-17931.375</v>
          </cell>
          <cell r="AY26">
            <v>-17931.375</v>
          </cell>
          <cell r="AZ26">
            <v>-17931.375</v>
          </cell>
          <cell r="BA26">
            <v>-17931.375</v>
          </cell>
          <cell r="BB26">
            <v>-17931.375</v>
          </cell>
          <cell r="BC26">
            <v>-17931.375</v>
          </cell>
          <cell r="BD26">
            <v>-17931.375</v>
          </cell>
          <cell r="BE26">
            <v>-17931.375</v>
          </cell>
          <cell r="BF26">
            <v>-17931.375</v>
          </cell>
          <cell r="BG26">
            <v>-17732.715</v>
          </cell>
          <cell r="BH26">
            <v>-17732.715</v>
          </cell>
          <cell r="BI26">
            <v>-17732.715</v>
          </cell>
          <cell r="BJ26">
            <v>-17931.375</v>
          </cell>
          <cell r="BK26">
            <v>-17931.375</v>
          </cell>
          <cell r="BL26">
            <v>-17931.375</v>
          </cell>
          <cell r="BM26">
            <v>-17931.375</v>
          </cell>
          <cell r="BN26">
            <v>-17931.375</v>
          </cell>
          <cell r="BO26">
            <v>-17931.375</v>
          </cell>
          <cell r="BP26">
            <v>-17931.375</v>
          </cell>
          <cell r="BQ26">
            <v>-17931.375</v>
          </cell>
          <cell r="BR26">
            <v>-17931.375</v>
          </cell>
          <cell r="BS26">
            <v>-18619.350750000001</v>
          </cell>
          <cell r="BT26">
            <v>-18619.350750000001</v>
          </cell>
          <cell r="BU26">
            <v>-18619.350750000001</v>
          </cell>
          <cell r="BV26">
            <v>-18827.943750000002</v>
          </cell>
          <cell r="BW26">
            <v>-18827.943750000002</v>
          </cell>
          <cell r="BX26">
            <v>-18827.943750000002</v>
          </cell>
          <cell r="BY26">
            <v>-18827.943750000002</v>
          </cell>
          <cell r="BZ26">
            <v>-18827.943750000002</v>
          </cell>
          <cell r="CA26">
            <v>-18827.943750000002</v>
          </cell>
          <cell r="CB26">
            <v>-18827.943750000002</v>
          </cell>
          <cell r="CC26">
            <v>-18827.943750000002</v>
          </cell>
          <cell r="CD26">
            <v>-18827.943750000002</v>
          </cell>
          <cell r="CE26">
            <v>-18619.350750000001</v>
          </cell>
          <cell r="CF26">
            <v>-18619.350750000001</v>
          </cell>
          <cell r="CG26">
            <v>-18619.350750000001</v>
          </cell>
          <cell r="CH26">
            <v>-18827.943750000002</v>
          </cell>
          <cell r="CI26">
            <v>-18827.943750000002</v>
          </cell>
          <cell r="CJ26">
            <v>-18827.943750000002</v>
          </cell>
          <cell r="CK26">
            <v>-18827.943750000002</v>
          </cell>
          <cell r="CL26">
            <v>-18827.943750000002</v>
          </cell>
          <cell r="CM26">
            <v>-18827.943750000002</v>
          </cell>
          <cell r="CN26">
            <v>-18827.943750000002</v>
          </cell>
          <cell r="CO26">
            <v>-18827.943750000002</v>
          </cell>
          <cell r="CP26">
            <v>-18827.943750000002</v>
          </cell>
          <cell r="CQ26">
            <v>-19550.318287500002</v>
          </cell>
          <cell r="CR26">
            <v>-19550.318287500002</v>
          </cell>
          <cell r="CS26">
            <v>-19550.318287500002</v>
          </cell>
          <cell r="CT26">
            <v>-19769.340937500005</v>
          </cell>
          <cell r="CU26">
            <v>-19769.340937500005</v>
          </cell>
          <cell r="CV26">
            <v>-19769.340937500005</v>
          </cell>
          <cell r="CW26">
            <v>-19769.340937500005</v>
          </cell>
          <cell r="CX26">
            <v>-19769.340937500005</v>
          </cell>
          <cell r="CY26">
            <v>-19769.340937500005</v>
          </cell>
          <cell r="CZ26">
            <v>-19769.340937500005</v>
          </cell>
          <cell r="DA26">
            <v>-19769.340937500005</v>
          </cell>
          <cell r="DB26">
            <v>-19769.340937500005</v>
          </cell>
          <cell r="DC26">
            <v>-19550.318287500002</v>
          </cell>
          <cell r="DD26">
            <v>-19550.318287500002</v>
          </cell>
          <cell r="DE26">
            <v>-19550.318287500002</v>
          </cell>
          <cell r="DF26">
            <v>-19769.340937500005</v>
          </cell>
          <cell r="DG26">
            <v>-19769.340937500005</v>
          </cell>
          <cell r="DH26">
            <v>-19769.340937500005</v>
          </cell>
          <cell r="DI26">
            <v>-19769.340937500005</v>
          </cell>
          <cell r="DJ26">
            <v>-19769.340937500005</v>
          </cell>
          <cell r="DK26">
            <v>-19769.340937500005</v>
          </cell>
          <cell r="DL26">
            <v>-19769.340937500005</v>
          </cell>
          <cell r="DM26">
            <v>-19769.340937500005</v>
          </cell>
          <cell r="DN26">
            <v>-19769.340937500005</v>
          </cell>
          <cell r="DO26">
            <v>-20527.834201875005</v>
          </cell>
          <cell r="DP26">
            <v>-20527.834201875005</v>
          </cell>
          <cell r="DQ26">
            <v>-20527.834201875005</v>
          </cell>
        </row>
        <row r="27">
          <cell r="A27">
            <v>185</v>
          </cell>
          <cell r="B27">
            <v>-5808</v>
          </cell>
          <cell r="C27">
            <v>-5808</v>
          </cell>
          <cell r="D27">
            <v>-5808</v>
          </cell>
          <cell r="E27">
            <v>-5808</v>
          </cell>
          <cell r="F27">
            <v>-5808</v>
          </cell>
          <cell r="G27">
            <v>-5808</v>
          </cell>
          <cell r="H27">
            <v>-5808</v>
          </cell>
          <cell r="I27">
            <v>-5808</v>
          </cell>
          <cell r="J27">
            <v>-5808</v>
          </cell>
          <cell r="K27">
            <v>-5808</v>
          </cell>
          <cell r="L27">
            <v>-5808</v>
          </cell>
          <cell r="M27">
            <v>-5808</v>
          </cell>
          <cell r="N27">
            <v>-28973</v>
          </cell>
          <cell r="O27">
            <v>-28973</v>
          </cell>
          <cell r="P27">
            <v>-28973</v>
          </cell>
          <cell r="Q27">
            <v>-28973</v>
          </cell>
          <cell r="R27">
            <v>-28973</v>
          </cell>
          <cell r="S27">
            <v>-28973</v>
          </cell>
          <cell r="T27">
            <v>-28973</v>
          </cell>
          <cell r="U27">
            <v>-28973</v>
          </cell>
          <cell r="V27">
            <v>-28973</v>
          </cell>
          <cell r="W27">
            <v>-28973</v>
          </cell>
          <cell r="X27">
            <v>-28973</v>
          </cell>
          <cell r="Y27">
            <v>-28973</v>
          </cell>
          <cell r="Z27">
            <v>-28973</v>
          </cell>
          <cell r="AA27">
            <v>-28973</v>
          </cell>
          <cell r="AB27">
            <v>-28973</v>
          </cell>
          <cell r="AC27">
            <v>-28973</v>
          </cell>
          <cell r="AD27">
            <v>-28973</v>
          </cell>
          <cell r="AE27">
            <v>-28973</v>
          </cell>
          <cell r="AF27">
            <v>-28973</v>
          </cell>
          <cell r="AG27">
            <v>-28973</v>
          </cell>
          <cell r="AH27">
            <v>-28973</v>
          </cell>
          <cell r="AI27">
            <v>-28973</v>
          </cell>
          <cell r="AJ27">
            <v>-28973</v>
          </cell>
          <cell r="AK27">
            <v>-28973</v>
          </cell>
          <cell r="AL27">
            <v>-28973</v>
          </cell>
          <cell r="AM27">
            <v>-28973</v>
          </cell>
          <cell r="AN27">
            <v>-28973</v>
          </cell>
          <cell r="AO27">
            <v>-28973</v>
          </cell>
          <cell r="AP27">
            <v>-28973</v>
          </cell>
          <cell r="AQ27">
            <v>-28973</v>
          </cell>
          <cell r="AR27">
            <v>-28973</v>
          </cell>
          <cell r="AS27">
            <v>-28973</v>
          </cell>
          <cell r="AT27">
            <v>-28973</v>
          </cell>
          <cell r="AU27">
            <v>-28973</v>
          </cell>
          <cell r="AV27">
            <v>-28973</v>
          </cell>
          <cell r="AW27">
            <v>-28973</v>
          </cell>
          <cell r="AX27">
            <v>-28973</v>
          </cell>
          <cell r="AY27">
            <v>-28973</v>
          </cell>
          <cell r="AZ27">
            <v>-28973</v>
          </cell>
          <cell r="BA27">
            <v>-28973</v>
          </cell>
          <cell r="BB27">
            <v>-28973</v>
          </cell>
          <cell r="BC27">
            <v>-28973</v>
          </cell>
          <cell r="BD27">
            <v>-28973</v>
          </cell>
          <cell r="BE27">
            <v>-28973</v>
          </cell>
          <cell r="BF27">
            <v>-28973</v>
          </cell>
          <cell r="BG27">
            <v>-28973</v>
          </cell>
          <cell r="BH27">
            <v>-28973</v>
          </cell>
          <cell r="BI27">
            <v>-28973</v>
          </cell>
          <cell r="BJ27">
            <v>-28973</v>
          </cell>
          <cell r="BK27">
            <v>-28973</v>
          </cell>
          <cell r="BL27">
            <v>-28973</v>
          </cell>
          <cell r="BM27">
            <v>-28973</v>
          </cell>
          <cell r="BN27">
            <v>-28973</v>
          </cell>
          <cell r="BO27">
            <v>-28973</v>
          </cell>
          <cell r="BP27">
            <v>-28973</v>
          </cell>
          <cell r="BQ27">
            <v>-28973</v>
          </cell>
          <cell r="BR27">
            <v>-28973</v>
          </cell>
          <cell r="BS27">
            <v>-28973</v>
          </cell>
          <cell r="BT27">
            <v>-28973</v>
          </cell>
          <cell r="BU27">
            <v>-28973</v>
          </cell>
          <cell r="BV27">
            <v>-28973</v>
          </cell>
          <cell r="BW27">
            <v>-28973</v>
          </cell>
          <cell r="BX27">
            <v>-28973</v>
          </cell>
          <cell r="BY27">
            <v>-28973</v>
          </cell>
          <cell r="BZ27">
            <v>-28973</v>
          </cell>
          <cell r="CA27">
            <v>-28973</v>
          </cell>
          <cell r="CB27">
            <v>-28973</v>
          </cell>
          <cell r="CC27">
            <v>-28973</v>
          </cell>
          <cell r="CD27">
            <v>-28973</v>
          </cell>
          <cell r="CE27">
            <v>-28973</v>
          </cell>
          <cell r="CF27">
            <v>-28973</v>
          </cell>
          <cell r="CG27">
            <v>-28973</v>
          </cell>
          <cell r="CH27">
            <v>-28973</v>
          </cell>
          <cell r="CI27">
            <v>-28973</v>
          </cell>
          <cell r="CJ27">
            <v>-28973</v>
          </cell>
          <cell r="CK27">
            <v>-28973</v>
          </cell>
          <cell r="CL27">
            <v>-28973</v>
          </cell>
          <cell r="CM27">
            <v>-28973</v>
          </cell>
          <cell r="CN27">
            <v>-28973</v>
          </cell>
          <cell r="CO27">
            <v>-28973</v>
          </cell>
          <cell r="CP27">
            <v>-28973</v>
          </cell>
          <cell r="CQ27">
            <v>-28973</v>
          </cell>
          <cell r="CR27">
            <v>-28973</v>
          </cell>
          <cell r="CS27">
            <v>-28973</v>
          </cell>
          <cell r="CT27">
            <v>-28973</v>
          </cell>
          <cell r="CU27">
            <v>-28973</v>
          </cell>
          <cell r="CV27">
            <v>-28973</v>
          </cell>
          <cell r="CW27">
            <v>-28973</v>
          </cell>
          <cell r="CX27">
            <v>-28973</v>
          </cell>
          <cell r="CY27">
            <v>-28973</v>
          </cell>
          <cell r="CZ27">
            <v>-28973</v>
          </cell>
          <cell r="DA27">
            <v>-28973</v>
          </cell>
          <cell r="DB27">
            <v>-28973</v>
          </cell>
          <cell r="DC27">
            <v>-28973</v>
          </cell>
          <cell r="DD27">
            <v>-28973</v>
          </cell>
          <cell r="DE27">
            <v>-28973</v>
          </cell>
          <cell r="DF27">
            <v>-28973</v>
          </cell>
          <cell r="DG27">
            <v>-28973</v>
          </cell>
          <cell r="DH27">
            <v>-28973</v>
          </cell>
          <cell r="DI27">
            <v>-28973</v>
          </cell>
          <cell r="DJ27">
            <v>-28973</v>
          </cell>
          <cell r="DK27">
            <v>-28973</v>
          </cell>
          <cell r="DL27">
            <v>-28973</v>
          </cell>
          <cell r="DM27">
            <v>-28973</v>
          </cell>
          <cell r="DN27">
            <v>-28973</v>
          </cell>
          <cell r="DO27">
            <v>-28973</v>
          </cell>
          <cell r="DP27">
            <v>-28973</v>
          </cell>
          <cell r="DQ27">
            <v>-28973</v>
          </cell>
        </row>
        <row r="28">
          <cell r="A28">
            <v>186</v>
          </cell>
          <cell r="B28">
            <v>-2277</v>
          </cell>
          <cell r="C28">
            <v>-2277</v>
          </cell>
          <cell r="D28">
            <v>-2277</v>
          </cell>
          <cell r="E28">
            <v>-2277</v>
          </cell>
          <cell r="F28">
            <v>-2277</v>
          </cell>
          <cell r="G28">
            <v>-2277</v>
          </cell>
          <cell r="H28">
            <v>-2277</v>
          </cell>
          <cell r="I28">
            <v>-2277</v>
          </cell>
          <cell r="J28">
            <v>-2277</v>
          </cell>
          <cell r="K28">
            <v>-2277</v>
          </cell>
          <cell r="L28">
            <v>-2277</v>
          </cell>
          <cell r="M28">
            <v>-2277</v>
          </cell>
          <cell r="N28">
            <v>-720300</v>
          </cell>
          <cell r="O28">
            <v>-720300</v>
          </cell>
          <cell r="P28">
            <v>-720300</v>
          </cell>
          <cell r="Q28">
            <v>-720300</v>
          </cell>
          <cell r="R28">
            <v>-720300</v>
          </cell>
          <cell r="S28">
            <v>-720300</v>
          </cell>
          <cell r="T28">
            <v>-720300</v>
          </cell>
          <cell r="U28">
            <v>-720300</v>
          </cell>
          <cell r="V28">
            <v>-720300</v>
          </cell>
          <cell r="W28">
            <v>-792330</v>
          </cell>
          <cell r="X28">
            <v>-792330</v>
          </cell>
          <cell r="Y28">
            <v>-792330</v>
          </cell>
          <cell r="Z28">
            <v>-792330</v>
          </cell>
          <cell r="AA28">
            <v>-792330</v>
          </cell>
          <cell r="AB28">
            <v>-792330</v>
          </cell>
          <cell r="AC28">
            <v>-792330</v>
          </cell>
          <cell r="AD28">
            <v>-792330</v>
          </cell>
          <cell r="AE28">
            <v>-792330</v>
          </cell>
          <cell r="AF28">
            <v>-792330</v>
          </cell>
          <cell r="AG28">
            <v>-792330</v>
          </cell>
          <cell r="AH28">
            <v>-792330</v>
          </cell>
          <cell r="AI28">
            <v>-792330</v>
          </cell>
          <cell r="AJ28">
            <v>-792330</v>
          </cell>
          <cell r="AK28">
            <v>-792330</v>
          </cell>
          <cell r="AL28">
            <v>-792330</v>
          </cell>
          <cell r="AM28">
            <v>-792330</v>
          </cell>
          <cell r="AN28">
            <v>-792330</v>
          </cell>
          <cell r="AO28">
            <v>-792330</v>
          </cell>
          <cell r="AP28">
            <v>-792330</v>
          </cell>
          <cell r="AQ28">
            <v>-792330</v>
          </cell>
          <cell r="AR28">
            <v>-792330</v>
          </cell>
          <cell r="AS28">
            <v>-792330</v>
          </cell>
          <cell r="AT28">
            <v>-792330</v>
          </cell>
          <cell r="AU28">
            <v>-831946.5</v>
          </cell>
          <cell r="AV28">
            <v>-831946.5</v>
          </cell>
          <cell r="AW28">
            <v>-831946.5</v>
          </cell>
          <cell r="AX28">
            <v>-831946.5</v>
          </cell>
          <cell r="AY28">
            <v>-831946.5</v>
          </cell>
          <cell r="AZ28">
            <v>-831946.5</v>
          </cell>
          <cell r="BA28">
            <v>-831946.5</v>
          </cell>
          <cell r="BB28">
            <v>-831946.5</v>
          </cell>
          <cell r="BC28">
            <v>-831946.5</v>
          </cell>
          <cell r="BD28">
            <v>-831946.5</v>
          </cell>
          <cell r="BE28">
            <v>-831946.5</v>
          </cell>
          <cell r="BF28">
            <v>-831946.5</v>
          </cell>
          <cell r="BG28">
            <v>-831946.5</v>
          </cell>
          <cell r="BH28">
            <v>-831946.5</v>
          </cell>
          <cell r="BI28">
            <v>-831946.5</v>
          </cell>
          <cell r="BJ28">
            <v>-831946.5</v>
          </cell>
          <cell r="BK28">
            <v>-831946.5</v>
          </cell>
          <cell r="BL28">
            <v>-831946.5</v>
          </cell>
          <cell r="BM28">
            <v>-831946.5</v>
          </cell>
          <cell r="BN28">
            <v>-831946.5</v>
          </cell>
          <cell r="BO28">
            <v>-831946.5</v>
          </cell>
          <cell r="BP28">
            <v>-831946.5</v>
          </cell>
          <cell r="BQ28">
            <v>-831946.5</v>
          </cell>
          <cell r="BR28">
            <v>-831946.5</v>
          </cell>
          <cell r="BS28">
            <v>-873543.82500000007</v>
          </cell>
          <cell r="BT28">
            <v>-873543.82500000007</v>
          </cell>
          <cell r="BU28">
            <v>-873543.82500000007</v>
          </cell>
          <cell r="BV28">
            <v>-873543.82500000007</v>
          </cell>
          <cell r="BW28">
            <v>-873543.82500000007</v>
          </cell>
          <cell r="BX28">
            <v>-873543.82500000007</v>
          </cell>
          <cell r="BY28">
            <v>-873543.82500000007</v>
          </cell>
          <cell r="BZ28">
            <v>-873543.82500000007</v>
          </cell>
          <cell r="CA28">
            <v>-873543.82500000007</v>
          </cell>
          <cell r="CB28">
            <v>-873543.82500000007</v>
          </cell>
          <cell r="CC28">
            <v>-873543.82500000007</v>
          </cell>
          <cell r="CD28">
            <v>-873543.82500000007</v>
          </cell>
          <cell r="CE28">
            <v>-873543.82500000007</v>
          </cell>
          <cell r="CF28">
            <v>-873543.82500000007</v>
          </cell>
          <cell r="CG28">
            <v>-873543.82500000007</v>
          </cell>
          <cell r="CH28">
            <v>-873543.82500000007</v>
          </cell>
          <cell r="CI28">
            <v>-873543.82500000007</v>
          </cell>
          <cell r="CJ28">
            <v>-873543.82500000007</v>
          </cell>
          <cell r="CK28">
            <v>-873543.82500000007</v>
          </cell>
          <cell r="CL28">
            <v>-873543.82500000007</v>
          </cell>
          <cell r="CM28">
            <v>-873543.82500000007</v>
          </cell>
          <cell r="CN28">
            <v>-873543.82500000007</v>
          </cell>
          <cell r="CO28">
            <v>-873543.82500000007</v>
          </cell>
          <cell r="CP28">
            <v>-873543.82500000007</v>
          </cell>
          <cell r="CQ28">
            <v>-917221.0162500001</v>
          </cell>
          <cell r="CR28">
            <v>-917221.0162500001</v>
          </cell>
          <cell r="CS28">
            <v>-917221.0162500001</v>
          </cell>
          <cell r="CT28">
            <v>-917221.0162500001</v>
          </cell>
          <cell r="CU28">
            <v>-917221.0162500001</v>
          </cell>
          <cell r="CV28">
            <v>-917221.0162500001</v>
          </cell>
          <cell r="CW28">
            <v>-917221.0162500001</v>
          </cell>
          <cell r="CX28">
            <v>-917221.0162500001</v>
          </cell>
          <cell r="CY28">
            <v>-917221.0162500001</v>
          </cell>
          <cell r="CZ28">
            <v>-917221.0162500001</v>
          </cell>
          <cell r="DA28">
            <v>-917221.0162500001</v>
          </cell>
          <cell r="DB28">
            <v>-917221.0162500001</v>
          </cell>
          <cell r="DC28">
            <v>-917221.0162500001</v>
          </cell>
          <cell r="DD28">
            <v>-917221.0162500001</v>
          </cell>
          <cell r="DE28">
            <v>-917221.0162500001</v>
          </cell>
          <cell r="DF28">
            <v>-917221.0162500001</v>
          </cell>
          <cell r="DG28">
            <v>-917221.0162500001</v>
          </cell>
          <cell r="DH28">
            <v>-917221.0162500001</v>
          </cell>
          <cell r="DI28">
            <v>-917221.0162500001</v>
          </cell>
          <cell r="DJ28">
            <v>-917221.0162500001</v>
          </cell>
          <cell r="DK28">
            <v>-917221.0162500001</v>
          </cell>
          <cell r="DL28">
            <v>-917221.0162500001</v>
          </cell>
          <cell r="DM28">
            <v>-917221.0162500001</v>
          </cell>
          <cell r="DN28">
            <v>-917221.0162500001</v>
          </cell>
          <cell r="DO28">
            <v>-963082.06706250017</v>
          </cell>
          <cell r="DP28">
            <v>-963082.06706250017</v>
          </cell>
          <cell r="DQ28">
            <v>-963082.06706250017</v>
          </cell>
        </row>
        <row r="29">
          <cell r="A29">
            <v>187</v>
          </cell>
          <cell r="B29">
            <v>-9983</v>
          </cell>
          <cell r="C29">
            <v>-9464</v>
          </cell>
          <cell r="D29">
            <v>-9464</v>
          </cell>
          <cell r="E29">
            <v>-9464</v>
          </cell>
          <cell r="F29">
            <v>-9464</v>
          </cell>
          <cell r="G29">
            <v>-9464</v>
          </cell>
          <cell r="H29">
            <v>-9464</v>
          </cell>
          <cell r="I29">
            <v>-9464</v>
          </cell>
          <cell r="J29">
            <v>-9464</v>
          </cell>
          <cell r="K29">
            <v>-9464</v>
          </cell>
          <cell r="L29">
            <v>-9464</v>
          </cell>
          <cell r="M29">
            <v>-9464</v>
          </cell>
          <cell r="N29">
            <v>-5808</v>
          </cell>
          <cell r="O29">
            <v>-5808</v>
          </cell>
          <cell r="P29">
            <v>-5808</v>
          </cell>
          <cell r="Q29">
            <v>-5808</v>
          </cell>
          <cell r="R29">
            <v>-5808</v>
          </cell>
          <cell r="S29">
            <v>-5808</v>
          </cell>
          <cell r="T29">
            <v>-5808</v>
          </cell>
          <cell r="U29">
            <v>-5808</v>
          </cell>
          <cell r="V29">
            <v>-5808</v>
          </cell>
          <cell r="W29">
            <v>-5808</v>
          </cell>
          <cell r="X29">
            <v>-5808</v>
          </cell>
          <cell r="Y29">
            <v>-5808</v>
          </cell>
          <cell r="Z29">
            <v>-5808</v>
          </cell>
          <cell r="AA29">
            <v>-5808</v>
          </cell>
          <cell r="AB29">
            <v>-5808</v>
          </cell>
          <cell r="AC29">
            <v>-5808</v>
          </cell>
          <cell r="AD29">
            <v>-5808</v>
          </cell>
          <cell r="AE29">
            <v>-5808</v>
          </cell>
          <cell r="AF29">
            <v>-5808</v>
          </cell>
          <cell r="AG29">
            <v>-5808</v>
          </cell>
          <cell r="AH29">
            <v>-5808</v>
          </cell>
          <cell r="AI29">
            <v>-5808</v>
          </cell>
          <cell r="AJ29">
            <v>-5808</v>
          </cell>
          <cell r="AK29">
            <v>-5808</v>
          </cell>
          <cell r="AL29">
            <v>-5808</v>
          </cell>
          <cell r="AM29">
            <v>-5808</v>
          </cell>
          <cell r="AN29">
            <v>-5808</v>
          </cell>
          <cell r="AO29">
            <v>-5808</v>
          </cell>
          <cell r="AP29">
            <v>-5808</v>
          </cell>
          <cell r="AQ29">
            <v>-5808</v>
          </cell>
          <cell r="AR29">
            <v>-5808</v>
          </cell>
          <cell r="AS29">
            <v>-5808</v>
          </cell>
          <cell r="AT29">
            <v>-5808</v>
          </cell>
          <cell r="AU29">
            <v>-5808</v>
          </cell>
          <cell r="AV29">
            <v>-5808</v>
          </cell>
          <cell r="AW29">
            <v>-5808</v>
          </cell>
          <cell r="AX29">
            <v>-5808</v>
          </cell>
          <cell r="AY29">
            <v>-5808</v>
          </cell>
          <cell r="AZ29">
            <v>-5808</v>
          </cell>
          <cell r="BA29">
            <v>-5808</v>
          </cell>
          <cell r="BB29">
            <v>-5808</v>
          </cell>
          <cell r="BC29">
            <v>-5808</v>
          </cell>
          <cell r="BD29">
            <v>-5808</v>
          </cell>
          <cell r="BE29">
            <v>-5808</v>
          </cell>
          <cell r="BF29">
            <v>-5808</v>
          </cell>
          <cell r="BG29">
            <v>-5808</v>
          </cell>
          <cell r="BH29">
            <v>-5808</v>
          </cell>
          <cell r="BI29">
            <v>-5808</v>
          </cell>
          <cell r="BJ29">
            <v>-5808</v>
          </cell>
          <cell r="BK29">
            <v>-5808</v>
          </cell>
          <cell r="BL29">
            <v>-5808</v>
          </cell>
          <cell r="BM29">
            <v>-5808</v>
          </cell>
          <cell r="BN29">
            <v>-5808</v>
          </cell>
          <cell r="BO29">
            <v>-5808</v>
          </cell>
          <cell r="BP29">
            <v>-5808</v>
          </cell>
          <cell r="BQ29">
            <v>-5808</v>
          </cell>
          <cell r="BR29">
            <v>-5808</v>
          </cell>
          <cell r="BS29">
            <v>-5808</v>
          </cell>
          <cell r="BT29">
            <v>-5808</v>
          </cell>
          <cell r="BU29">
            <v>-5808</v>
          </cell>
          <cell r="BV29">
            <v>-5808</v>
          </cell>
          <cell r="BW29">
            <v>-5808</v>
          </cell>
          <cell r="BX29">
            <v>-5808</v>
          </cell>
          <cell r="BY29">
            <v>-5808</v>
          </cell>
          <cell r="BZ29">
            <v>-5808</v>
          </cell>
          <cell r="CA29">
            <v>-5808</v>
          </cell>
          <cell r="CB29">
            <v>-5808</v>
          </cell>
          <cell r="CC29">
            <v>-5808</v>
          </cell>
          <cell r="CD29">
            <v>-5808</v>
          </cell>
          <cell r="CE29">
            <v>-5808</v>
          </cell>
          <cell r="CF29">
            <v>-5808</v>
          </cell>
          <cell r="CG29">
            <v>-5808</v>
          </cell>
          <cell r="CH29">
            <v>-5808</v>
          </cell>
          <cell r="CI29">
            <v>-5808</v>
          </cell>
          <cell r="CJ29">
            <v>-5808</v>
          </cell>
          <cell r="CK29">
            <v>-5808</v>
          </cell>
          <cell r="CL29">
            <v>-5808</v>
          </cell>
          <cell r="CM29">
            <v>-5808</v>
          </cell>
          <cell r="CN29">
            <v>-5808</v>
          </cell>
          <cell r="CO29">
            <v>-5808</v>
          </cell>
          <cell r="CP29">
            <v>-5808</v>
          </cell>
          <cell r="CQ29">
            <v>-5808</v>
          </cell>
          <cell r="CR29">
            <v>-5808</v>
          </cell>
          <cell r="CS29">
            <v>-5808</v>
          </cell>
          <cell r="CT29">
            <v>-5808</v>
          </cell>
          <cell r="CU29">
            <v>-5808</v>
          </cell>
          <cell r="CV29">
            <v>-5808</v>
          </cell>
          <cell r="CW29">
            <v>-5808</v>
          </cell>
          <cell r="CX29">
            <v>-5808</v>
          </cell>
          <cell r="CY29">
            <v>-5808</v>
          </cell>
          <cell r="CZ29">
            <v>-5808</v>
          </cell>
          <cell r="DA29">
            <v>-5808</v>
          </cell>
          <cell r="DB29">
            <v>-5808</v>
          </cell>
          <cell r="DC29">
            <v>-5808</v>
          </cell>
          <cell r="DD29">
            <v>-5808</v>
          </cell>
          <cell r="DE29">
            <v>-5808</v>
          </cell>
          <cell r="DF29">
            <v>-5808</v>
          </cell>
          <cell r="DG29">
            <v>-5808</v>
          </cell>
          <cell r="DH29">
            <v>-5808</v>
          </cell>
          <cell r="DI29">
            <v>-5808</v>
          </cell>
          <cell r="DJ29">
            <v>-5808</v>
          </cell>
          <cell r="DK29">
            <v>-5808</v>
          </cell>
          <cell r="DL29">
            <v>-5808</v>
          </cell>
          <cell r="DM29">
            <v>-5808</v>
          </cell>
          <cell r="DN29">
            <v>-5808</v>
          </cell>
          <cell r="DO29">
            <v>-5808</v>
          </cell>
          <cell r="DP29">
            <v>-5808</v>
          </cell>
          <cell r="DQ29">
            <v>-5808</v>
          </cell>
        </row>
        <row r="30">
          <cell r="A30">
            <v>188</v>
          </cell>
          <cell r="B30">
            <v>-9041</v>
          </cell>
          <cell r="C30">
            <v>-9041</v>
          </cell>
          <cell r="D30">
            <v>-9041</v>
          </cell>
          <cell r="E30">
            <v>-9041</v>
          </cell>
          <cell r="F30">
            <v>-9041</v>
          </cell>
          <cell r="G30">
            <v>-9041</v>
          </cell>
          <cell r="H30">
            <v>-9041</v>
          </cell>
          <cell r="I30">
            <v>-9041</v>
          </cell>
          <cell r="J30">
            <v>-9041</v>
          </cell>
          <cell r="K30">
            <v>-9041</v>
          </cell>
          <cell r="L30">
            <v>-9041</v>
          </cell>
          <cell r="M30">
            <v>-9041</v>
          </cell>
          <cell r="N30">
            <v>-2277</v>
          </cell>
          <cell r="O30">
            <v>-2277</v>
          </cell>
          <cell r="P30">
            <v>-2277</v>
          </cell>
          <cell r="Q30">
            <v>-2277</v>
          </cell>
          <cell r="R30">
            <v>-2277</v>
          </cell>
          <cell r="S30">
            <v>-2277</v>
          </cell>
          <cell r="T30">
            <v>-2277</v>
          </cell>
          <cell r="U30">
            <v>-2277</v>
          </cell>
          <cell r="V30">
            <v>-2277</v>
          </cell>
          <cell r="W30">
            <v>-2277</v>
          </cell>
          <cell r="X30">
            <v>-2277</v>
          </cell>
          <cell r="Y30">
            <v>-2277</v>
          </cell>
          <cell r="Z30">
            <v>-2277</v>
          </cell>
          <cell r="AA30">
            <v>-2277</v>
          </cell>
          <cell r="AB30">
            <v>-2277</v>
          </cell>
          <cell r="AC30">
            <v>-2277</v>
          </cell>
          <cell r="AD30">
            <v>-2277</v>
          </cell>
          <cell r="AE30">
            <v>-2277</v>
          </cell>
          <cell r="AF30">
            <v>-2277</v>
          </cell>
          <cell r="AG30">
            <v>-2277</v>
          </cell>
          <cell r="AH30">
            <v>-2277</v>
          </cell>
          <cell r="AI30">
            <v>-2277</v>
          </cell>
          <cell r="AJ30">
            <v>-2277</v>
          </cell>
          <cell r="AK30">
            <v>-2277</v>
          </cell>
          <cell r="AL30">
            <v>-2277</v>
          </cell>
          <cell r="AM30">
            <v>-2277</v>
          </cell>
          <cell r="AN30">
            <v>-2277</v>
          </cell>
          <cell r="AO30">
            <v>-2277</v>
          </cell>
          <cell r="AP30">
            <v>-2277</v>
          </cell>
          <cell r="AQ30">
            <v>-2277</v>
          </cell>
          <cell r="AR30">
            <v>-2277</v>
          </cell>
          <cell r="AS30">
            <v>-2277</v>
          </cell>
          <cell r="AT30">
            <v>-2277</v>
          </cell>
          <cell r="AU30">
            <v>-2277</v>
          </cell>
          <cell r="AV30">
            <v>-2277</v>
          </cell>
          <cell r="AW30">
            <v>-2277</v>
          </cell>
          <cell r="AX30">
            <v>-2277</v>
          </cell>
          <cell r="AY30">
            <v>-2277</v>
          </cell>
          <cell r="AZ30">
            <v>-2277</v>
          </cell>
          <cell r="BA30">
            <v>-2277</v>
          </cell>
          <cell r="BB30">
            <v>-2277</v>
          </cell>
          <cell r="BC30">
            <v>-2277</v>
          </cell>
          <cell r="BD30">
            <v>-2277</v>
          </cell>
          <cell r="BE30">
            <v>-2277</v>
          </cell>
          <cell r="BF30">
            <v>-2277</v>
          </cell>
          <cell r="BG30">
            <v>-2277</v>
          </cell>
          <cell r="BH30">
            <v>-2277</v>
          </cell>
          <cell r="BI30">
            <v>-2277</v>
          </cell>
          <cell r="BJ30">
            <v>-2277</v>
          </cell>
          <cell r="BK30">
            <v>-2277</v>
          </cell>
          <cell r="BL30">
            <v>-2277</v>
          </cell>
          <cell r="BM30">
            <v>-2277</v>
          </cell>
          <cell r="BN30">
            <v>-2277</v>
          </cell>
          <cell r="BO30">
            <v>-2277</v>
          </cell>
          <cell r="BP30">
            <v>-2277</v>
          </cell>
          <cell r="BQ30">
            <v>-2277</v>
          </cell>
          <cell r="BR30">
            <v>-2277</v>
          </cell>
          <cell r="BS30">
            <v>-2277</v>
          </cell>
          <cell r="BT30">
            <v>-2277</v>
          </cell>
          <cell r="BU30">
            <v>-2277</v>
          </cell>
          <cell r="BV30">
            <v>-2277</v>
          </cell>
          <cell r="BW30">
            <v>-2277</v>
          </cell>
          <cell r="BX30">
            <v>-2277</v>
          </cell>
          <cell r="BY30">
            <v>-2277</v>
          </cell>
          <cell r="BZ30">
            <v>-2277</v>
          </cell>
          <cell r="CA30">
            <v>-2277</v>
          </cell>
          <cell r="CB30">
            <v>-2277</v>
          </cell>
          <cell r="CC30">
            <v>-2277</v>
          </cell>
          <cell r="CD30">
            <v>-2277</v>
          </cell>
          <cell r="CE30">
            <v>-2277</v>
          </cell>
          <cell r="CF30">
            <v>-2277</v>
          </cell>
          <cell r="CG30">
            <v>-2277</v>
          </cell>
          <cell r="CH30">
            <v>-2277</v>
          </cell>
          <cell r="CI30">
            <v>-2277</v>
          </cell>
          <cell r="CJ30">
            <v>-2277</v>
          </cell>
          <cell r="CK30">
            <v>-2277</v>
          </cell>
          <cell r="CL30">
            <v>-2277</v>
          </cell>
          <cell r="CM30">
            <v>-2277</v>
          </cell>
          <cell r="CN30">
            <v>-2277</v>
          </cell>
          <cell r="CO30">
            <v>-2277</v>
          </cell>
          <cell r="CP30">
            <v>-2277</v>
          </cell>
          <cell r="CQ30">
            <v>-2277</v>
          </cell>
          <cell r="CR30">
            <v>-2277</v>
          </cell>
          <cell r="CS30">
            <v>-2277</v>
          </cell>
          <cell r="CT30">
            <v>-2277</v>
          </cell>
          <cell r="CU30">
            <v>-2277</v>
          </cell>
          <cell r="CV30">
            <v>-2277</v>
          </cell>
          <cell r="CW30">
            <v>-2277</v>
          </cell>
          <cell r="CX30">
            <v>-2277</v>
          </cell>
          <cell r="CY30">
            <v>-2277</v>
          </cell>
          <cell r="CZ30">
            <v>-2277</v>
          </cell>
          <cell r="DA30">
            <v>-2277</v>
          </cell>
          <cell r="DB30">
            <v>-2277</v>
          </cell>
          <cell r="DC30">
            <v>-2277</v>
          </cell>
          <cell r="DD30">
            <v>-2277</v>
          </cell>
          <cell r="DE30">
            <v>-2277</v>
          </cell>
          <cell r="DF30">
            <v>-2277</v>
          </cell>
          <cell r="DG30">
            <v>-2277</v>
          </cell>
          <cell r="DH30">
            <v>-2277</v>
          </cell>
          <cell r="DI30">
            <v>-2277</v>
          </cell>
          <cell r="DJ30">
            <v>-2277</v>
          </cell>
          <cell r="DK30">
            <v>-2277</v>
          </cell>
          <cell r="DL30">
            <v>-2277</v>
          </cell>
          <cell r="DM30">
            <v>-2277</v>
          </cell>
          <cell r="DN30">
            <v>-2277</v>
          </cell>
          <cell r="DO30">
            <v>-2277</v>
          </cell>
          <cell r="DP30">
            <v>-2277</v>
          </cell>
          <cell r="DQ30">
            <v>-2277</v>
          </cell>
        </row>
        <row r="31">
          <cell r="A31">
            <v>189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-9983</v>
          </cell>
          <cell r="O31">
            <v>-9464</v>
          </cell>
          <cell r="P31">
            <v>-9464</v>
          </cell>
          <cell r="Q31">
            <v>-9464</v>
          </cell>
          <cell r="R31">
            <v>-9464</v>
          </cell>
          <cell r="S31">
            <v>-9464</v>
          </cell>
          <cell r="T31">
            <v>-9464</v>
          </cell>
          <cell r="U31">
            <v>-9464</v>
          </cell>
          <cell r="V31">
            <v>-9464</v>
          </cell>
          <cell r="W31">
            <v>-9464</v>
          </cell>
          <cell r="X31">
            <v>-9464</v>
          </cell>
          <cell r="Y31">
            <v>-9464</v>
          </cell>
          <cell r="Z31">
            <v>-9983</v>
          </cell>
          <cell r="AA31">
            <v>-9464</v>
          </cell>
          <cell r="AB31">
            <v>-9464</v>
          </cell>
          <cell r="AC31">
            <v>-9464</v>
          </cell>
          <cell r="AD31">
            <v>-9464</v>
          </cell>
          <cell r="AE31">
            <v>-9464</v>
          </cell>
          <cell r="AF31">
            <v>-9464</v>
          </cell>
          <cell r="AG31">
            <v>-9464</v>
          </cell>
          <cell r="AH31">
            <v>-9464</v>
          </cell>
          <cell r="AI31">
            <v>-9464</v>
          </cell>
          <cell r="AJ31">
            <v>-9464</v>
          </cell>
          <cell r="AK31">
            <v>-9464</v>
          </cell>
          <cell r="AL31">
            <v>-9983</v>
          </cell>
          <cell r="AM31">
            <v>-9464</v>
          </cell>
          <cell r="AN31">
            <v>-9464</v>
          </cell>
          <cell r="AO31">
            <v>-9464</v>
          </cell>
          <cell r="AP31">
            <v>-9464</v>
          </cell>
          <cell r="AQ31">
            <v>-9464</v>
          </cell>
          <cell r="AR31">
            <v>-9464</v>
          </cell>
          <cell r="AS31">
            <v>-9464</v>
          </cell>
          <cell r="AT31">
            <v>-9464</v>
          </cell>
          <cell r="AU31">
            <v>-9464</v>
          </cell>
          <cell r="AV31">
            <v>-9464</v>
          </cell>
          <cell r="AW31">
            <v>-9464</v>
          </cell>
          <cell r="AX31">
            <v>-9983</v>
          </cell>
          <cell r="AY31">
            <v>-9464</v>
          </cell>
          <cell r="AZ31">
            <v>-9464</v>
          </cell>
          <cell r="BA31">
            <v>-9464</v>
          </cell>
          <cell r="BB31">
            <v>-9464</v>
          </cell>
          <cell r="BC31">
            <v>-9464</v>
          </cell>
          <cell r="BD31">
            <v>-9464</v>
          </cell>
          <cell r="BE31">
            <v>-9464</v>
          </cell>
          <cell r="BF31">
            <v>-9464</v>
          </cell>
          <cell r="BG31">
            <v>-9464</v>
          </cell>
          <cell r="BH31">
            <v>-9464</v>
          </cell>
          <cell r="BI31">
            <v>-9464</v>
          </cell>
          <cell r="BJ31">
            <v>-9983</v>
          </cell>
          <cell r="BK31">
            <v>-9464</v>
          </cell>
          <cell r="BL31">
            <v>-9464</v>
          </cell>
          <cell r="BM31">
            <v>-9464</v>
          </cell>
          <cell r="BN31">
            <v>-9464</v>
          </cell>
          <cell r="BO31">
            <v>-9464</v>
          </cell>
          <cell r="BP31">
            <v>-9464</v>
          </cell>
          <cell r="BQ31">
            <v>-9464</v>
          </cell>
          <cell r="BR31">
            <v>-9464</v>
          </cell>
          <cell r="BS31">
            <v>-9464</v>
          </cell>
          <cell r="BT31">
            <v>-9464</v>
          </cell>
          <cell r="BU31">
            <v>-9464</v>
          </cell>
          <cell r="BV31">
            <v>-9983</v>
          </cell>
          <cell r="BW31">
            <v>-9464</v>
          </cell>
          <cell r="BX31">
            <v>-9464</v>
          </cell>
          <cell r="BY31">
            <v>-9464</v>
          </cell>
          <cell r="BZ31">
            <v>-9464</v>
          </cell>
          <cell r="CA31">
            <v>-9464</v>
          </cell>
          <cell r="CB31">
            <v>-9464</v>
          </cell>
          <cell r="CC31">
            <v>-9464</v>
          </cell>
          <cell r="CD31">
            <v>-9464</v>
          </cell>
          <cell r="CE31">
            <v>-9464</v>
          </cell>
          <cell r="CF31">
            <v>-9464</v>
          </cell>
          <cell r="CG31">
            <v>-9464</v>
          </cell>
          <cell r="CH31">
            <v>-9983</v>
          </cell>
          <cell r="CI31">
            <v>-9464</v>
          </cell>
          <cell r="CJ31">
            <v>-9464</v>
          </cell>
          <cell r="CK31">
            <v>-9464</v>
          </cell>
          <cell r="CL31">
            <v>-9464</v>
          </cell>
          <cell r="CM31">
            <v>-9464</v>
          </cell>
          <cell r="CN31">
            <v>-9464</v>
          </cell>
          <cell r="CO31">
            <v>-9464</v>
          </cell>
          <cell r="CP31">
            <v>-9464</v>
          </cell>
          <cell r="CQ31">
            <v>-9464</v>
          </cell>
          <cell r="CR31">
            <v>-9464</v>
          </cell>
          <cell r="CS31">
            <v>-9464</v>
          </cell>
          <cell r="CT31">
            <v>-9983</v>
          </cell>
          <cell r="CU31">
            <v>-9464</v>
          </cell>
          <cell r="CV31">
            <v>-9464</v>
          </cell>
          <cell r="CW31">
            <v>-9464</v>
          </cell>
          <cell r="CX31">
            <v>-9464</v>
          </cell>
          <cell r="CY31">
            <v>-9464</v>
          </cell>
          <cell r="CZ31">
            <v>-9464</v>
          </cell>
          <cell r="DA31">
            <v>-9464</v>
          </cell>
          <cell r="DB31">
            <v>-9464</v>
          </cell>
          <cell r="DC31">
            <v>-9464</v>
          </cell>
          <cell r="DD31">
            <v>-9464</v>
          </cell>
          <cell r="DE31">
            <v>-9464</v>
          </cell>
          <cell r="DF31">
            <v>-9983</v>
          </cell>
          <cell r="DG31">
            <v>-9464</v>
          </cell>
          <cell r="DH31">
            <v>-9464</v>
          </cell>
          <cell r="DI31">
            <v>-9464</v>
          </cell>
          <cell r="DJ31">
            <v>-9464</v>
          </cell>
          <cell r="DK31">
            <v>-9464</v>
          </cell>
          <cell r="DL31">
            <v>-9464</v>
          </cell>
          <cell r="DM31">
            <v>-9464</v>
          </cell>
          <cell r="DN31">
            <v>-9464</v>
          </cell>
          <cell r="DO31">
            <v>-9464</v>
          </cell>
          <cell r="DP31">
            <v>-9464</v>
          </cell>
          <cell r="DQ31">
            <v>-9464</v>
          </cell>
        </row>
        <row r="32">
          <cell r="A32">
            <v>190</v>
          </cell>
          <cell r="B32">
            <v>-10421</v>
          </cell>
          <cell r="C32">
            <v>-10421</v>
          </cell>
          <cell r="D32">
            <v>-10421</v>
          </cell>
          <cell r="E32">
            <v>-10421</v>
          </cell>
          <cell r="F32">
            <v>-10421</v>
          </cell>
          <cell r="G32">
            <v>-10421</v>
          </cell>
          <cell r="H32">
            <v>-10421</v>
          </cell>
          <cell r="I32">
            <v>-10421</v>
          </cell>
          <cell r="J32">
            <v>-10421</v>
          </cell>
          <cell r="K32">
            <v>-10421</v>
          </cell>
          <cell r="L32">
            <v>-10421</v>
          </cell>
          <cell r="M32">
            <v>-10421</v>
          </cell>
          <cell r="N32">
            <v>-9041</v>
          </cell>
          <cell r="O32">
            <v>-9041</v>
          </cell>
          <cell r="P32">
            <v>-9041</v>
          </cell>
          <cell r="Q32">
            <v>-9041</v>
          </cell>
          <cell r="R32">
            <v>-9041</v>
          </cell>
          <cell r="S32">
            <v>-9041</v>
          </cell>
          <cell r="T32">
            <v>-9041</v>
          </cell>
          <cell r="U32">
            <v>-9041</v>
          </cell>
          <cell r="V32">
            <v>-9041</v>
          </cell>
          <cell r="W32">
            <v>-9041</v>
          </cell>
          <cell r="X32">
            <v>-9041</v>
          </cell>
          <cell r="Y32">
            <v>-9041</v>
          </cell>
          <cell r="Z32">
            <v>-9041</v>
          </cell>
          <cell r="AA32">
            <v>-9041</v>
          </cell>
          <cell r="AB32">
            <v>-9041</v>
          </cell>
          <cell r="AC32">
            <v>-9041</v>
          </cell>
          <cell r="AD32">
            <v>-9041</v>
          </cell>
          <cell r="AE32">
            <v>-9041</v>
          </cell>
          <cell r="AF32">
            <v>-9041</v>
          </cell>
          <cell r="AG32">
            <v>-9041</v>
          </cell>
          <cell r="AH32">
            <v>-9041</v>
          </cell>
          <cell r="AI32">
            <v>-9041</v>
          </cell>
          <cell r="AJ32">
            <v>-9041</v>
          </cell>
          <cell r="AK32">
            <v>-9041</v>
          </cell>
          <cell r="AL32">
            <v>-9041</v>
          </cell>
          <cell r="AM32">
            <v>-9041</v>
          </cell>
          <cell r="AN32">
            <v>-9041</v>
          </cell>
          <cell r="AO32">
            <v>-9041</v>
          </cell>
          <cell r="AP32">
            <v>-9041</v>
          </cell>
          <cell r="AQ32">
            <v>-9041</v>
          </cell>
          <cell r="AR32">
            <v>-9041</v>
          </cell>
          <cell r="AS32">
            <v>-9041</v>
          </cell>
          <cell r="AT32">
            <v>-9041</v>
          </cell>
          <cell r="AU32">
            <v>-9041</v>
          </cell>
          <cell r="AV32">
            <v>-9041</v>
          </cell>
          <cell r="AW32">
            <v>-9041</v>
          </cell>
          <cell r="AX32">
            <v>-9041</v>
          </cell>
          <cell r="AY32">
            <v>-9041</v>
          </cell>
          <cell r="AZ32">
            <v>-9041</v>
          </cell>
          <cell r="BA32">
            <v>-9041</v>
          </cell>
          <cell r="BB32">
            <v>-9041</v>
          </cell>
          <cell r="BC32">
            <v>-9041</v>
          </cell>
          <cell r="BD32">
            <v>-9041</v>
          </cell>
          <cell r="BE32">
            <v>-9041</v>
          </cell>
          <cell r="BF32">
            <v>-9041</v>
          </cell>
          <cell r="BG32">
            <v>-9041</v>
          </cell>
          <cell r="BH32">
            <v>-9041</v>
          </cell>
          <cell r="BI32">
            <v>-9041</v>
          </cell>
          <cell r="BJ32">
            <v>-9041</v>
          </cell>
          <cell r="BK32">
            <v>-9041</v>
          </cell>
          <cell r="BL32">
            <v>-9041</v>
          </cell>
          <cell r="BM32">
            <v>-9041</v>
          </cell>
          <cell r="BN32">
            <v>-9041</v>
          </cell>
          <cell r="BO32">
            <v>-9041</v>
          </cell>
          <cell r="BP32">
            <v>-9041</v>
          </cell>
          <cell r="BQ32">
            <v>-9041</v>
          </cell>
          <cell r="BR32">
            <v>-9041</v>
          </cell>
          <cell r="BS32">
            <v>-9041</v>
          </cell>
          <cell r="BT32">
            <v>-9041</v>
          </cell>
          <cell r="BU32">
            <v>-9041</v>
          </cell>
          <cell r="BV32">
            <v>-9041</v>
          </cell>
          <cell r="BW32">
            <v>-9041</v>
          </cell>
          <cell r="BX32">
            <v>-9041</v>
          </cell>
          <cell r="BY32">
            <v>-9041</v>
          </cell>
          <cell r="BZ32">
            <v>-9041</v>
          </cell>
          <cell r="CA32">
            <v>-9041</v>
          </cell>
          <cell r="CB32">
            <v>-9041</v>
          </cell>
          <cell r="CC32">
            <v>-9041</v>
          </cell>
          <cell r="CD32">
            <v>-9041</v>
          </cell>
          <cell r="CE32">
            <v>-9041</v>
          </cell>
          <cell r="CF32">
            <v>-9041</v>
          </cell>
          <cell r="CG32">
            <v>-9041</v>
          </cell>
          <cell r="CH32">
            <v>-9041</v>
          </cell>
          <cell r="CI32">
            <v>-9041</v>
          </cell>
          <cell r="CJ32">
            <v>-9041</v>
          </cell>
          <cell r="CK32">
            <v>-9041</v>
          </cell>
          <cell r="CL32">
            <v>-9041</v>
          </cell>
          <cell r="CM32">
            <v>-9041</v>
          </cell>
          <cell r="CN32">
            <v>-9041</v>
          </cell>
          <cell r="CO32">
            <v>-9041</v>
          </cell>
          <cell r="CP32">
            <v>-9041</v>
          </cell>
          <cell r="CQ32">
            <v>-9041</v>
          </cell>
          <cell r="CR32">
            <v>-9041</v>
          </cell>
          <cell r="CS32">
            <v>-9041</v>
          </cell>
          <cell r="CT32">
            <v>-9041</v>
          </cell>
          <cell r="CU32">
            <v>-9041</v>
          </cell>
          <cell r="CV32">
            <v>-9041</v>
          </cell>
          <cell r="CW32">
            <v>-9041</v>
          </cell>
          <cell r="CX32">
            <v>-9041</v>
          </cell>
          <cell r="CY32">
            <v>-9041</v>
          </cell>
          <cell r="CZ32">
            <v>-9041</v>
          </cell>
          <cell r="DA32">
            <v>-9041</v>
          </cell>
          <cell r="DB32">
            <v>-9041</v>
          </cell>
          <cell r="DC32">
            <v>-9041</v>
          </cell>
          <cell r="DD32">
            <v>-9041</v>
          </cell>
          <cell r="DE32">
            <v>-9041</v>
          </cell>
          <cell r="DF32">
            <v>-9041</v>
          </cell>
          <cell r="DG32">
            <v>-9041</v>
          </cell>
          <cell r="DH32">
            <v>-9041</v>
          </cell>
          <cell r="DI32">
            <v>-9041</v>
          </cell>
          <cell r="DJ32">
            <v>-9041</v>
          </cell>
          <cell r="DK32">
            <v>-9041</v>
          </cell>
          <cell r="DL32">
            <v>-9041</v>
          </cell>
          <cell r="DM32">
            <v>-9041</v>
          </cell>
          <cell r="DN32">
            <v>-9041</v>
          </cell>
          <cell r="DO32">
            <v>-9041</v>
          </cell>
          <cell r="DP32">
            <v>-9041</v>
          </cell>
          <cell r="DQ32">
            <v>-9041</v>
          </cell>
        </row>
        <row r="33">
          <cell r="A33">
            <v>191</v>
          </cell>
          <cell r="B33">
            <v>-663</v>
          </cell>
          <cell r="C33">
            <v>-663</v>
          </cell>
          <cell r="D33">
            <v>-663</v>
          </cell>
          <cell r="E33">
            <v>-663</v>
          </cell>
          <cell r="F33">
            <v>-663</v>
          </cell>
          <cell r="G33">
            <v>-663</v>
          </cell>
          <cell r="H33">
            <v>-663</v>
          </cell>
          <cell r="I33">
            <v>-663</v>
          </cell>
          <cell r="J33">
            <v>-663</v>
          </cell>
          <cell r="K33">
            <v>-663</v>
          </cell>
          <cell r="L33">
            <v>-663</v>
          </cell>
          <cell r="M33">
            <v>-663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</row>
        <row r="34">
          <cell r="A34">
            <v>192</v>
          </cell>
          <cell r="B34">
            <v>-78916</v>
          </cell>
          <cell r="C34">
            <v>-78915</v>
          </cell>
          <cell r="D34">
            <v>-78915</v>
          </cell>
          <cell r="E34">
            <v>-79002</v>
          </cell>
          <cell r="F34">
            <v>-80209</v>
          </cell>
          <cell r="G34">
            <v>-82529</v>
          </cell>
          <cell r="H34">
            <v>-83461</v>
          </cell>
          <cell r="I34">
            <v>-106437</v>
          </cell>
          <cell r="J34">
            <v>-106437</v>
          </cell>
          <cell r="K34">
            <v>-106437</v>
          </cell>
          <cell r="L34">
            <v>-106437</v>
          </cell>
          <cell r="M34">
            <v>-106437</v>
          </cell>
          <cell r="N34">
            <v>-11331.1</v>
          </cell>
          <cell r="O34">
            <v>-11331.1</v>
          </cell>
          <cell r="P34">
            <v>-11331.1</v>
          </cell>
          <cell r="Q34">
            <v>-11331.1</v>
          </cell>
          <cell r="R34">
            <v>-11331.1</v>
          </cell>
          <cell r="S34">
            <v>-11331.1</v>
          </cell>
          <cell r="T34">
            <v>-11331.1</v>
          </cell>
          <cell r="U34">
            <v>-11331.1</v>
          </cell>
          <cell r="V34">
            <v>-11331.1</v>
          </cell>
          <cell r="W34">
            <v>-12464.21</v>
          </cell>
          <cell r="X34">
            <v>-12464.21</v>
          </cell>
          <cell r="Y34">
            <v>-12464.21</v>
          </cell>
          <cell r="Z34">
            <v>-12464.21</v>
          </cell>
          <cell r="AA34">
            <v>-12464.21</v>
          </cell>
          <cell r="AB34">
            <v>-12464.21</v>
          </cell>
          <cell r="AC34">
            <v>-12464.21</v>
          </cell>
          <cell r="AD34">
            <v>-12464.21</v>
          </cell>
          <cell r="AE34">
            <v>-12464.21</v>
          </cell>
          <cell r="AF34">
            <v>-12464.21</v>
          </cell>
          <cell r="AG34">
            <v>-12464.21</v>
          </cell>
          <cell r="AH34">
            <v>-12464.21</v>
          </cell>
          <cell r="AI34">
            <v>-12464.21</v>
          </cell>
          <cell r="AJ34">
            <v>-12464.21</v>
          </cell>
          <cell r="AK34">
            <v>-12464.21</v>
          </cell>
          <cell r="AL34">
            <v>-12464.21</v>
          </cell>
          <cell r="AM34">
            <v>-12464.21</v>
          </cell>
          <cell r="AN34">
            <v>-12464.21</v>
          </cell>
          <cell r="AO34">
            <v>-12464.21</v>
          </cell>
          <cell r="AP34">
            <v>-12464.21</v>
          </cell>
          <cell r="AQ34">
            <v>-12464.21</v>
          </cell>
          <cell r="AR34">
            <v>-12464.21</v>
          </cell>
          <cell r="AS34">
            <v>-12464.21</v>
          </cell>
          <cell r="AT34">
            <v>-12464.21</v>
          </cell>
          <cell r="AU34">
            <v>-13087.420500000002</v>
          </cell>
          <cell r="AV34">
            <v>-13087.420500000002</v>
          </cell>
          <cell r="AW34">
            <v>-13087.420500000002</v>
          </cell>
          <cell r="AX34">
            <v>-13087.420500000002</v>
          </cell>
          <cell r="AY34">
            <v>-13087.420500000002</v>
          </cell>
          <cell r="AZ34">
            <v>-13087.420500000002</v>
          </cell>
          <cell r="BA34">
            <v>-13087.420500000002</v>
          </cell>
          <cell r="BB34">
            <v>-13087.420500000002</v>
          </cell>
          <cell r="BC34">
            <v>-13087.420500000002</v>
          </cell>
          <cell r="BD34">
            <v>-13087.420500000002</v>
          </cell>
          <cell r="BE34">
            <v>-13087.420500000002</v>
          </cell>
          <cell r="BF34">
            <v>-13087.420500000002</v>
          </cell>
          <cell r="BG34">
            <v>-13087.420500000002</v>
          </cell>
          <cell r="BH34">
            <v>-13087.420500000002</v>
          </cell>
          <cell r="BI34">
            <v>-13087.420500000002</v>
          </cell>
          <cell r="BJ34">
            <v>-13087.420500000002</v>
          </cell>
          <cell r="BK34">
            <v>-13087.420500000002</v>
          </cell>
          <cell r="BL34">
            <v>-13087.420500000002</v>
          </cell>
          <cell r="BM34">
            <v>-13087.420500000002</v>
          </cell>
          <cell r="BN34">
            <v>-13087.420500000002</v>
          </cell>
          <cell r="BO34">
            <v>-13087.420500000002</v>
          </cell>
          <cell r="BP34">
            <v>-13087.420500000002</v>
          </cell>
          <cell r="BQ34">
            <v>-13087.420500000002</v>
          </cell>
          <cell r="BR34">
            <v>-13087.420500000002</v>
          </cell>
          <cell r="BS34">
            <v>-13741.791525000002</v>
          </cell>
          <cell r="BT34">
            <v>-13741.791525000002</v>
          </cell>
          <cell r="BU34">
            <v>-13741.791525000002</v>
          </cell>
          <cell r="BV34">
            <v>-13741.791525000002</v>
          </cell>
          <cell r="BW34">
            <v>-13741.791525000002</v>
          </cell>
          <cell r="BX34">
            <v>-13741.791525000002</v>
          </cell>
          <cell r="BY34">
            <v>-13741.791525000002</v>
          </cell>
          <cell r="BZ34">
            <v>-13741.791525000002</v>
          </cell>
          <cell r="CA34">
            <v>-13741.791525000002</v>
          </cell>
          <cell r="CB34">
            <v>-13741.791525000002</v>
          </cell>
          <cell r="CC34">
            <v>-13741.791525000002</v>
          </cell>
          <cell r="CD34">
            <v>-13741.791525000002</v>
          </cell>
          <cell r="CE34">
            <v>-13741.791525000002</v>
          </cell>
          <cell r="CF34">
            <v>-13741.791525000002</v>
          </cell>
          <cell r="CG34">
            <v>-13741.791525000002</v>
          </cell>
          <cell r="CH34">
            <v>-13741.791525000002</v>
          </cell>
          <cell r="CI34">
            <v>-13741.791525000002</v>
          </cell>
          <cell r="CJ34">
            <v>-13741.791525000002</v>
          </cell>
          <cell r="CK34">
            <v>-13741.791525000002</v>
          </cell>
          <cell r="CL34">
            <v>-13741.791525000002</v>
          </cell>
          <cell r="CM34">
            <v>-13741.791525000002</v>
          </cell>
          <cell r="CN34">
            <v>-13741.791525000002</v>
          </cell>
          <cell r="CO34">
            <v>-13741.791525000002</v>
          </cell>
          <cell r="CP34">
            <v>-13741.791525000002</v>
          </cell>
          <cell r="CQ34">
            <v>-14428.881101250003</v>
          </cell>
          <cell r="CR34">
            <v>-14428.881101250003</v>
          </cell>
          <cell r="CS34">
            <v>-14428.881101250003</v>
          </cell>
          <cell r="CT34">
            <v>-14428.881101250003</v>
          </cell>
          <cell r="CU34">
            <v>-14428.881101250003</v>
          </cell>
          <cell r="CV34">
            <v>-14428.881101250003</v>
          </cell>
          <cell r="CW34">
            <v>-14428.881101250003</v>
          </cell>
          <cell r="CX34">
            <v>-14428.881101250003</v>
          </cell>
          <cell r="CY34">
            <v>-14428.881101250003</v>
          </cell>
          <cell r="CZ34">
            <v>-14428.881101250003</v>
          </cell>
          <cell r="DA34">
            <v>-14428.881101250003</v>
          </cell>
          <cell r="DB34">
            <v>-14428.881101250003</v>
          </cell>
          <cell r="DC34">
            <v>-14428.881101250003</v>
          </cell>
          <cell r="DD34">
            <v>-14428.881101250003</v>
          </cell>
          <cell r="DE34">
            <v>-14428.881101250003</v>
          </cell>
          <cell r="DF34">
            <v>-14428.881101250003</v>
          </cell>
          <cell r="DG34">
            <v>-14428.881101250003</v>
          </cell>
          <cell r="DH34">
            <v>-14428.881101250003</v>
          </cell>
          <cell r="DI34">
            <v>-14428.881101250003</v>
          </cell>
          <cell r="DJ34">
            <v>-14428.881101250003</v>
          </cell>
          <cell r="DK34">
            <v>-14428.881101250003</v>
          </cell>
          <cell r="DL34">
            <v>-14428.881101250003</v>
          </cell>
          <cell r="DM34">
            <v>-14428.881101250003</v>
          </cell>
          <cell r="DN34">
            <v>-14428.881101250003</v>
          </cell>
          <cell r="DO34">
            <v>-15150.325156312503</v>
          </cell>
          <cell r="DP34">
            <v>-15150.325156312503</v>
          </cell>
          <cell r="DQ34">
            <v>-15150.325156312503</v>
          </cell>
        </row>
        <row r="35">
          <cell r="A35">
            <v>193</v>
          </cell>
          <cell r="B35">
            <v>-51773</v>
          </cell>
          <cell r="C35">
            <v>-46254</v>
          </cell>
          <cell r="D35">
            <v>-42020</v>
          </cell>
          <cell r="E35">
            <v>-44657</v>
          </cell>
          <cell r="F35">
            <v>-39377</v>
          </cell>
          <cell r="G35">
            <v>-33761</v>
          </cell>
          <cell r="H35">
            <v>-44985</v>
          </cell>
          <cell r="I35">
            <v>-48998</v>
          </cell>
          <cell r="J35">
            <v>-36693.070500000002</v>
          </cell>
          <cell r="K35">
            <v>-37743</v>
          </cell>
          <cell r="L35">
            <v>-48382</v>
          </cell>
          <cell r="M35">
            <v>-46541</v>
          </cell>
          <cell r="N35">
            <v>-663</v>
          </cell>
          <cell r="O35">
            <v>-663</v>
          </cell>
          <cell r="P35">
            <v>-663</v>
          </cell>
          <cell r="Q35">
            <v>-663</v>
          </cell>
          <cell r="R35">
            <v>-663</v>
          </cell>
          <cell r="S35">
            <v>-663</v>
          </cell>
          <cell r="T35">
            <v>-663</v>
          </cell>
          <cell r="U35">
            <v>-663</v>
          </cell>
          <cell r="V35">
            <v>-663</v>
          </cell>
          <cell r="W35">
            <v>-663</v>
          </cell>
          <cell r="X35">
            <v>-663</v>
          </cell>
          <cell r="Y35">
            <v>-663</v>
          </cell>
          <cell r="Z35">
            <v>-663</v>
          </cell>
          <cell r="AA35">
            <v>-663</v>
          </cell>
          <cell r="AB35">
            <v>-663</v>
          </cell>
          <cell r="AC35">
            <v>-663</v>
          </cell>
          <cell r="AD35">
            <v>-663</v>
          </cell>
          <cell r="AE35">
            <v>-663</v>
          </cell>
          <cell r="AF35">
            <v>-663</v>
          </cell>
          <cell r="AG35">
            <v>-663</v>
          </cell>
          <cell r="AH35">
            <v>-663</v>
          </cell>
          <cell r="AI35">
            <v>-663</v>
          </cell>
          <cell r="AJ35">
            <v>-663</v>
          </cell>
          <cell r="AK35">
            <v>-663</v>
          </cell>
          <cell r="AL35">
            <v>-663</v>
          </cell>
          <cell r="AM35">
            <v>-663</v>
          </cell>
          <cell r="AN35">
            <v>-663</v>
          </cell>
          <cell r="AO35">
            <v>-663</v>
          </cell>
          <cell r="AP35">
            <v>-663</v>
          </cell>
          <cell r="AQ35">
            <v>-663</v>
          </cell>
          <cell r="AR35">
            <v>-663</v>
          </cell>
          <cell r="AS35">
            <v>-663</v>
          </cell>
          <cell r="AT35">
            <v>-663</v>
          </cell>
          <cell r="AU35">
            <v>-663</v>
          </cell>
          <cell r="AV35">
            <v>-663</v>
          </cell>
          <cell r="AW35">
            <v>-663</v>
          </cell>
          <cell r="AX35">
            <v>-663</v>
          </cell>
          <cell r="AY35">
            <v>-663</v>
          </cell>
          <cell r="AZ35">
            <v>-663</v>
          </cell>
          <cell r="BA35">
            <v>-663</v>
          </cell>
          <cell r="BB35">
            <v>-663</v>
          </cell>
          <cell r="BC35">
            <v>-663</v>
          </cell>
          <cell r="BD35">
            <v>-663</v>
          </cell>
          <cell r="BE35">
            <v>-663</v>
          </cell>
          <cell r="BF35">
            <v>-663</v>
          </cell>
          <cell r="BG35">
            <v>-663</v>
          </cell>
          <cell r="BH35">
            <v>-663</v>
          </cell>
          <cell r="BI35">
            <v>-663</v>
          </cell>
          <cell r="BJ35">
            <v>-663</v>
          </cell>
          <cell r="BK35">
            <v>-663</v>
          </cell>
          <cell r="BL35">
            <v>-663</v>
          </cell>
          <cell r="BM35">
            <v>-663</v>
          </cell>
          <cell r="BN35">
            <v>-663</v>
          </cell>
          <cell r="BO35">
            <v>-663</v>
          </cell>
          <cell r="BP35">
            <v>-663</v>
          </cell>
          <cell r="BQ35">
            <v>-663</v>
          </cell>
          <cell r="BR35">
            <v>-663</v>
          </cell>
          <cell r="BS35">
            <v>-663</v>
          </cell>
          <cell r="BT35">
            <v>-663</v>
          </cell>
          <cell r="BU35">
            <v>-663</v>
          </cell>
          <cell r="BV35">
            <v>-663</v>
          </cell>
          <cell r="BW35">
            <v>-663</v>
          </cell>
          <cell r="BX35">
            <v>-663</v>
          </cell>
          <cell r="BY35">
            <v>-663</v>
          </cell>
          <cell r="BZ35">
            <v>-663</v>
          </cell>
          <cell r="CA35">
            <v>-663</v>
          </cell>
          <cell r="CB35">
            <v>-663</v>
          </cell>
          <cell r="CC35">
            <v>-663</v>
          </cell>
          <cell r="CD35">
            <v>-663</v>
          </cell>
          <cell r="CE35">
            <v>-663</v>
          </cell>
          <cell r="CF35">
            <v>-663</v>
          </cell>
          <cell r="CG35">
            <v>-663</v>
          </cell>
          <cell r="CH35">
            <v>-663</v>
          </cell>
          <cell r="CI35">
            <v>-663</v>
          </cell>
          <cell r="CJ35">
            <v>-663</v>
          </cell>
          <cell r="CK35">
            <v>-663</v>
          </cell>
          <cell r="CL35">
            <v>-663</v>
          </cell>
          <cell r="CM35">
            <v>-663</v>
          </cell>
          <cell r="CN35">
            <v>-663</v>
          </cell>
          <cell r="CO35">
            <v>-663</v>
          </cell>
          <cell r="CP35">
            <v>-663</v>
          </cell>
          <cell r="CQ35">
            <v>-663</v>
          </cell>
          <cell r="CR35">
            <v>-663</v>
          </cell>
          <cell r="CS35">
            <v>-663</v>
          </cell>
          <cell r="CT35">
            <v>-663</v>
          </cell>
          <cell r="CU35">
            <v>-663</v>
          </cell>
          <cell r="CV35">
            <v>-663</v>
          </cell>
          <cell r="CW35">
            <v>-663</v>
          </cell>
          <cell r="CX35">
            <v>-663</v>
          </cell>
          <cell r="CY35">
            <v>-663</v>
          </cell>
          <cell r="CZ35">
            <v>-663</v>
          </cell>
          <cell r="DA35">
            <v>-663</v>
          </cell>
          <cell r="DB35">
            <v>-663</v>
          </cell>
          <cell r="DC35">
            <v>-663</v>
          </cell>
          <cell r="DD35">
            <v>-663</v>
          </cell>
          <cell r="DE35">
            <v>-663</v>
          </cell>
          <cell r="DF35">
            <v>-663</v>
          </cell>
          <cell r="DG35">
            <v>-663</v>
          </cell>
          <cell r="DH35">
            <v>-663</v>
          </cell>
          <cell r="DI35">
            <v>-663</v>
          </cell>
          <cell r="DJ35">
            <v>-663</v>
          </cell>
          <cell r="DK35">
            <v>-663</v>
          </cell>
          <cell r="DL35">
            <v>-663</v>
          </cell>
          <cell r="DM35">
            <v>-663</v>
          </cell>
          <cell r="DN35">
            <v>-663</v>
          </cell>
          <cell r="DO35">
            <v>-663</v>
          </cell>
          <cell r="DP35">
            <v>-663</v>
          </cell>
          <cell r="DQ35">
            <v>-663</v>
          </cell>
        </row>
        <row r="36">
          <cell r="A36">
            <v>194</v>
          </cell>
          <cell r="B36">
            <v>-17173</v>
          </cell>
          <cell r="C36">
            <v>-17173</v>
          </cell>
          <cell r="D36">
            <v>-17173</v>
          </cell>
          <cell r="E36">
            <v>-17173</v>
          </cell>
          <cell r="F36">
            <v>-17173</v>
          </cell>
          <cell r="G36">
            <v>-17173</v>
          </cell>
          <cell r="H36">
            <v>-17173</v>
          </cell>
          <cell r="I36">
            <v>-17173</v>
          </cell>
          <cell r="J36">
            <v>-17173</v>
          </cell>
          <cell r="K36">
            <v>-17173</v>
          </cell>
          <cell r="L36">
            <v>-17173</v>
          </cell>
          <cell r="M36">
            <v>-17173</v>
          </cell>
          <cell r="N36">
            <v>-79002</v>
          </cell>
          <cell r="O36">
            <v>-79002</v>
          </cell>
          <cell r="P36">
            <v>-79002</v>
          </cell>
          <cell r="Q36">
            <v>-79002</v>
          </cell>
          <cell r="R36">
            <v>-79002</v>
          </cell>
          <cell r="S36">
            <v>-79002</v>
          </cell>
          <cell r="T36">
            <v>-79002</v>
          </cell>
          <cell r="U36">
            <v>-79002</v>
          </cell>
          <cell r="V36">
            <v>-79002</v>
          </cell>
          <cell r="W36">
            <v>-80187.03</v>
          </cell>
          <cell r="X36">
            <v>-80187.03</v>
          </cell>
          <cell r="Y36">
            <v>-80187.03</v>
          </cell>
          <cell r="Z36">
            <v>-80187.03</v>
          </cell>
          <cell r="AA36">
            <v>-80187.03</v>
          </cell>
          <cell r="AB36">
            <v>-80187.03</v>
          </cell>
          <cell r="AC36">
            <v>-80187.03</v>
          </cell>
          <cell r="AD36">
            <v>-80187.03</v>
          </cell>
          <cell r="AE36">
            <v>-80187.03</v>
          </cell>
          <cell r="AF36">
            <v>-80187.03</v>
          </cell>
          <cell r="AG36">
            <v>-80187.03</v>
          </cell>
          <cell r="AH36">
            <v>-80187.03</v>
          </cell>
          <cell r="AI36">
            <v>-80187.03</v>
          </cell>
          <cell r="AJ36">
            <v>-80187.03</v>
          </cell>
          <cell r="AK36">
            <v>-80187.03</v>
          </cell>
          <cell r="AL36">
            <v>-80187.03</v>
          </cell>
          <cell r="AM36">
            <v>-80187.03</v>
          </cell>
          <cell r="AN36">
            <v>-80187.03</v>
          </cell>
          <cell r="AO36">
            <v>-80187.03</v>
          </cell>
          <cell r="AP36">
            <v>-80187.03</v>
          </cell>
          <cell r="AQ36">
            <v>-80187.03</v>
          </cell>
          <cell r="AR36">
            <v>-80187.03</v>
          </cell>
          <cell r="AS36">
            <v>-80187.03</v>
          </cell>
          <cell r="AT36">
            <v>-80187.03</v>
          </cell>
          <cell r="AU36">
            <v>-81389.835449999984</v>
          </cell>
          <cell r="AV36">
            <v>-81389.835449999984</v>
          </cell>
          <cell r="AW36">
            <v>-81389.835449999984</v>
          </cell>
          <cell r="AX36">
            <v>-81389.835449999984</v>
          </cell>
          <cell r="AY36">
            <v>-81389.835449999984</v>
          </cell>
          <cell r="AZ36">
            <v>-81389.835449999984</v>
          </cell>
          <cell r="BA36">
            <v>-81389.835449999984</v>
          </cell>
          <cell r="BB36">
            <v>-81389.835449999984</v>
          </cell>
          <cell r="BC36">
            <v>-81389.835449999984</v>
          </cell>
          <cell r="BD36">
            <v>-81389.835449999984</v>
          </cell>
          <cell r="BE36">
            <v>-81389.835449999984</v>
          </cell>
          <cell r="BF36">
            <v>-81389.835449999984</v>
          </cell>
          <cell r="BG36">
            <v>-81389.835449999984</v>
          </cell>
          <cell r="BH36">
            <v>-81389.835449999984</v>
          </cell>
          <cell r="BI36">
            <v>-81389.835449999984</v>
          </cell>
          <cell r="BJ36">
            <v>-81389.835449999984</v>
          </cell>
          <cell r="BK36">
            <v>-81389.835449999984</v>
          </cell>
          <cell r="BL36">
            <v>-81389.835449999984</v>
          </cell>
          <cell r="BM36">
            <v>-81389.835449999984</v>
          </cell>
          <cell r="BN36">
            <v>-81389.835449999984</v>
          </cell>
          <cell r="BO36">
            <v>-81389.835449999984</v>
          </cell>
          <cell r="BP36">
            <v>-81389.835449999984</v>
          </cell>
          <cell r="BQ36">
            <v>-81389.835449999984</v>
          </cell>
          <cell r="BR36">
            <v>-81389.835449999984</v>
          </cell>
          <cell r="BS36">
            <v>-82610.682981749982</v>
          </cell>
          <cell r="BT36">
            <v>-82610.682981749982</v>
          </cell>
          <cell r="BU36">
            <v>-82610.682981749982</v>
          </cell>
          <cell r="BV36">
            <v>-82610.682981749982</v>
          </cell>
          <cell r="BW36">
            <v>-82610.682981749982</v>
          </cell>
          <cell r="BX36">
            <v>-82610.682981749982</v>
          </cell>
          <cell r="BY36">
            <v>-82610.682981749982</v>
          </cell>
          <cell r="BZ36">
            <v>-82610.682981749982</v>
          </cell>
          <cell r="CA36">
            <v>-82610.682981749982</v>
          </cell>
          <cell r="CB36">
            <v>-82610.682981749982</v>
          </cell>
          <cell r="CC36">
            <v>-82610.682981749982</v>
          </cell>
          <cell r="CD36">
            <v>-82610.682981749982</v>
          </cell>
          <cell r="CE36">
            <v>-82610.682981749982</v>
          </cell>
          <cell r="CF36">
            <v>-82610.682981749982</v>
          </cell>
          <cell r="CG36">
            <v>-82610.682981749982</v>
          </cell>
          <cell r="CH36">
            <v>-82610.682981749982</v>
          </cell>
          <cell r="CI36">
            <v>-82610.682981749982</v>
          </cell>
          <cell r="CJ36">
            <v>-82610.682981749982</v>
          </cell>
          <cell r="CK36">
            <v>-82610.682981749982</v>
          </cell>
          <cell r="CL36">
            <v>-82610.682981749982</v>
          </cell>
          <cell r="CM36">
            <v>-82610.682981749982</v>
          </cell>
          <cell r="CN36">
            <v>-82610.682981749982</v>
          </cell>
          <cell r="CO36">
            <v>-82610.682981749982</v>
          </cell>
          <cell r="CP36">
            <v>-82610.682981749982</v>
          </cell>
          <cell r="CQ36">
            <v>-83849.843226476223</v>
          </cell>
          <cell r="CR36">
            <v>-83849.843226476223</v>
          </cell>
          <cell r="CS36">
            <v>-83849.843226476223</v>
          </cell>
          <cell r="CT36">
            <v>-83849.843226476223</v>
          </cell>
          <cell r="CU36">
            <v>-83849.843226476223</v>
          </cell>
          <cell r="CV36">
            <v>-83849.843226476223</v>
          </cell>
          <cell r="CW36">
            <v>-83849.843226476223</v>
          </cell>
          <cell r="CX36">
            <v>-83849.843226476223</v>
          </cell>
          <cell r="CY36">
            <v>-83849.843226476223</v>
          </cell>
          <cell r="CZ36">
            <v>-83849.843226476223</v>
          </cell>
          <cell r="DA36">
            <v>-83849.843226476223</v>
          </cell>
          <cell r="DB36">
            <v>-83849.843226476223</v>
          </cell>
          <cell r="DC36">
            <v>-83849.843226476223</v>
          </cell>
          <cell r="DD36">
            <v>-83849.843226476223</v>
          </cell>
          <cell r="DE36">
            <v>-83849.843226476223</v>
          </cell>
          <cell r="DF36">
            <v>-83849.843226476223</v>
          </cell>
          <cell r="DG36">
            <v>-83849.843226476223</v>
          </cell>
          <cell r="DH36">
            <v>-83849.843226476223</v>
          </cell>
          <cell r="DI36">
            <v>-83849.843226476223</v>
          </cell>
          <cell r="DJ36">
            <v>-83849.843226476223</v>
          </cell>
          <cell r="DK36">
            <v>-83849.843226476223</v>
          </cell>
          <cell r="DL36">
            <v>-83849.843226476223</v>
          </cell>
          <cell r="DM36">
            <v>-83849.843226476223</v>
          </cell>
          <cell r="DN36">
            <v>-83849.843226476223</v>
          </cell>
          <cell r="DO36">
            <v>-85107.590874873364</v>
          </cell>
          <cell r="DP36">
            <v>-85107.590874873364</v>
          </cell>
          <cell r="DQ36">
            <v>-85107.590874873364</v>
          </cell>
        </row>
        <row r="37">
          <cell r="A37">
            <v>195</v>
          </cell>
          <cell r="B37">
            <v>-2866</v>
          </cell>
          <cell r="C37">
            <v>-2866</v>
          </cell>
          <cell r="D37">
            <v>-2866</v>
          </cell>
          <cell r="E37">
            <v>-2866</v>
          </cell>
          <cell r="F37">
            <v>-2866</v>
          </cell>
          <cell r="G37">
            <v>-2866</v>
          </cell>
          <cell r="H37">
            <v>-2866</v>
          </cell>
          <cell r="I37">
            <v>-2866</v>
          </cell>
          <cell r="J37">
            <v>-2866</v>
          </cell>
          <cell r="K37">
            <v>-1806</v>
          </cell>
          <cell r="L37">
            <v>-1806</v>
          </cell>
          <cell r="M37">
            <v>-1806</v>
          </cell>
          <cell r="N37">
            <v>-51773</v>
          </cell>
          <cell r="O37">
            <v>-46254</v>
          </cell>
          <cell r="P37">
            <v>-42020</v>
          </cell>
          <cell r="Q37">
            <v>-33930.605700000007</v>
          </cell>
          <cell r="R37">
            <v>-29622.424199999998</v>
          </cell>
          <cell r="S37">
            <v>-36250.814699999995</v>
          </cell>
          <cell r="T37">
            <v>-35688.7359</v>
          </cell>
          <cell r="U37">
            <v>-42460.913999999997</v>
          </cell>
          <cell r="V37">
            <v>-36693.070500000002</v>
          </cell>
          <cell r="W37">
            <v>-41517.300000000003</v>
          </cell>
          <cell r="X37">
            <v>-53220.2</v>
          </cell>
          <cell r="Y37">
            <v>-51195.1</v>
          </cell>
          <cell r="Z37">
            <v>-56950.3</v>
          </cell>
          <cell r="AA37">
            <v>-50879.4</v>
          </cell>
          <cell r="AB37">
            <v>-46222</v>
          </cell>
          <cell r="AC37">
            <v>-37323.666270000009</v>
          </cell>
          <cell r="AD37">
            <v>-32584.66662</v>
          </cell>
          <cell r="AE37">
            <v>-39875.89617</v>
          </cell>
          <cell r="AF37">
            <v>-39257.609490000003</v>
          </cell>
          <cell r="AG37">
            <v>-46707.005400000002</v>
          </cell>
          <cell r="AH37">
            <v>-40362.377550000005</v>
          </cell>
          <cell r="AI37">
            <v>-41517.300000000003</v>
          </cell>
          <cell r="AJ37">
            <v>-53220.2</v>
          </cell>
          <cell r="AK37">
            <v>-51195.1</v>
          </cell>
          <cell r="AL37">
            <v>-56950.3</v>
          </cell>
          <cell r="AM37">
            <v>-50879.4</v>
          </cell>
          <cell r="AN37">
            <v>-46222</v>
          </cell>
          <cell r="AO37">
            <v>-37323.666270000009</v>
          </cell>
          <cell r="AP37">
            <v>-32584.66662</v>
          </cell>
          <cell r="AQ37">
            <v>-39875.89617</v>
          </cell>
          <cell r="AR37">
            <v>-39257.609490000003</v>
          </cell>
          <cell r="AS37">
            <v>-46707.005400000002</v>
          </cell>
          <cell r="AT37">
            <v>-40362.377550000005</v>
          </cell>
          <cell r="AU37">
            <v>-43593.165000000001</v>
          </cell>
          <cell r="AV37">
            <v>-55881.21</v>
          </cell>
          <cell r="AW37">
            <v>-53754.855000000003</v>
          </cell>
          <cell r="AX37">
            <v>-59797.81500000001</v>
          </cell>
          <cell r="AY37">
            <v>-53423.37</v>
          </cell>
          <cell r="AZ37">
            <v>-48533.1</v>
          </cell>
          <cell r="BA37">
            <v>-39189.849583500014</v>
          </cell>
          <cell r="BB37">
            <v>-34213.899950999999</v>
          </cell>
          <cell r="BC37">
            <v>-41869.690978500003</v>
          </cell>
          <cell r="BD37">
            <v>-41220.489964500004</v>
          </cell>
          <cell r="BE37">
            <v>-49042.355670000004</v>
          </cell>
          <cell r="BF37">
            <v>-42380.496427500002</v>
          </cell>
          <cell r="BG37">
            <v>-43593.165000000001</v>
          </cell>
          <cell r="BH37">
            <v>-55881.21</v>
          </cell>
          <cell r="BI37">
            <v>-53754.855000000003</v>
          </cell>
          <cell r="BJ37">
            <v>-59797.81500000001</v>
          </cell>
          <cell r="BK37">
            <v>-53423.37</v>
          </cell>
          <cell r="BL37">
            <v>-48533.1</v>
          </cell>
          <cell r="BM37">
            <v>-39189.849583500014</v>
          </cell>
          <cell r="BN37">
            <v>-34213.899950999999</v>
          </cell>
          <cell r="BO37">
            <v>-41869.690978500003</v>
          </cell>
          <cell r="BP37">
            <v>-41220.489964500004</v>
          </cell>
          <cell r="BQ37">
            <v>-49042.355670000004</v>
          </cell>
          <cell r="BR37">
            <v>-42380.496427500002</v>
          </cell>
          <cell r="BS37">
            <v>-45772.823250000001</v>
          </cell>
          <cell r="BT37">
            <v>-58675.270500000013</v>
          </cell>
          <cell r="BU37">
            <v>-56442.597750000008</v>
          </cell>
          <cell r="BV37">
            <v>-62787.705750000016</v>
          </cell>
          <cell r="BW37">
            <v>-56094.53850000001</v>
          </cell>
          <cell r="BX37">
            <v>-50959.755000000005</v>
          </cell>
          <cell r="BY37">
            <v>-41149.342062675016</v>
          </cell>
          <cell r="BZ37">
            <v>-35924.594948550002</v>
          </cell>
          <cell r="CA37">
            <v>-43963.175527425003</v>
          </cell>
          <cell r="CB37">
            <v>-43281.514462725012</v>
          </cell>
          <cell r="CC37">
            <v>-51494.47345350001</v>
          </cell>
          <cell r="CD37">
            <v>-44499.521248875011</v>
          </cell>
          <cell r="CE37">
            <v>-45772.823250000001</v>
          </cell>
          <cell r="CF37">
            <v>-58675.270500000013</v>
          </cell>
          <cell r="CG37">
            <v>-56442.597750000008</v>
          </cell>
          <cell r="CH37">
            <v>-62787.705750000016</v>
          </cell>
          <cell r="CI37">
            <v>-56094.53850000001</v>
          </cell>
          <cell r="CJ37">
            <v>-50959.755000000005</v>
          </cell>
          <cell r="CK37">
            <v>-41149.342062675016</v>
          </cell>
          <cell r="CL37">
            <v>-35924.594948550002</v>
          </cell>
          <cell r="CM37">
            <v>-43963.175527425003</v>
          </cell>
          <cell r="CN37">
            <v>-43281.514462725012</v>
          </cell>
          <cell r="CO37">
            <v>-51494.47345350001</v>
          </cell>
          <cell r="CP37">
            <v>-44499.521248875011</v>
          </cell>
          <cell r="CQ37">
            <v>-48061.464412500012</v>
          </cell>
          <cell r="CR37">
            <v>-61609.034025000015</v>
          </cell>
          <cell r="CS37">
            <v>-59264.727637500015</v>
          </cell>
          <cell r="CT37">
            <v>-65927.091037500024</v>
          </cell>
          <cell r="CU37">
            <v>-58899.265425000012</v>
          </cell>
          <cell r="CV37">
            <v>-53507.742750000012</v>
          </cell>
          <cell r="CW37">
            <v>-43206.809165808765</v>
          </cell>
          <cell r="CX37">
            <v>-37720.824695977506</v>
          </cell>
          <cell r="CY37">
            <v>-46161.334303796255</v>
          </cell>
          <cell r="CZ37">
            <v>-45445.590185861263</v>
          </cell>
          <cell r="DA37">
            <v>-54069.197126175008</v>
          </cell>
          <cell r="DB37">
            <v>-46724.497311318759</v>
          </cell>
          <cell r="DC37">
            <v>-48061.464412500012</v>
          </cell>
          <cell r="DD37">
            <v>-61609.034025000015</v>
          </cell>
          <cell r="DE37">
            <v>-59264.727637500015</v>
          </cell>
          <cell r="DF37">
            <v>-65927.091037500024</v>
          </cell>
          <cell r="DG37">
            <v>-58899.265425000012</v>
          </cell>
          <cell r="DH37">
            <v>-53507.742750000012</v>
          </cell>
          <cell r="DI37">
            <v>-43206.809165808765</v>
          </cell>
          <cell r="DJ37">
            <v>-37720.824695977506</v>
          </cell>
          <cell r="DK37">
            <v>-46161.334303796255</v>
          </cell>
          <cell r="DL37">
            <v>-45445.590185861263</v>
          </cell>
          <cell r="DM37">
            <v>-54069.197126175008</v>
          </cell>
          <cell r="DN37">
            <v>-46724.497311318759</v>
          </cell>
          <cell r="DO37">
            <v>-50464.537633125008</v>
          </cell>
          <cell r="DP37">
            <v>-64689.485726250015</v>
          </cell>
          <cell r="DQ37">
            <v>-62227.964019375009</v>
          </cell>
        </row>
        <row r="38">
          <cell r="A38">
            <v>196</v>
          </cell>
          <cell r="B38">
            <v>-373084</v>
          </cell>
          <cell r="C38">
            <v>-373084</v>
          </cell>
          <cell r="D38">
            <v>-373084</v>
          </cell>
          <cell r="E38">
            <v>-371724</v>
          </cell>
          <cell r="F38">
            <v>-371724</v>
          </cell>
          <cell r="G38">
            <v>-371724</v>
          </cell>
          <cell r="H38">
            <v>-366284</v>
          </cell>
          <cell r="I38">
            <v>-366284</v>
          </cell>
          <cell r="J38">
            <v>-371723.68</v>
          </cell>
          <cell r="K38">
            <v>-371723.68</v>
          </cell>
          <cell r="L38">
            <v>-371723.68</v>
          </cell>
          <cell r="M38">
            <v>-371723.68</v>
          </cell>
          <cell r="N38">
            <v>-17173</v>
          </cell>
          <cell r="O38">
            <v>-17173</v>
          </cell>
          <cell r="P38">
            <v>-17173</v>
          </cell>
          <cell r="Q38">
            <v>-17173</v>
          </cell>
          <cell r="R38">
            <v>-17173</v>
          </cell>
          <cell r="S38">
            <v>-17173</v>
          </cell>
          <cell r="T38">
            <v>-17173</v>
          </cell>
          <cell r="U38">
            <v>-17173</v>
          </cell>
          <cell r="V38">
            <v>-17173</v>
          </cell>
          <cell r="W38">
            <v>-17173</v>
          </cell>
          <cell r="X38">
            <v>-17173</v>
          </cell>
          <cell r="Y38">
            <v>-17173</v>
          </cell>
          <cell r="Z38">
            <v>-17173</v>
          </cell>
          <cell r="AA38">
            <v>-17173</v>
          </cell>
          <cell r="AB38">
            <v>-17173</v>
          </cell>
          <cell r="AC38">
            <v>-17173</v>
          </cell>
          <cell r="AD38">
            <v>-17173</v>
          </cell>
          <cell r="AE38">
            <v>-17173</v>
          </cell>
          <cell r="AF38">
            <v>-17173</v>
          </cell>
          <cell r="AG38">
            <v>-17173</v>
          </cell>
          <cell r="AH38">
            <v>-17173</v>
          </cell>
          <cell r="AI38">
            <v>-17173</v>
          </cell>
          <cell r="AJ38">
            <v>-17173</v>
          </cell>
          <cell r="AK38">
            <v>-17173</v>
          </cell>
          <cell r="AL38">
            <v>-17173</v>
          </cell>
          <cell r="AM38">
            <v>-17173</v>
          </cell>
          <cell r="AN38">
            <v>-17173</v>
          </cell>
          <cell r="AO38">
            <v>-17173</v>
          </cell>
          <cell r="AP38">
            <v>-17173</v>
          </cell>
          <cell r="AQ38">
            <v>-17173</v>
          </cell>
          <cell r="AR38">
            <v>-17173</v>
          </cell>
          <cell r="AS38">
            <v>-17173</v>
          </cell>
          <cell r="AT38">
            <v>-17173</v>
          </cell>
          <cell r="AU38">
            <v>-17173</v>
          </cell>
          <cell r="AV38">
            <v>-17173</v>
          </cell>
          <cell r="AW38">
            <v>-17173</v>
          </cell>
          <cell r="AX38">
            <v>-17173</v>
          </cell>
          <cell r="AY38">
            <v>-17173</v>
          </cell>
          <cell r="AZ38">
            <v>-17173</v>
          </cell>
          <cell r="BA38">
            <v>-17173</v>
          </cell>
          <cell r="BB38">
            <v>-17173</v>
          </cell>
          <cell r="BC38">
            <v>-17173</v>
          </cell>
          <cell r="BD38">
            <v>-17173</v>
          </cell>
          <cell r="BE38">
            <v>-17173</v>
          </cell>
          <cell r="BF38">
            <v>-17173</v>
          </cell>
          <cell r="BG38">
            <v>-17173</v>
          </cell>
          <cell r="BH38">
            <v>-17173</v>
          </cell>
          <cell r="BI38">
            <v>-17173</v>
          </cell>
          <cell r="BJ38">
            <v>-17173</v>
          </cell>
          <cell r="BK38">
            <v>-17173</v>
          </cell>
          <cell r="BL38">
            <v>-17173</v>
          </cell>
          <cell r="BM38">
            <v>-17173</v>
          </cell>
          <cell r="BN38">
            <v>-17173</v>
          </cell>
          <cell r="BO38">
            <v>-17173</v>
          </cell>
          <cell r="BP38">
            <v>-17173</v>
          </cell>
          <cell r="BQ38">
            <v>-17173</v>
          </cell>
          <cell r="BR38">
            <v>-17173</v>
          </cell>
          <cell r="BS38">
            <v>-17173</v>
          </cell>
          <cell r="BT38">
            <v>-17173</v>
          </cell>
          <cell r="BU38">
            <v>-17173</v>
          </cell>
          <cell r="BV38">
            <v>-17173</v>
          </cell>
          <cell r="BW38">
            <v>-17173</v>
          </cell>
          <cell r="BX38">
            <v>-17173</v>
          </cell>
          <cell r="BY38">
            <v>-17173</v>
          </cell>
          <cell r="BZ38">
            <v>-17173</v>
          </cell>
          <cell r="CA38">
            <v>-17173</v>
          </cell>
          <cell r="CB38">
            <v>-17173</v>
          </cell>
          <cell r="CC38">
            <v>-17173</v>
          </cell>
          <cell r="CD38">
            <v>-17173</v>
          </cell>
          <cell r="CE38">
            <v>-17173</v>
          </cell>
          <cell r="CF38">
            <v>-17173</v>
          </cell>
          <cell r="CG38">
            <v>-17173</v>
          </cell>
          <cell r="CH38">
            <v>-17173</v>
          </cell>
          <cell r="CI38">
            <v>-17173</v>
          </cell>
          <cell r="CJ38">
            <v>-17173</v>
          </cell>
          <cell r="CK38">
            <v>-17173</v>
          </cell>
          <cell r="CL38">
            <v>-17173</v>
          </cell>
          <cell r="CM38">
            <v>-17173</v>
          </cell>
          <cell r="CN38">
            <v>-17173</v>
          </cell>
          <cell r="CO38">
            <v>-17173</v>
          </cell>
          <cell r="CP38">
            <v>-17173</v>
          </cell>
          <cell r="CQ38">
            <v>-17173</v>
          </cell>
          <cell r="CR38">
            <v>-17173</v>
          </cell>
          <cell r="CS38">
            <v>-17173</v>
          </cell>
          <cell r="CT38">
            <v>-17173</v>
          </cell>
          <cell r="CU38">
            <v>-17173</v>
          </cell>
          <cell r="CV38">
            <v>-17173</v>
          </cell>
          <cell r="CW38">
            <v>-17173</v>
          </cell>
          <cell r="CX38">
            <v>-17173</v>
          </cell>
          <cell r="CY38">
            <v>-17173</v>
          </cell>
          <cell r="CZ38">
            <v>-17173</v>
          </cell>
          <cell r="DA38">
            <v>-17173</v>
          </cell>
          <cell r="DB38">
            <v>-17173</v>
          </cell>
          <cell r="DC38">
            <v>-17173</v>
          </cell>
          <cell r="DD38">
            <v>-17173</v>
          </cell>
          <cell r="DE38">
            <v>-17173</v>
          </cell>
          <cell r="DF38">
            <v>-17173</v>
          </cell>
          <cell r="DG38">
            <v>-17173</v>
          </cell>
          <cell r="DH38">
            <v>-17173</v>
          </cell>
          <cell r="DI38">
            <v>-17173</v>
          </cell>
          <cell r="DJ38">
            <v>-17173</v>
          </cell>
          <cell r="DK38">
            <v>-17173</v>
          </cell>
          <cell r="DL38">
            <v>-17173</v>
          </cell>
          <cell r="DM38">
            <v>-17173</v>
          </cell>
          <cell r="DN38">
            <v>-17173</v>
          </cell>
          <cell r="DO38">
            <v>-17173</v>
          </cell>
          <cell r="DP38">
            <v>-17173</v>
          </cell>
          <cell r="DQ38">
            <v>-17173</v>
          </cell>
        </row>
        <row r="39">
          <cell r="A39">
            <v>197</v>
          </cell>
          <cell r="B39">
            <v>-22635</v>
          </cell>
          <cell r="C39">
            <v>-22635</v>
          </cell>
          <cell r="D39">
            <v>-22635</v>
          </cell>
          <cell r="E39">
            <v>-22575</v>
          </cell>
          <cell r="F39">
            <v>-22575</v>
          </cell>
          <cell r="G39">
            <v>-22575</v>
          </cell>
          <cell r="H39">
            <v>-22335</v>
          </cell>
          <cell r="I39">
            <v>-22335</v>
          </cell>
          <cell r="J39">
            <v>-22575</v>
          </cell>
          <cell r="K39">
            <v>-22575</v>
          </cell>
          <cell r="L39">
            <v>-22575</v>
          </cell>
          <cell r="M39">
            <v>-22575</v>
          </cell>
          <cell r="N39">
            <v>-2866</v>
          </cell>
          <cell r="O39">
            <v>-2866</v>
          </cell>
          <cell r="P39">
            <v>-2866</v>
          </cell>
          <cell r="Q39">
            <v>-2866</v>
          </cell>
          <cell r="R39">
            <v>-2866</v>
          </cell>
          <cell r="S39">
            <v>-2866</v>
          </cell>
          <cell r="T39">
            <v>-2866</v>
          </cell>
          <cell r="U39">
            <v>-2866</v>
          </cell>
          <cell r="V39">
            <v>-2866</v>
          </cell>
          <cell r="W39">
            <v>-2866</v>
          </cell>
          <cell r="X39">
            <v>-2866</v>
          </cell>
          <cell r="Y39">
            <v>-2866</v>
          </cell>
          <cell r="Z39">
            <v>-2866</v>
          </cell>
          <cell r="AA39">
            <v>-2866</v>
          </cell>
          <cell r="AB39">
            <v>-2866</v>
          </cell>
          <cell r="AC39">
            <v>-2866</v>
          </cell>
          <cell r="AD39">
            <v>-2866</v>
          </cell>
          <cell r="AE39">
            <v>-2866</v>
          </cell>
          <cell r="AF39">
            <v>-2866</v>
          </cell>
          <cell r="AG39">
            <v>-2866</v>
          </cell>
          <cell r="AH39">
            <v>-2866</v>
          </cell>
          <cell r="AI39">
            <v>-2866</v>
          </cell>
          <cell r="AJ39">
            <v>-2866</v>
          </cell>
          <cell r="AK39">
            <v>-2866</v>
          </cell>
          <cell r="AL39">
            <v>-2866</v>
          </cell>
          <cell r="AM39">
            <v>-2866</v>
          </cell>
          <cell r="AN39">
            <v>-2866</v>
          </cell>
          <cell r="AO39">
            <v>-2866</v>
          </cell>
          <cell r="AP39">
            <v>-2866</v>
          </cell>
          <cell r="AQ39">
            <v>-2866</v>
          </cell>
          <cell r="AR39">
            <v>-2866</v>
          </cell>
          <cell r="AS39">
            <v>-2866</v>
          </cell>
          <cell r="AT39">
            <v>-2866</v>
          </cell>
          <cell r="AU39">
            <v>-2866</v>
          </cell>
          <cell r="AV39">
            <v>-2866</v>
          </cell>
          <cell r="AW39">
            <v>-2866</v>
          </cell>
          <cell r="AX39">
            <v>-2866</v>
          </cell>
          <cell r="AY39">
            <v>-2866</v>
          </cell>
          <cell r="AZ39">
            <v>-2866</v>
          </cell>
          <cell r="BA39">
            <v>-2866</v>
          </cell>
          <cell r="BB39">
            <v>-2866</v>
          </cell>
          <cell r="BC39">
            <v>-2866</v>
          </cell>
          <cell r="BD39">
            <v>-2866</v>
          </cell>
          <cell r="BE39">
            <v>-2866</v>
          </cell>
          <cell r="BF39">
            <v>-2866</v>
          </cell>
          <cell r="BG39">
            <v>-2866</v>
          </cell>
          <cell r="BH39">
            <v>-2866</v>
          </cell>
          <cell r="BI39">
            <v>-2866</v>
          </cell>
          <cell r="BJ39">
            <v>-2866</v>
          </cell>
          <cell r="BK39">
            <v>-2866</v>
          </cell>
          <cell r="BL39">
            <v>-2866</v>
          </cell>
          <cell r="BM39">
            <v>-2866</v>
          </cell>
          <cell r="BN39">
            <v>-2866</v>
          </cell>
          <cell r="BO39">
            <v>-2866</v>
          </cell>
          <cell r="BP39">
            <v>-2866</v>
          </cell>
          <cell r="BQ39">
            <v>-2866</v>
          </cell>
          <cell r="BR39">
            <v>-2866</v>
          </cell>
          <cell r="BS39">
            <v>-2866</v>
          </cell>
          <cell r="BT39">
            <v>-2866</v>
          </cell>
          <cell r="BU39">
            <v>-2866</v>
          </cell>
          <cell r="BV39">
            <v>-2866</v>
          </cell>
          <cell r="BW39">
            <v>-2866</v>
          </cell>
          <cell r="BX39">
            <v>-2866</v>
          </cell>
          <cell r="BY39">
            <v>-2866</v>
          </cell>
          <cell r="BZ39">
            <v>-2866</v>
          </cell>
          <cell r="CA39">
            <v>-2866</v>
          </cell>
          <cell r="CB39">
            <v>-2866</v>
          </cell>
          <cell r="CC39">
            <v>-2866</v>
          </cell>
          <cell r="CD39">
            <v>-2866</v>
          </cell>
          <cell r="CE39">
            <v>-2866</v>
          </cell>
          <cell r="CF39">
            <v>-2866</v>
          </cell>
          <cell r="CG39">
            <v>-2866</v>
          </cell>
          <cell r="CH39">
            <v>-2866</v>
          </cell>
          <cell r="CI39">
            <v>-2866</v>
          </cell>
          <cell r="CJ39">
            <v>-2866</v>
          </cell>
          <cell r="CK39">
            <v>-2866</v>
          </cell>
          <cell r="CL39">
            <v>-2866</v>
          </cell>
          <cell r="CM39">
            <v>-2866</v>
          </cell>
          <cell r="CN39">
            <v>-2866</v>
          </cell>
          <cell r="CO39">
            <v>-2866</v>
          </cell>
          <cell r="CP39">
            <v>-2866</v>
          </cell>
          <cell r="CQ39">
            <v>-2866</v>
          </cell>
          <cell r="CR39">
            <v>-2866</v>
          </cell>
          <cell r="CS39">
            <v>-2866</v>
          </cell>
          <cell r="CT39">
            <v>-2866</v>
          </cell>
          <cell r="CU39">
            <v>-2866</v>
          </cell>
          <cell r="CV39">
            <v>-2866</v>
          </cell>
          <cell r="CW39">
            <v>-2866</v>
          </cell>
          <cell r="CX39">
            <v>-2866</v>
          </cell>
          <cell r="CY39">
            <v>-2866</v>
          </cell>
          <cell r="CZ39">
            <v>-2866</v>
          </cell>
          <cell r="DA39">
            <v>-2866</v>
          </cell>
          <cell r="DB39">
            <v>-2866</v>
          </cell>
          <cell r="DC39">
            <v>-2866</v>
          </cell>
          <cell r="DD39">
            <v>-2866</v>
          </cell>
          <cell r="DE39">
            <v>-2866</v>
          </cell>
          <cell r="DF39">
            <v>-2866</v>
          </cell>
          <cell r="DG39">
            <v>-2866</v>
          </cell>
          <cell r="DH39">
            <v>-2866</v>
          </cell>
          <cell r="DI39">
            <v>-2866</v>
          </cell>
          <cell r="DJ39">
            <v>-2866</v>
          </cell>
          <cell r="DK39">
            <v>-2866</v>
          </cell>
          <cell r="DL39">
            <v>-2866</v>
          </cell>
          <cell r="DM39">
            <v>-2866</v>
          </cell>
          <cell r="DN39">
            <v>-2866</v>
          </cell>
          <cell r="DO39">
            <v>-2866</v>
          </cell>
          <cell r="DP39">
            <v>-2866</v>
          </cell>
          <cell r="DQ39">
            <v>-2866</v>
          </cell>
        </row>
        <row r="40">
          <cell r="A40">
            <v>198</v>
          </cell>
          <cell r="B40">
            <v>-11125</v>
          </cell>
          <cell r="C40">
            <v>-11125</v>
          </cell>
          <cell r="D40">
            <v>-11125</v>
          </cell>
          <cell r="E40">
            <v>-10060</v>
          </cell>
          <cell r="F40">
            <v>-10060</v>
          </cell>
          <cell r="G40">
            <v>-10060</v>
          </cell>
          <cell r="H40">
            <v>-10060</v>
          </cell>
          <cell r="I40">
            <v>-5693</v>
          </cell>
          <cell r="J40">
            <v>-10060</v>
          </cell>
          <cell r="K40">
            <v>-10060</v>
          </cell>
          <cell r="L40">
            <v>-10060</v>
          </cell>
          <cell r="M40">
            <v>-10060</v>
          </cell>
          <cell r="N40">
            <v>-371723.68</v>
          </cell>
          <cell r="O40">
            <v>-371723.68</v>
          </cell>
          <cell r="P40">
            <v>-371723.68</v>
          </cell>
          <cell r="Q40">
            <v>-371723.68</v>
          </cell>
          <cell r="R40">
            <v>-371723.68</v>
          </cell>
          <cell r="S40">
            <v>-371723.68</v>
          </cell>
          <cell r="T40">
            <v>-371723.68</v>
          </cell>
          <cell r="U40">
            <v>-371723.68</v>
          </cell>
          <cell r="V40">
            <v>-371723.68</v>
          </cell>
          <cell r="W40">
            <v>-408896.04799999995</v>
          </cell>
          <cell r="X40">
            <v>-408896.04799999995</v>
          </cell>
          <cell r="Y40">
            <v>-408896.04799999995</v>
          </cell>
          <cell r="Z40">
            <v>-408896.04799999995</v>
          </cell>
          <cell r="AA40">
            <v>-408896.04799999995</v>
          </cell>
          <cell r="AB40">
            <v>-408896.04799999995</v>
          </cell>
          <cell r="AC40">
            <v>-408896.04799999995</v>
          </cell>
          <cell r="AD40">
            <v>-408896.04799999995</v>
          </cell>
          <cell r="AE40">
            <v>-408896.04799999995</v>
          </cell>
          <cell r="AF40">
            <v>-408896.04799999995</v>
          </cell>
          <cell r="AG40">
            <v>-408896.04799999995</v>
          </cell>
          <cell r="AH40">
            <v>-408896.04799999995</v>
          </cell>
          <cell r="AI40">
            <v>-408896.04799999995</v>
          </cell>
          <cell r="AJ40">
            <v>-408896.04799999995</v>
          </cell>
          <cell r="AK40">
            <v>-408896.04799999995</v>
          </cell>
          <cell r="AL40">
            <v>-408896.04799999995</v>
          </cell>
          <cell r="AM40">
            <v>-408896.04799999995</v>
          </cell>
          <cell r="AN40">
            <v>-408896.04799999995</v>
          </cell>
          <cell r="AO40">
            <v>-408896.04799999995</v>
          </cell>
          <cell r="AP40">
            <v>-408896.04799999995</v>
          </cell>
          <cell r="AQ40">
            <v>-408896.04799999995</v>
          </cell>
          <cell r="AR40">
            <v>-408896.04799999995</v>
          </cell>
          <cell r="AS40">
            <v>-408896.04799999995</v>
          </cell>
          <cell r="AT40">
            <v>-408896.04799999995</v>
          </cell>
          <cell r="AU40">
            <v>-429340.85039999994</v>
          </cell>
          <cell r="AV40">
            <v>-429340.85039999994</v>
          </cell>
          <cell r="AW40">
            <v>-429340.85039999994</v>
          </cell>
          <cell r="AX40">
            <v>-429340.85039999994</v>
          </cell>
          <cell r="AY40">
            <v>-429340.85039999994</v>
          </cell>
          <cell r="AZ40">
            <v>-429340.85039999994</v>
          </cell>
          <cell r="BA40">
            <v>-429340.85039999994</v>
          </cell>
          <cell r="BB40">
            <v>-429340.85039999994</v>
          </cell>
          <cell r="BC40">
            <v>-429340.85039999994</v>
          </cell>
          <cell r="BD40">
            <v>-429340.85039999994</v>
          </cell>
          <cell r="BE40">
            <v>-429340.85039999994</v>
          </cell>
          <cell r="BF40">
            <v>-429340.85039999994</v>
          </cell>
          <cell r="BG40">
            <v>-429340.85039999994</v>
          </cell>
          <cell r="BH40">
            <v>-429340.85039999994</v>
          </cell>
          <cell r="BI40">
            <v>-429340.85039999994</v>
          </cell>
          <cell r="BJ40">
            <v>-429340.85039999994</v>
          </cell>
          <cell r="BK40">
            <v>-429340.85039999994</v>
          </cell>
          <cell r="BL40">
            <v>-429340.85039999994</v>
          </cell>
          <cell r="BM40">
            <v>-429340.85039999994</v>
          </cell>
          <cell r="BN40">
            <v>-429340.85039999994</v>
          </cell>
          <cell r="BO40">
            <v>-429340.85039999994</v>
          </cell>
          <cell r="BP40">
            <v>-429340.85039999994</v>
          </cell>
          <cell r="BQ40">
            <v>-429340.85039999994</v>
          </cell>
          <cell r="BR40">
            <v>-429340.85039999994</v>
          </cell>
          <cell r="BS40">
            <v>-450807.89291999995</v>
          </cell>
          <cell r="BT40">
            <v>-450807.89291999995</v>
          </cell>
          <cell r="BU40">
            <v>-450807.89291999995</v>
          </cell>
          <cell r="BV40">
            <v>-450807.89291999995</v>
          </cell>
          <cell r="BW40">
            <v>-450807.89291999995</v>
          </cell>
          <cell r="BX40">
            <v>-450807.89291999995</v>
          </cell>
          <cell r="BY40">
            <v>-450807.89291999995</v>
          </cell>
          <cell r="BZ40">
            <v>-450807.89291999995</v>
          </cell>
          <cell r="CA40">
            <v>-450807.89291999995</v>
          </cell>
          <cell r="CB40">
            <v>-450807.89291999995</v>
          </cell>
          <cell r="CC40">
            <v>-450807.89291999995</v>
          </cell>
          <cell r="CD40">
            <v>-450807.89291999995</v>
          </cell>
          <cell r="CE40">
            <v>-450807.89291999995</v>
          </cell>
          <cell r="CF40">
            <v>-450807.89291999995</v>
          </cell>
          <cell r="CG40">
            <v>-450807.89291999995</v>
          </cell>
          <cell r="CH40">
            <v>-450807.89291999995</v>
          </cell>
          <cell r="CI40">
            <v>-450807.89291999995</v>
          </cell>
          <cell r="CJ40">
            <v>-450807.89291999995</v>
          </cell>
          <cell r="CK40">
            <v>-450807.89291999995</v>
          </cell>
          <cell r="CL40">
            <v>-450807.89291999995</v>
          </cell>
          <cell r="CM40">
            <v>-450807.89291999995</v>
          </cell>
          <cell r="CN40">
            <v>-450807.89291999995</v>
          </cell>
          <cell r="CO40">
            <v>-450807.89291999995</v>
          </cell>
          <cell r="CP40">
            <v>-450807.89291999995</v>
          </cell>
          <cell r="CQ40">
            <v>-473348.28756600001</v>
          </cell>
          <cell r="CR40">
            <v>-473348.28756600001</v>
          </cell>
          <cell r="CS40">
            <v>-473348.28756600001</v>
          </cell>
          <cell r="CT40">
            <v>-473348.28756600001</v>
          </cell>
          <cell r="CU40">
            <v>-473348.28756600001</v>
          </cell>
          <cell r="CV40">
            <v>-473348.28756600001</v>
          </cell>
          <cell r="CW40">
            <v>-473348.28756600001</v>
          </cell>
          <cell r="CX40">
            <v>-473348.28756600001</v>
          </cell>
          <cell r="CY40">
            <v>-473348.28756600001</v>
          </cell>
          <cell r="CZ40">
            <v>-473348.28756600001</v>
          </cell>
          <cell r="DA40">
            <v>-473348.28756600001</v>
          </cell>
          <cell r="DB40">
            <v>-473348.28756600001</v>
          </cell>
          <cell r="DC40">
            <v>-473348.28756600001</v>
          </cell>
          <cell r="DD40">
            <v>-473348.28756600001</v>
          </cell>
          <cell r="DE40">
            <v>-473348.28756600001</v>
          </cell>
          <cell r="DF40">
            <v>-473348.28756600001</v>
          </cell>
          <cell r="DG40">
            <v>-473348.28756600001</v>
          </cell>
          <cell r="DH40">
            <v>-473348.28756600001</v>
          </cell>
          <cell r="DI40">
            <v>-473348.28756600001</v>
          </cell>
          <cell r="DJ40">
            <v>-473348.28756600001</v>
          </cell>
          <cell r="DK40">
            <v>-473348.28756600001</v>
          </cell>
          <cell r="DL40">
            <v>-473348.28756600001</v>
          </cell>
          <cell r="DM40">
            <v>-473348.28756600001</v>
          </cell>
          <cell r="DN40">
            <v>-473348.28756600001</v>
          </cell>
          <cell r="DO40">
            <v>-497015.70194430003</v>
          </cell>
          <cell r="DP40">
            <v>-497015.70194430003</v>
          </cell>
          <cell r="DQ40">
            <v>-497015.70194430003</v>
          </cell>
        </row>
        <row r="41">
          <cell r="A41">
            <v>203</v>
          </cell>
          <cell r="B41">
            <v>-248100</v>
          </cell>
          <cell r="C41">
            <v>-248100</v>
          </cell>
          <cell r="D41">
            <v>-248100</v>
          </cell>
          <cell r="E41">
            <v>-247444</v>
          </cell>
          <cell r="F41">
            <v>-247444</v>
          </cell>
          <cell r="G41">
            <v>-247444</v>
          </cell>
          <cell r="H41">
            <v>-244820</v>
          </cell>
          <cell r="I41">
            <v>-244820</v>
          </cell>
          <cell r="J41">
            <v>-244820</v>
          </cell>
          <cell r="K41">
            <v>-244820</v>
          </cell>
          <cell r="L41">
            <v>-244820</v>
          </cell>
          <cell r="M41">
            <v>-244820</v>
          </cell>
          <cell r="N41">
            <v>-22575</v>
          </cell>
          <cell r="O41">
            <v>-22575</v>
          </cell>
          <cell r="P41">
            <v>-22575</v>
          </cell>
          <cell r="Q41">
            <v>-22575</v>
          </cell>
          <cell r="R41">
            <v>-22575</v>
          </cell>
          <cell r="S41">
            <v>-22575</v>
          </cell>
          <cell r="T41">
            <v>-22575</v>
          </cell>
          <cell r="U41">
            <v>-22575</v>
          </cell>
          <cell r="V41">
            <v>-22575</v>
          </cell>
          <cell r="W41">
            <v>-24832.5</v>
          </cell>
          <cell r="X41">
            <v>-24832.5</v>
          </cell>
          <cell r="Y41">
            <v>-24832.5</v>
          </cell>
          <cell r="Z41">
            <v>-24832.5</v>
          </cell>
          <cell r="AA41">
            <v>-24832.5</v>
          </cell>
          <cell r="AB41">
            <v>-24832.5</v>
          </cell>
          <cell r="AC41">
            <v>-24832.5</v>
          </cell>
          <cell r="AD41">
            <v>-24832.5</v>
          </cell>
          <cell r="AE41">
            <v>-24832.5</v>
          </cell>
          <cell r="AF41">
            <v>-24832.5</v>
          </cell>
          <cell r="AG41">
            <v>-24832.5</v>
          </cell>
          <cell r="AH41">
            <v>-24832.5</v>
          </cell>
          <cell r="AI41">
            <v>-24832.5</v>
          </cell>
          <cell r="AJ41">
            <v>-24832.5</v>
          </cell>
          <cell r="AK41">
            <v>-24832.5</v>
          </cell>
          <cell r="AL41">
            <v>-24832.5</v>
          </cell>
          <cell r="AM41">
            <v>-24832.5</v>
          </cell>
          <cell r="AN41">
            <v>-24832.5</v>
          </cell>
          <cell r="AO41">
            <v>-24832.5</v>
          </cell>
          <cell r="AP41">
            <v>-24832.5</v>
          </cell>
          <cell r="AQ41">
            <v>-24832.5</v>
          </cell>
          <cell r="AR41">
            <v>-24832.5</v>
          </cell>
          <cell r="AS41">
            <v>-24832.5</v>
          </cell>
          <cell r="AT41">
            <v>-24832.5</v>
          </cell>
          <cell r="AU41">
            <v>-26074.125</v>
          </cell>
          <cell r="AV41">
            <v>-26074.125</v>
          </cell>
          <cell r="AW41">
            <v>-26074.125</v>
          </cell>
          <cell r="AX41">
            <v>-26074.125</v>
          </cell>
          <cell r="AY41">
            <v>-26074.125</v>
          </cell>
          <cell r="AZ41">
            <v>-26074.125</v>
          </cell>
          <cell r="BA41">
            <v>-26074.125</v>
          </cell>
          <cell r="BB41">
            <v>-26074.125</v>
          </cell>
          <cell r="BC41">
            <v>-26074.125</v>
          </cell>
          <cell r="BD41">
            <v>-26074.125</v>
          </cell>
          <cell r="BE41">
            <v>-26074.125</v>
          </cell>
          <cell r="BF41">
            <v>-26074.125</v>
          </cell>
          <cell r="BG41">
            <v>-26074.125</v>
          </cell>
          <cell r="BH41">
            <v>-26074.125</v>
          </cell>
          <cell r="BI41">
            <v>-26074.125</v>
          </cell>
          <cell r="BJ41">
            <v>-26074.125</v>
          </cell>
          <cell r="BK41">
            <v>-26074.125</v>
          </cell>
          <cell r="BL41">
            <v>-26074.125</v>
          </cell>
          <cell r="BM41">
            <v>-26074.125</v>
          </cell>
          <cell r="BN41">
            <v>-26074.125</v>
          </cell>
          <cell r="BO41">
            <v>-26074.125</v>
          </cell>
          <cell r="BP41">
            <v>-26074.125</v>
          </cell>
          <cell r="BQ41">
            <v>-26074.125</v>
          </cell>
          <cell r="BR41">
            <v>-26074.125</v>
          </cell>
          <cell r="BS41">
            <v>-27377.831250000003</v>
          </cell>
          <cell r="BT41">
            <v>-27377.831250000003</v>
          </cell>
          <cell r="BU41">
            <v>-27377.831250000003</v>
          </cell>
          <cell r="BV41">
            <v>-27377.831250000003</v>
          </cell>
          <cell r="BW41">
            <v>-27377.831250000003</v>
          </cell>
          <cell r="BX41">
            <v>-27377.831250000003</v>
          </cell>
          <cell r="BY41">
            <v>-27377.831250000003</v>
          </cell>
          <cell r="BZ41">
            <v>-27377.831250000003</v>
          </cell>
          <cell r="CA41">
            <v>-27377.831250000003</v>
          </cell>
          <cell r="CB41">
            <v>-27377.831250000003</v>
          </cell>
          <cell r="CC41">
            <v>-27377.831250000003</v>
          </cell>
          <cell r="CD41">
            <v>-27377.831250000003</v>
          </cell>
          <cell r="CE41">
            <v>-27377.831250000003</v>
          </cell>
          <cell r="CF41">
            <v>-27377.831250000003</v>
          </cell>
          <cell r="CG41">
            <v>-27377.831250000003</v>
          </cell>
          <cell r="CH41">
            <v>-27377.831250000003</v>
          </cell>
          <cell r="CI41">
            <v>-27377.831250000003</v>
          </cell>
          <cell r="CJ41">
            <v>-27377.831250000003</v>
          </cell>
          <cell r="CK41">
            <v>-27377.831250000003</v>
          </cell>
          <cell r="CL41">
            <v>-27377.831250000003</v>
          </cell>
          <cell r="CM41">
            <v>-27377.831250000003</v>
          </cell>
          <cell r="CN41">
            <v>-27377.831250000003</v>
          </cell>
          <cell r="CO41">
            <v>-27377.831250000003</v>
          </cell>
          <cell r="CP41">
            <v>-27377.831250000003</v>
          </cell>
          <cell r="CQ41">
            <v>-28746.7228125</v>
          </cell>
          <cell r="CR41">
            <v>-28746.7228125</v>
          </cell>
          <cell r="CS41">
            <v>-28746.7228125</v>
          </cell>
          <cell r="CT41">
            <v>-28746.7228125</v>
          </cell>
          <cell r="CU41">
            <v>-28746.7228125</v>
          </cell>
          <cell r="CV41">
            <v>-28746.7228125</v>
          </cell>
          <cell r="CW41">
            <v>-28746.7228125</v>
          </cell>
          <cell r="CX41">
            <v>-28746.7228125</v>
          </cell>
          <cell r="CY41">
            <v>-28746.7228125</v>
          </cell>
          <cell r="CZ41">
            <v>-28746.7228125</v>
          </cell>
          <cell r="DA41">
            <v>-28746.7228125</v>
          </cell>
          <cell r="DB41">
            <v>-28746.7228125</v>
          </cell>
          <cell r="DC41">
            <v>-28746.7228125</v>
          </cell>
          <cell r="DD41">
            <v>-28746.7228125</v>
          </cell>
          <cell r="DE41">
            <v>-28746.7228125</v>
          </cell>
          <cell r="DF41">
            <v>-28746.7228125</v>
          </cell>
          <cell r="DG41">
            <v>-28746.7228125</v>
          </cell>
          <cell r="DH41">
            <v>-28746.7228125</v>
          </cell>
          <cell r="DI41">
            <v>-28746.7228125</v>
          </cell>
          <cell r="DJ41">
            <v>-28746.7228125</v>
          </cell>
          <cell r="DK41">
            <v>-28746.7228125</v>
          </cell>
          <cell r="DL41">
            <v>-28746.7228125</v>
          </cell>
          <cell r="DM41">
            <v>-28746.7228125</v>
          </cell>
          <cell r="DN41">
            <v>-28746.7228125</v>
          </cell>
          <cell r="DO41">
            <v>-30184.058953125001</v>
          </cell>
          <cell r="DP41">
            <v>-30184.058953125001</v>
          </cell>
          <cell r="DQ41">
            <v>-30184.058953125001</v>
          </cell>
        </row>
        <row r="42">
          <cell r="A42">
            <v>205</v>
          </cell>
          <cell r="B42">
            <v>-423300</v>
          </cell>
          <cell r="C42">
            <v>-423300</v>
          </cell>
          <cell r="D42">
            <v>-423300</v>
          </cell>
          <cell r="E42">
            <v>-422500</v>
          </cell>
          <cell r="F42">
            <v>-422500</v>
          </cell>
          <cell r="G42">
            <v>-422500</v>
          </cell>
          <cell r="H42">
            <v>-419300</v>
          </cell>
          <cell r="I42">
            <v>-419300</v>
          </cell>
          <cell r="J42">
            <v>-419300</v>
          </cell>
          <cell r="K42">
            <v>-419300</v>
          </cell>
          <cell r="L42">
            <v>-419300</v>
          </cell>
          <cell r="M42">
            <v>-419300</v>
          </cell>
          <cell r="N42">
            <v>-10060</v>
          </cell>
          <cell r="O42">
            <v>-10060</v>
          </cell>
          <cell r="P42">
            <v>-10060</v>
          </cell>
          <cell r="Q42">
            <v>-10060</v>
          </cell>
          <cell r="R42">
            <v>-10060</v>
          </cell>
          <cell r="S42">
            <v>-10060</v>
          </cell>
          <cell r="T42">
            <v>-10060</v>
          </cell>
          <cell r="U42">
            <v>-10060</v>
          </cell>
          <cell r="V42">
            <v>-10060</v>
          </cell>
          <cell r="W42">
            <v>-10060</v>
          </cell>
          <cell r="X42">
            <v>-10060</v>
          </cell>
          <cell r="Y42">
            <v>-10060</v>
          </cell>
          <cell r="Z42">
            <v>-10060</v>
          </cell>
          <cell r="AA42">
            <v>-10060</v>
          </cell>
          <cell r="AB42">
            <v>-10060</v>
          </cell>
          <cell r="AC42">
            <v>-10060</v>
          </cell>
          <cell r="AD42">
            <v>-10060</v>
          </cell>
          <cell r="AE42">
            <v>-10060</v>
          </cell>
          <cell r="AF42">
            <v>-10060</v>
          </cell>
          <cell r="AG42">
            <v>-10060</v>
          </cell>
          <cell r="AH42">
            <v>-10060</v>
          </cell>
          <cell r="AI42">
            <v>-10060</v>
          </cell>
          <cell r="AJ42">
            <v>-10060</v>
          </cell>
          <cell r="AK42">
            <v>-10060</v>
          </cell>
          <cell r="AL42">
            <v>-10060</v>
          </cell>
          <cell r="AM42">
            <v>-10060</v>
          </cell>
          <cell r="AN42">
            <v>-10060</v>
          </cell>
          <cell r="AO42">
            <v>-10060</v>
          </cell>
          <cell r="AP42">
            <v>-10060</v>
          </cell>
          <cell r="AQ42">
            <v>-10060</v>
          </cell>
          <cell r="AR42">
            <v>-10060</v>
          </cell>
          <cell r="AS42">
            <v>-10060</v>
          </cell>
          <cell r="AT42">
            <v>-10060</v>
          </cell>
          <cell r="AU42">
            <v>-10060</v>
          </cell>
          <cell r="AV42">
            <v>-10060</v>
          </cell>
          <cell r="AW42">
            <v>-10060</v>
          </cell>
          <cell r="AX42">
            <v>-10060</v>
          </cell>
          <cell r="AY42">
            <v>-10060</v>
          </cell>
          <cell r="AZ42">
            <v>-10060</v>
          </cell>
          <cell r="BA42">
            <v>-10060</v>
          </cell>
          <cell r="BB42">
            <v>-10060</v>
          </cell>
          <cell r="BC42">
            <v>-10060</v>
          </cell>
          <cell r="BD42">
            <v>-10060</v>
          </cell>
          <cell r="BE42">
            <v>-10060</v>
          </cell>
          <cell r="BF42">
            <v>-10060</v>
          </cell>
          <cell r="BG42">
            <v>-10060</v>
          </cell>
          <cell r="BH42">
            <v>-10060</v>
          </cell>
          <cell r="BI42">
            <v>-10060</v>
          </cell>
          <cell r="BJ42">
            <v>-10060</v>
          </cell>
          <cell r="BK42">
            <v>-10060</v>
          </cell>
          <cell r="BL42">
            <v>-10060</v>
          </cell>
          <cell r="BM42">
            <v>-10060</v>
          </cell>
          <cell r="BN42">
            <v>-10060</v>
          </cell>
          <cell r="BO42">
            <v>-10060</v>
          </cell>
          <cell r="BP42">
            <v>-10060</v>
          </cell>
          <cell r="BQ42">
            <v>-10060</v>
          </cell>
          <cell r="BR42">
            <v>-10060</v>
          </cell>
          <cell r="BS42">
            <v>-10060</v>
          </cell>
          <cell r="BT42">
            <v>-10060</v>
          </cell>
          <cell r="BU42">
            <v>-10060</v>
          </cell>
          <cell r="BV42">
            <v>-10060</v>
          </cell>
          <cell r="BW42">
            <v>-10060</v>
          </cell>
          <cell r="BX42">
            <v>-10060</v>
          </cell>
          <cell r="BY42">
            <v>-10060</v>
          </cell>
          <cell r="BZ42">
            <v>-10060</v>
          </cell>
          <cell r="CA42">
            <v>-10060</v>
          </cell>
          <cell r="CB42">
            <v>-10060</v>
          </cell>
          <cell r="CC42">
            <v>-10060</v>
          </cell>
          <cell r="CD42">
            <v>-10060</v>
          </cell>
          <cell r="CE42">
            <v>-10060</v>
          </cell>
          <cell r="CF42">
            <v>-10060</v>
          </cell>
          <cell r="CG42">
            <v>-10060</v>
          </cell>
          <cell r="CH42">
            <v>-10060</v>
          </cell>
          <cell r="CI42">
            <v>-10060</v>
          </cell>
          <cell r="CJ42">
            <v>-10060</v>
          </cell>
          <cell r="CK42">
            <v>-10060</v>
          </cell>
          <cell r="CL42">
            <v>-10060</v>
          </cell>
          <cell r="CM42">
            <v>-10060</v>
          </cell>
          <cell r="CN42">
            <v>-10060</v>
          </cell>
          <cell r="CO42">
            <v>-10060</v>
          </cell>
          <cell r="CP42">
            <v>-10060</v>
          </cell>
          <cell r="CQ42">
            <v>-10060</v>
          </cell>
          <cell r="CR42">
            <v>-10060</v>
          </cell>
          <cell r="CS42">
            <v>-10060</v>
          </cell>
          <cell r="CT42">
            <v>-10060</v>
          </cell>
          <cell r="CU42">
            <v>-10060</v>
          </cell>
          <cell r="CV42">
            <v>-10060</v>
          </cell>
          <cell r="CW42">
            <v>-10060</v>
          </cell>
          <cell r="CX42">
            <v>-10060</v>
          </cell>
          <cell r="CY42">
            <v>-10060</v>
          </cell>
          <cell r="CZ42">
            <v>-10060</v>
          </cell>
          <cell r="DA42">
            <v>-10060</v>
          </cell>
          <cell r="DB42">
            <v>-10060</v>
          </cell>
          <cell r="DC42">
            <v>-10060</v>
          </cell>
          <cell r="DD42">
            <v>-10060</v>
          </cell>
          <cell r="DE42">
            <v>-10060</v>
          </cell>
          <cell r="DF42">
            <v>-10060</v>
          </cell>
          <cell r="DG42">
            <v>-10060</v>
          </cell>
          <cell r="DH42">
            <v>-10060</v>
          </cell>
          <cell r="DI42">
            <v>-10060</v>
          </cell>
          <cell r="DJ42">
            <v>-10060</v>
          </cell>
          <cell r="DK42">
            <v>-10060</v>
          </cell>
          <cell r="DL42">
            <v>-10060</v>
          </cell>
          <cell r="DM42">
            <v>-10060</v>
          </cell>
          <cell r="DN42">
            <v>-10060</v>
          </cell>
          <cell r="DO42">
            <v>-10060</v>
          </cell>
          <cell r="DP42">
            <v>-10060</v>
          </cell>
          <cell r="DQ42">
            <v>-10060</v>
          </cell>
        </row>
        <row r="43">
          <cell r="A43">
            <v>207</v>
          </cell>
          <cell r="B43">
            <v>-609469</v>
          </cell>
          <cell r="C43">
            <v>-609469</v>
          </cell>
          <cell r="D43">
            <v>-609469</v>
          </cell>
          <cell r="E43">
            <v>-609469</v>
          </cell>
          <cell r="F43">
            <v>-609469</v>
          </cell>
          <cell r="G43">
            <v>-609469</v>
          </cell>
          <cell r="H43">
            <v>-609469</v>
          </cell>
          <cell r="I43">
            <v>-609469</v>
          </cell>
          <cell r="J43">
            <v>-609469</v>
          </cell>
          <cell r="K43">
            <v>-609469</v>
          </cell>
          <cell r="L43">
            <v>-609469</v>
          </cell>
          <cell r="M43">
            <v>-609469</v>
          </cell>
          <cell r="N43">
            <v>-247444</v>
          </cell>
          <cell r="O43">
            <v>-247444</v>
          </cell>
          <cell r="P43">
            <v>-247444</v>
          </cell>
          <cell r="Q43">
            <v>-247444</v>
          </cell>
          <cell r="R43">
            <v>-247444</v>
          </cell>
          <cell r="S43">
            <v>-247444</v>
          </cell>
          <cell r="T43">
            <v>-247444</v>
          </cell>
          <cell r="U43">
            <v>-247444</v>
          </cell>
          <cell r="V43">
            <v>-247444</v>
          </cell>
          <cell r="W43">
            <v>-272188.40000000002</v>
          </cell>
          <cell r="X43">
            <v>-272188.40000000002</v>
          </cell>
          <cell r="Y43">
            <v>-272188.40000000002</v>
          </cell>
          <cell r="Z43">
            <v>-272188.40000000002</v>
          </cell>
          <cell r="AA43">
            <v>-272188.40000000002</v>
          </cell>
          <cell r="AB43">
            <v>-272188.40000000002</v>
          </cell>
          <cell r="AC43">
            <v>-272188.40000000002</v>
          </cell>
          <cell r="AD43">
            <v>-272188.40000000002</v>
          </cell>
          <cell r="AE43">
            <v>-272188.40000000002</v>
          </cell>
          <cell r="AF43">
            <v>-272188.40000000002</v>
          </cell>
          <cell r="AG43">
            <v>-272188.40000000002</v>
          </cell>
          <cell r="AH43">
            <v>-272188.40000000002</v>
          </cell>
          <cell r="AI43">
            <v>-272188.40000000002</v>
          </cell>
          <cell r="AJ43">
            <v>-272188.40000000002</v>
          </cell>
          <cell r="AK43">
            <v>-272188.40000000002</v>
          </cell>
          <cell r="AL43">
            <v>-272188.40000000002</v>
          </cell>
          <cell r="AM43">
            <v>-272188.40000000002</v>
          </cell>
          <cell r="AN43">
            <v>-272188.40000000002</v>
          </cell>
          <cell r="AO43">
            <v>-272188.40000000002</v>
          </cell>
          <cell r="AP43">
            <v>-272188.40000000002</v>
          </cell>
          <cell r="AQ43">
            <v>-272188.40000000002</v>
          </cell>
          <cell r="AR43">
            <v>-272188.40000000002</v>
          </cell>
          <cell r="AS43">
            <v>-272188.40000000002</v>
          </cell>
          <cell r="AT43">
            <v>-272188.40000000002</v>
          </cell>
          <cell r="AU43">
            <v>-285797.82</v>
          </cell>
          <cell r="AV43">
            <v>-285797.82</v>
          </cell>
          <cell r="AW43">
            <v>-285797.82</v>
          </cell>
          <cell r="AX43">
            <v>-285797.82</v>
          </cell>
          <cell r="AY43">
            <v>-285797.82</v>
          </cell>
          <cell r="AZ43">
            <v>-285797.82</v>
          </cell>
          <cell r="BA43">
            <v>-285797.82</v>
          </cell>
          <cell r="BB43">
            <v>-285797.82</v>
          </cell>
          <cell r="BC43">
            <v>-285797.82</v>
          </cell>
          <cell r="BD43">
            <v>-285797.82</v>
          </cell>
          <cell r="BE43">
            <v>-285797.82</v>
          </cell>
          <cell r="BF43">
            <v>-285797.82</v>
          </cell>
          <cell r="BG43">
            <v>-285797.82</v>
          </cell>
          <cell r="BH43">
            <v>-285797.82</v>
          </cell>
          <cell r="BI43">
            <v>-285797.82</v>
          </cell>
          <cell r="BJ43">
            <v>-285797.82</v>
          </cell>
          <cell r="BK43">
            <v>-285797.82</v>
          </cell>
          <cell r="BL43">
            <v>-285797.82</v>
          </cell>
          <cell r="BM43">
            <v>-285797.82</v>
          </cell>
          <cell r="BN43">
            <v>-285797.82</v>
          </cell>
          <cell r="BO43">
            <v>-285797.82</v>
          </cell>
          <cell r="BP43">
            <v>-285797.82</v>
          </cell>
          <cell r="BQ43">
            <v>-285797.82</v>
          </cell>
          <cell r="BR43">
            <v>-285797.82</v>
          </cell>
          <cell r="BS43">
            <v>-300087.71100000007</v>
          </cell>
          <cell r="BT43">
            <v>-300087.71100000007</v>
          </cell>
          <cell r="BU43">
            <v>-300087.71100000007</v>
          </cell>
          <cell r="BV43">
            <v>-300087.71100000007</v>
          </cell>
          <cell r="BW43">
            <v>-300087.71100000007</v>
          </cell>
          <cell r="BX43">
            <v>-300087.71100000007</v>
          </cell>
          <cell r="BY43">
            <v>-300087.71100000007</v>
          </cell>
          <cell r="BZ43">
            <v>-300087.71100000007</v>
          </cell>
          <cell r="CA43">
            <v>-300087.71100000007</v>
          </cell>
          <cell r="CB43">
            <v>-300087.71100000007</v>
          </cell>
          <cell r="CC43">
            <v>-300087.71100000007</v>
          </cell>
          <cell r="CD43">
            <v>-300087.71100000007</v>
          </cell>
          <cell r="CE43">
            <v>-300087.71100000007</v>
          </cell>
          <cell r="CF43">
            <v>-300087.71100000007</v>
          </cell>
          <cell r="CG43">
            <v>-300087.71100000007</v>
          </cell>
          <cell r="CH43">
            <v>-300087.71100000007</v>
          </cell>
          <cell r="CI43">
            <v>-300087.71100000007</v>
          </cell>
          <cell r="CJ43">
            <v>-300087.71100000007</v>
          </cell>
          <cell r="CK43">
            <v>-300087.71100000007</v>
          </cell>
          <cell r="CL43">
            <v>-300087.71100000007</v>
          </cell>
          <cell r="CM43">
            <v>-300087.71100000007</v>
          </cell>
          <cell r="CN43">
            <v>-300087.71100000007</v>
          </cell>
          <cell r="CO43">
            <v>-300087.71100000007</v>
          </cell>
          <cell r="CP43">
            <v>-300087.71100000007</v>
          </cell>
          <cell r="CQ43">
            <v>-315092.09655000007</v>
          </cell>
          <cell r="CR43">
            <v>-315092.09655000007</v>
          </cell>
          <cell r="CS43">
            <v>-315092.09655000007</v>
          </cell>
          <cell r="CT43">
            <v>-315092.09655000007</v>
          </cell>
          <cell r="CU43">
            <v>-315092.09655000007</v>
          </cell>
          <cell r="CV43">
            <v>-315092.09655000007</v>
          </cell>
          <cell r="CW43">
            <v>-315092.09655000007</v>
          </cell>
          <cell r="CX43">
            <v>-315092.09655000007</v>
          </cell>
          <cell r="CY43">
            <v>-315092.09655000007</v>
          </cell>
          <cell r="CZ43">
            <v>-315092.09655000007</v>
          </cell>
          <cell r="DA43">
            <v>-315092.09655000007</v>
          </cell>
          <cell r="DB43">
            <v>-315092.09655000007</v>
          </cell>
          <cell r="DC43">
            <v>-315092.09655000007</v>
          </cell>
          <cell r="DD43">
            <v>-315092.09655000007</v>
          </cell>
          <cell r="DE43">
            <v>-315092.09655000007</v>
          </cell>
          <cell r="DF43">
            <v>-315092.09655000007</v>
          </cell>
          <cell r="DG43">
            <v>-315092.09655000007</v>
          </cell>
          <cell r="DH43">
            <v>-315092.09655000007</v>
          </cell>
          <cell r="DI43">
            <v>-315092.09655000007</v>
          </cell>
          <cell r="DJ43">
            <v>-315092.09655000007</v>
          </cell>
          <cell r="DK43">
            <v>-315092.09655000007</v>
          </cell>
          <cell r="DL43">
            <v>-315092.09655000007</v>
          </cell>
          <cell r="DM43">
            <v>-315092.09655000007</v>
          </cell>
          <cell r="DN43">
            <v>-315092.09655000007</v>
          </cell>
          <cell r="DO43">
            <v>-330846.70137750008</v>
          </cell>
          <cell r="DP43">
            <v>-330846.70137750008</v>
          </cell>
          <cell r="DQ43">
            <v>-330846.70137750008</v>
          </cell>
        </row>
        <row r="44">
          <cell r="A44">
            <v>211</v>
          </cell>
          <cell r="B44">
            <v>-12957.94</v>
          </cell>
          <cell r="C44">
            <v>-12957.94</v>
          </cell>
          <cell r="D44">
            <v>-12957.94</v>
          </cell>
          <cell r="E44">
            <v>-12957.94</v>
          </cell>
          <cell r="F44">
            <v>-12957.94</v>
          </cell>
          <cell r="G44">
            <v>-12957.94</v>
          </cell>
          <cell r="H44">
            <v>-12957.94</v>
          </cell>
          <cell r="I44">
            <v>-12957.94</v>
          </cell>
          <cell r="J44">
            <v>-12957.94</v>
          </cell>
          <cell r="K44">
            <v>-12957.94</v>
          </cell>
          <cell r="L44">
            <v>-12957.94</v>
          </cell>
          <cell r="M44">
            <v>-12957.94</v>
          </cell>
          <cell r="N44">
            <v>-398000</v>
          </cell>
          <cell r="O44">
            <v>-398000</v>
          </cell>
          <cell r="P44">
            <v>-398000</v>
          </cell>
          <cell r="Q44">
            <v>-398000</v>
          </cell>
          <cell r="R44">
            <v>-398000</v>
          </cell>
          <cell r="S44">
            <v>-398000</v>
          </cell>
          <cell r="T44">
            <v>-398000</v>
          </cell>
          <cell r="U44">
            <v>-398000</v>
          </cell>
          <cell r="V44">
            <v>-398000</v>
          </cell>
          <cell r="W44">
            <v>-437800</v>
          </cell>
          <cell r="X44">
            <v>-437800</v>
          </cell>
          <cell r="Y44">
            <v>-437800</v>
          </cell>
          <cell r="Z44">
            <v>-437800</v>
          </cell>
          <cell r="AA44">
            <v>-437800</v>
          </cell>
          <cell r="AB44">
            <v>-437800</v>
          </cell>
          <cell r="AC44">
            <v>-437800</v>
          </cell>
          <cell r="AD44">
            <v>-437800</v>
          </cell>
          <cell r="AE44">
            <v>-437800</v>
          </cell>
          <cell r="AF44">
            <v>-437800</v>
          </cell>
          <cell r="AG44">
            <v>-437800</v>
          </cell>
          <cell r="AH44">
            <v>-437800</v>
          </cell>
          <cell r="AI44">
            <v>-437800</v>
          </cell>
          <cell r="AJ44">
            <v>-437800</v>
          </cell>
          <cell r="AK44">
            <v>-437800</v>
          </cell>
          <cell r="AL44">
            <v>-437800</v>
          </cell>
          <cell r="AM44">
            <v>-437800</v>
          </cell>
          <cell r="AN44">
            <v>-437800</v>
          </cell>
          <cell r="AO44">
            <v>-437800</v>
          </cell>
          <cell r="AP44">
            <v>-437800</v>
          </cell>
          <cell r="AQ44">
            <v>-437800</v>
          </cell>
          <cell r="AR44">
            <v>-437800</v>
          </cell>
          <cell r="AS44">
            <v>-437800</v>
          </cell>
          <cell r="AT44">
            <v>-437800</v>
          </cell>
          <cell r="AU44">
            <v>-459690</v>
          </cell>
          <cell r="AV44">
            <v>-459690</v>
          </cell>
          <cell r="AW44">
            <v>-459690</v>
          </cell>
          <cell r="AX44">
            <v>-459690</v>
          </cell>
          <cell r="AY44">
            <v>-459690</v>
          </cell>
          <cell r="AZ44">
            <v>-459690</v>
          </cell>
          <cell r="BA44">
            <v>-459690</v>
          </cell>
          <cell r="BB44">
            <v>-459690</v>
          </cell>
          <cell r="BC44">
            <v>-459690</v>
          </cell>
          <cell r="BD44">
            <v>-459690</v>
          </cell>
          <cell r="BE44">
            <v>-459690</v>
          </cell>
          <cell r="BF44">
            <v>-459690</v>
          </cell>
          <cell r="BG44">
            <v>-459690</v>
          </cell>
          <cell r="BH44">
            <v>-459690</v>
          </cell>
          <cell r="BI44">
            <v>-459690</v>
          </cell>
          <cell r="BJ44">
            <v>-459690</v>
          </cell>
          <cell r="BK44">
            <v>-459690</v>
          </cell>
          <cell r="BL44">
            <v>-459690</v>
          </cell>
          <cell r="BM44">
            <v>-459690</v>
          </cell>
          <cell r="BN44">
            <v>-459690</v>
          </cell>
          <cell r="BO44">
            <v>-459690</v>
          </cell>
          <cell r="BP44">
            <v>-459690</v>
          </cell>
          <cell r="BQ44">
            <v>-459690</v>
          </cell>
          <cell r="BR44">
            <v>-459690</v>
          </cell>
          <cell r="BS44">
            <v>-482674.5</v>
          </cell>
          <cell r="BT44">
            <v>-482674.5</v>
          </cell>
          <cell r="BU44">
            <v>-482674.5</v>
          </cell>
          <cell r="BV44">
            <v>-482674.5</v>
          </cell>
          <cell r="BW44">
            <v>-482674.5</v>
          </cell>
          <cell r="BX44">
            <v>-482674.5</v>
          </cell>
          <cell r="BY44">
            <v>-482674.5</v>
          </cell>
          <cell r="BZ44">
            <v>-482674.5</v>
          </cell>
          <cell r="CA44">
            <v>-482674.5</v>
          </cell>
          <cell r="CB44">
            <v>-482674.5</v>
          </cell>
          <cell r="CC44">
            <v>-482674.5</v>
          </cell>
          <cell r="CD44">
            <v>-482674.5</v>
          </cell>
          <cell r="CE44">
            <v>-482674.5</v>
          </cell>
          <cell r="CF44">
            <v>-482674.5</v>
          </cell>
          <cell r="CG44">
            <v>-482674.5</v>
          </cell>
          <cell r="CH44">
            <v>-482674.5</v>
          </cell>
          <cell r="CI44">
            <v>-482674.5</v>
          </cell>
          <cell r="CJ44">
            <v>-482674.5</v>
          </cell>
          <cell r="CK44">
            <v>-482674.5</v>
          </cell>
          <cell r="CL44">
            <v>-482674.5</v>
          </cell>
          <cell r="CM44">
            <v>-482674.5</v>
          </cell>
          <cell r="CN44">
            <v>-482674.5</v>
          </cell>
          <cell r="CO44">
            <v>-482674.5</v>
          </cell>
          <cell r="CP44">
            <v>-482674.5</v>
          </cell>
          <cell r="CQ44">
            <v>-506808.22500000009</v>
          </cell>
          <cell r="CR44">
            <v>-506808.22500000009</v>
          </cell>
          <cell r="CS44">
            <v>-506808.22500000009</v>
          </cell>
          <cell r="CT44">
            <v>-506808.22500000009</v>
          </cell>
          <cell r="CU44">
            <v>-506808.22500000009</v>
          </cell>
          <cell r="CV44">
            <v>-506808.22500000009</v>
          </cell>
          <cell r="CW44">
            <v>-506808.22500000009</v>
          </cell>
          <cell r="CX44">
            <v>-506808.22500000009</v>
          </cell>
          <cell r="CY44">
            <v>-506808.22500000009</v>
          </cell>
          <cell r="CZ44">
            <v>-506808.22500000009</v>
          </cell>
          <cell r="DA44">
            <v>-506808.22500000009</v>
          </cell>
          <cell r="DB44">
            <v>-506808.22500000009</v>
          </cell>
          <cell r="DC44">
            <v>-506808.22500000009</v>
          </cell>
          <cell r="DD44">
            <v>-506808.22500000009</v>
          </cell>
          <cell r="DE44">
            <v>-506808.22500000009</v>
          </cell>
          <cell r="DF44">
            <v>-506808.22500000009</v>
          </cell>
          <cell r="DG44">
            <v>-506808.22500000009</v>
          </cell>
          <cell r="DH44">
            <v>-506808.22500000009</v>
          </cell>
          <cell r="DI44">
            <v>-506808.22500000009</v>
          </cell>
          <cell r="DJ44">
            <v>-506808.22500000009</v>
          </cell>
          <cell r="DK44">
            <v>-506808.22500000009</v>
          </cell>
          <cell r="DL44">
            <v>-506808.22500000009</v>
          </cell>
          <cell r="DM44">
            <v>-506808.22500000009</v>
          </cell>
          <cell r="DN44">
            <v>-506808.22500000009</v>
          </cell>
          <cell r="DO44">
            <v>-532148.6362500001</v>
          </cell>
          <cell r="DP44">
            <v>-532148.6362500001</v>
          </cell>
          <cell r="DQ44">
            <v>-532148.6362500001</v>
          </cell>
        </row>
        <row r="45">
          <cell r="A45">
            <v>216</v>
          </cell>
          <cell r="B45">
            <v>-295806.56</v>
          </cell>
          <cell r="C45">
            <v>-296162.52</v>
          </cell>
          <cell r="D45">
            <v>-295221.18</v>
          </cell>
          <cell r="E45">
            <v>-295839.89</v>
          </cell>
          <cell r="F45">
            <v>-298012.48</v>
          </cell>
          <cell r="G45">
            <v>-300106.11</v>
          </cell>
          <cell r="H45">
            <v>-305769.14</v>
          </cell>
          <cell r="I45">
            <v>-296000</v>
          </cell>
          <cell r="J45">
            <v>-311916.80592856073</v>
          </cell>
          <cell r="K45">
            <v>-338203.06341106852</v>
          </cell>
          <cell r="L45">
            <v>-339358.10774872056</v>
          </cell>
          <cell r="M45">
            <v>-340999.25801129121</v>
          </cell>
          <cell r="N45">
            <v>-660637.86245148955</v>
          </cell>
          <cell r="O45">
            <v>-660637.86245148955</v>
          </cell>
          <cell r="P45">
            <v>-660637.86245148955</v>
          </cell>
          <cell r="Q45">
            <v>-660637.86245148955</v>
          </cell>
          <cell r="R45">
            <v>-658918.32703404606</v>
          </cell>
          <cell r="S45">
            <v>-658918.32703404606</v>
          </cell>
          <cell r="T45">
            <v>-658918.32703404606</v>
          </cell>
          <cell r="U45">
            <v>-658918.32703404606</v>
          </cell>
          <cell r="V45">
            <v>-658918.32703404606</v>
          </cell>
          <cell r="W45">
            <v>-658918.32703404606</v>
          </cell>
          <cell r="X45">
            <v>-658918.32703404606</v>
          </cell>
          <cell r="Y45">
            <v>-658918.32703404606</v>
          </cell>
          <cell r="Z45">
            <v>-658918.32703404606</v>
          </cell>
          <cell r="AA45">
            <v>-658918.32703404606</v>
          </cell>
          <cell r="AB45">
            <v>-658918.32703404606</v>
          </cell>
          <cell r="AC45">
            <v>-658918.32703404606</v>
          </cell>
          <cell r="AD45">
            <v>-657291.64525158051</v>
          </cell>
          <cell r="AE45">
            <v>-657291.64525158051</v>
          </cell>
          <cell r="AF45">
            <v>-657291.64525158051</v>
          </cell>
          <cell r="AG45">
            <v>-657291.64525158051</v>
          </cell>
          <cell r="AH45">
            <v>-657291.64525158051</v>
          </cell>
          <cell r="AI45">
            <v>-657291.64525158051</v>
          </cell>
          <cell r="AJ45">
            <v>-657291.64525158051</v>
          </cell>
          <cell r="AK45">
            <v>-657291.64525158051</v>
          </cell>
          <cell r="AL45">
            <v>-657291.64525158051</v>
          </cell>
          <cell r="AM45">
            <v>-657291.64525158051</v>
          </cell>
          <cell r="AN45">
            <v>-657291.64525158051</v>
          </cell>
          <cell r="AO45">
            <v>-657291.64525158051</v>
          </cell>
          <cell r="AP45">
            <v>-655750.07930117811</v>
          </cell>
          <cell r="AQ45">
            <v>-655750.07930117811</v>
          </cell>
          <cell r="AR45">
            <v>-655750.07930117811</v>
          </cell>
          <cell r="AS45">
            <v>-655750.07930117811</v>
          </cell>
          <cell r="AT45">
            <v>-655750.07930117811</v>
          </cell>
          <cell r="AU45">
            <v>-655750.07930117811</v>
          </cell>
          <cell r="AV45">
            <v>-655750.07930117811</v>
          </cell>
          <cell r="AW45">
            <v>-655750.07930117811</v>
          </cell>
          <cell r="AX45">
            <v>-655750.07930117811</v>
          </cell>
          <cell r="AY45">
            <v>-655750.07930117811</v>
          </cell>
          <cell r="AZ45">
            <v>-655750.07930117811</v>
          </cell>
          <cell r="BA45">
            <v>-655750.07930117811</v>
          </cell>
          <cell r="BB45">
            <v>-654286.53619683359</v>
          </cell>
          <cell r="BC45">
            <v>-654286.53619683359</v>
          </cell>
          <cell r="BD45">
            <v>-654286.53619683359</v>
          </cell>
          <cell r="BE45">
            <v>-654286.53619683359</v>
          </cell>
          <cell r="BF45">
            <v>-654286.53619683359</v>
          </cell>
          <cell r="BG45">
            <v>-654286.53619683359</v>
          </cell>
          <cell r="BH45">
            <v>-654286.53619683359</v>
          </cell>
          <cell r="BI45">
            <v>-654286.53619683359</v>
          </cell>
          <cell r="BJ45">
            <v>-654286.53619683359</v>
          </cell>
          <cell r="BK45">
            <v>-654286.53619683359</v>
          </cell>
          <cell r="BL45">
            <v>-654286.53619683359</v>
          </cell>
          <cell r="BM45">
            <v>-654286.53619683359</v>
          </cell>
          <cell r="BN45">
            <v>-653091.19662581314</v>
          </cell>
          <cell r="BO45">
            <v>-653091.19662581314</v>
          </cell>
          <cell r="BP45">
            <v>-653091.19662581314</v>
          </cell>
          <cell r="BQ45">
            <v>-653091.19662581314</v>
          </cell>
          <cell r="BR45">
            <v>-653091.19662581314</v>
          </cell>
          <cell r="BS45">
            <v>-653091.19662581314</v>
          </cell>
          <cell r="BT45">
            <v>-653091.19662581314</v>
          </cell>
          <cell r="BU45">
            <v>-653091.19662581314</v>
          </cell>
          <cell r="BV45">
            <v>-653091.19662581314</v>
          </cell>
          <cell r="BW45">
            <v>-653091.19662581314</v>
          </cell>
          <cell r="BX45">
            <v>-653091.19662581314</v>
          </cell>
          <cell r="BY45">
            <v>-653091.19662581314</v>
          </cell>
          <cell r="BZ45">
            <v>-651895.85705479258</v>
          </cell>
          <cell r="CA45">
            <v>-651895.85705479258</v>
          </cell>
          <cell r="CB45">
            <v>-651895.85705479258</v>
          </cell>
          <cell r="CC45">
            <v>-651895.85705479258</v>
          </cell>
          <cell r="CD45">
            <v>-651895.85705479258</v>
          </cell>
          <cell r="CE45">
            <v>-651895.85705479258</v>
          </cell>
          <cell r="CF45">
            <v>-651895.85705479258</v>
          </cell>
          <cell r="CG45">
            <v>-651895.85705479258</v>
          </cell>
          <cell r="CH45">
            <v>-651895.85705479258</v>
          </cell>
          <cell r="CI45">
            <v>-651895.85705479258</v>
          </cell>
          <cell r="CJ45">
            <v>-651895.85705479258</v>
          </cell>
          <cell r="CK45">
            <v>-651895.85705479258</v>
          </cell>
          <cell r="CL45">
            <v>-650700.51748377201</v>
          </cell>
          <cell r="CM45">
            <v>-650700.51748377201</v>
          </cell>
          <cell r="CN45">
            <v>-650700.51748377201</v>
          </cell>
          <cell r="CO45">
            <v>-650700.51748377201</v>
          </cell>
          <cell r="CP45">
            <v>-650700.51748377201</v>
          </cell>
          <cell r="CQ45">
            <v>-650700.51748377201</v>
          </cell>
          <cell r="CR45">
            <v>-650700.51748377201</v>
          </cell>
          <cell r="CS45">
            <v>-650700.51748377201</v>
          </cell>
          <cell r="CT45">
            <v>-650700.51748377201</v>
          </cell>
          <cell r="CU45">
            <v>-650700.51748377201</v>
          </cell>
          <cell r="CV45">
            <v>-650700.51748377201</v>
          </cell>
          <cell r="CW45">
            <v>-650700.51748377201</v>
          </cell>
          <cell r="CX45">
            <v>-649505.17791275145</v>
          </cell>
          <cell r="CY45">
            <v>-649505.17791275145</v>
          </cell>
          <cell r="CZ45">
            <v>-649505.17791275145</v>
          </cell>
          <cell r="DA45">
            <v>-649505.17791275145</v>
          </cell>
          <cell r="DB45">
            <v>-649505.17791275145</v>
          </cell>
          <cell r="DC45">
            <v>-649505.17791275145</v>
          </cell>
          <cell r="DD45">
            <v>-649505.17791275145</v>
          </cell>
          <cell r="DE45">
            <v>-649505.17791275145</v>
          </cell>
          <cell r="DF45">
            <v>-649505.17791275145</v>
          </cell>
          <cell r="DG45">
            <v>-649505.17791275145</v>
          </cell>
          <cell r="DH45">
            <v>-649505.17791275145</v>
          </cell>
          <cell r="DI45">
            <v>-649505.17791275145</v>
          </cell>
          <cell r="DJ45">
            <v>-648309.838341731</v>
          </cell>
          <cell r="DK45">
            <v>-648309.838341731</v>
          </cell>
          <cell r="DL45">
            <v>-648309.838341731</v>
          </cell>
          <cell r="DM45">
            <v>-648309.838341731</v>
          </cell>
          <cell r="DN45">
            <v>-648309.838341731</v>
          </cell>
          <cell r="DO45">
            <v>-648309.838341731</v>
          </cell>
          <cell r="DP45">
            <v>-648309.838341731</v>
          </cell>
          <cell r="DQ45">
            <v>-648309.838341731</v>
          </cell>
        </row>
        <row r="46">
          <cell r="A46">
            <v>218</v>
          </cell>
          <cell r="B46">
            <v>-18977.75</v>
          </cell>
          <cell r="C46">
            <v>-18977.75</v>
          </cell>
          <cell r="D46">
            <v>-18977.75</v>
          </cell>
          <cell r="E46">
            <v>-18977.75</v>
          </cell>
          <cell r="F46">
            <v>-18977.75</v>
          </cell>
          <cell r="G46">
            <v>-18977.75</v>
          </cell>
          <cell r="H46">
            <v>-18977.75</v>
          </cell>
          <cell r="I46">
            <v>-18977.75</v>
          </cell>
          <cell r="J46">
            <v>-18977.75</v>
          </cell>
          <cell r="K46">
            <v>-18977.75</v>
          </cell>
          <cell r="L46">
            <v>-18977.75</v>
          </cell>
          <cell r="M46">
            <v>-18977.75</v>
          </cell>
          <cell r="N46">
            <v>-12957.94</v>
          </cell>
          <cell r="O46">
            <v>-12957.94</v>
          </cell>
          <cell r="P46">
            <v>-12957.94</v>
          </cell>
          <cell r="Q46">
            <v>-12957.94</v>
          </cell>
          <cell r="R46">
            <v>-12957.94</v>
          </cell>
          <cell r="S46">
            <v>-12957.94</v>
          </cell>
          <cell r="T46">
            <v>-12957.94</v>
          </cell>
          <cell r="U46">
            <v>-12957.94</v>
          </cell>
          <cell r="V46">
            <v>-12957.94</v>
          </cell>
          <cell r="W46">
            <v>-12957.94</v>
          </cell>
          <cell r="X46">
            <v>-12957.94</v>
          </cell>
          <cell r="Y46">
            <v>-12957.94</v>
          </cell>
          <cell r="Z46">
            <v>-12957.94</v>
          </cell>
          <cell r="AA46">
            <v>-12957.94</v>
          </cell>
          <cell r="AB46">
            <v>-12957.94</v>
          </cell>
          <cell r="AC46">
            <v>-12957.94</v>
          </cell>
          <cell r="AD46">
            <v>-12957.94</v>
          </cell>
          <cell r="AE46">
            <v>-12957.94</v>
          </cell>
          <cell r="AF46">
            <v>-12957.94</v>
          </cell>
          <cell r="AG46">
            <v>-12957.94</v>
          </cell>
          <cell r="AH46">
            <v>-12957.94</v>
          </cell>
          <cell r="AI46">
            <v>-12957.94</v>
          </cell>
          <cell r="AJ46">
            <v>-12957.94</v>
          </cell>
          <cell r="AK46">
            <v>-12957.94</v>
          </cell>
          <cell r="AL46">
            <v>-12957.94</v>
          </cell>
          <cell r="AM46">
            <v>-12957.94</v>
          </cell>
          <cell r="AN46">
            <v>-12957.94</v>
          </cell>
          <cell r="AO46">
            <v>-12957.94</v>
          </cell>
          <cell r="AP46">
            <v>-12957.94</v>
          </cell>
          <cell r="AQ46">
            <v>-12957.94</v>
          </cell>
          <cell r="AR46">
            <v>-12957.94</v>
          </cell>
          <cell r="AS46">
            <v>-12957.94</v>
          </cell>
          <cell r="AT46">
            <v>-12957.94</v>
          </cell>
          <cell r="AU46">
            <v>-12957.94</v>
          </cell>
          <cell r="AV46">
            <v>-12957.94</v>
          </cell>
          <cell r="AW46">
            <v>-12957.94</v>
          </cell>
          <cell r="AX46">
            <v>-12957.94</v>
          </cell>
          <cell r="AY46">
            <v>-12957.94</v>
          </cell>
          <cell r="AZ46">
            <v>-12957.94</v>
          </cell>
          <cell r="BA46">
            <v>-12957.94</v>
          </cell>
          <cell r="BB46">
            <v>-12957.94</v>
          </cell>
          <cell r="BC46">
            <v>-12957.94</v>
          </cell>
          <cell r="BD46">
            <v>-12957.94</v>
          </cell>
          <cell r="BE46">
            <v>-12957.94</v>
          </cell>
          <cell r="BF46">
            <v>-12957.94</v>
          </cell>
          <cell r="BG46">
            <v>-12957.94</v>
          </cell>
          <cell r="BH46">
            <v>-12957.94</v>
          </cell>
          <cell r="BI46">
            <v>-12957.94</v>
          </cell>
          <cell r="BJ46">
            <v>-12957.94</v>
          </cell>
          <cell r="BK46">
            <v>-12957.94</v>
          </cell>
          <cell r="BL46">
            <v>-12957.94</v>
          </cell>
          <cell r="BM46">
            <v>-12957.94</v>
          </cell>
          <cell r="BN46">
            <v>-12957.94</v>
          </cell>
          <cell r="BO46">
            <v>-12957.94</v>
          </cell>
          <cell r="BP46">
            <v>-12957.94</v>
          </cell>
          <cell r="BQ46">
            <v>-12957.94</v>
          </cell>
          <cell r="BR46">
            <v>-12957.94</v>
          </cell>
          <cell r="BS46">
            <v>-12957.94</v>
          </cell>
          <cell r="BT46">
            <v>-12957.94</v>
          </cell>
          <cell r="BU46">
            <v>-12957.94</v>
          </cell>
          <cell r="BV46">
            <v>-12957.94</v>
          </cell>
          <cell r="BW46">
            <v>-12957.94</v>
          </cell>
          <cell r="BX46">
            <v>-12957.94</v>
          </cell>
          <cell r="BY46">
            <v>-12957.94</v>
          </cell>
          <cell r="BZ46">
            <v>-12957.94</v>
          </cell>
          <cell r="CA46">
            <v>-12957.94</v>
          </cell>
          <cell r="CB46">
            <v>-12957.94</v>
          </cell>
          <cell r="CC46">
            <v>-12957.94</v>
          </cell>
          <cell r="CD46">
            <v>-12957.94</v>
          </cell>
          <cell r="CE46">
            <v>-12957.94</v>
          </cell>
          <cell r="CF46">
            <v>-12957.94</v>
          </cell>
          <cell r="CG46">
            <v>-12957.94</v>
          </cell>
          <cell r="CH46">
            <v>-12957.94</v>
          </cell>
          <cell r="CI46">
            <v>-12957.94</v>
          </cell>
          <cell r="CJ46">
            <v>-12957.94</v>
          </cell>
          <cell r="CK46">
            <v>-12957.94</v>
          </cell>
          <cell r="CL46">
            <v>-12957.94</v>
          </cell>
          <cell r="CM46">
            <v>-12957.94</v>
          </cell>
          <cell r="CN46">
            <v>-12957.94</v>
          </cell>
          <cell r="CO46">
            <v>-12957.94</v>
          </cell>
          <cell r="CP46">
            <v>-12957.94</v>
          </cell>
          <cell r="CQ46">
            <v>-12957.94</v>
          </cell>
          <cell r="CR46">
            <v>-12957.94</v>
          </cell>
          <cell r="CS46">
            <v>-12957.94</v>
          </cell>
          <cell r="CT46">
            <v>-12957.94</v>
          </cell>
          <cell r="CU46">
            <v>-12957.94</v>
          </cell>
          <cell r="CV46">
            <v>-12957.94</v>
          </cell>
          <cell r="CW46">
            <v>-12957.94</v>
          </cell>
          <cell r="CX46">
            <v>-12957.94</v>
          </cell>
          <cell r="CY46">
            <v>-12957.94</v>
          </cell>
          <cell r="CZ46">
            <v>-12957.94</v>
          </cell>
          <cell r="DA46">
            <v>-12957.94</v>
          </cell>
          <cell r="DB46">
            <v>-12957.94</v>
          </cell>
          <cell r="DC46">
            <v>-12957.94</v>
          </cell>
          <cell r="DD46">
            <v>-12957.94</v>
          </cell>
          <cell r="DE46">
            <v>-12957.94</v>
          </cell>
          <cell r="DF46">
            <v>-12957.94</v>
          </cell>
          <cell r="DG46">
            <v>-12957.94</v>
          </cell>
          <cell r="DH46">
            <v>-12957.94</v>
          </cell>
          <cell r="DI46">
            <v>-12957.94</v>
          </cell>
          <cell r="DJ46">
            <v>-12957.94</v>
          </cell>
          <cell r="DK46">
            <v>-12957.94</v>
          </cell>
          <cell r="DL46">
            <v>-12957.94</v>
          </cell>
          <cell r="DM46">
            <v>-12957.94</v>
          </cell>
          <cell r="DN46">
            <v>-12957.94</v>
          </cell>
          <cell r="DO46">
            <v>-12957.94</v>
          </cell>
          <cell r="DP46">
            <v>-12957.94</v>
          </cell>
          <cell r="DQ46">
            <v>-12957.94</v>
          </cell>
        </row>
        <row r="47">
          <cell r="A47">
            <v>221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-444.77664877916663</v>
          </cell>
          <cell r="K47">
            <v>-444.77664877916663</v>
          </cell>
          <cell r="L47">
            <v>-444.77664877916663</v>
          </cell>
          <cell r="M47">
            <v>-444.77664877916663</v>
          </cell>
          <cell r="N47">
            <v>-300243.65840000001</v>
          </cell>
          <cell r="O47">
            <v>-300604.95779999997</v>
          </cell>
          <cell r="P47">
            <v>-299649.49769999995</v>
          </cell>
          <cell r="Q47">
            <v>-300166.03796666663</v>
          </cell>
          <cell r="R47">
            <v>-300166.03796666663</v>
          </cell>
          <cell r="S47">
            <v>-300166.03796666663</v>
          </cell>
          <cell r="T47">
            <v>-300166.03796666663</v>
          </cell>
          <cell r="U47">
            <v>-300166.03796666663</v>
          </cell>
          <cell r="V47">
            <v>-300166.03796666663</v>
          </cell>
          <cell r="W47">
            <v>-300166.03796666663</v>
          </cell>
          <cell r="X47">
            <v>-300166.03796666663</v>
          </cell>
          <cell r="Y47">
            <v>-300166.03796666663</v>
          </cell>
          <cell r="Z47">
            <v>-304747.31327599997</v>
          </cell>
          <cell r="AA47">
            <v>-305114.03216699994</v>
          </cell>
          <cell r="AB47">
            <v>-304144.24016549991</v>
          </cell>
          <cell r="AC47">
            <v>-304668.52853616659</v>
          </cell>
          <cell r="AD47">
            <v>-304668.52853616659</v>
          </cell>
          <cell r="AE47">
            <v>-304668.52853616659</v>
          </cell>
          <cell r="AF47">
            <v>-304668.52853616659</v>
          </cell>
          <cell r="AG47">
            <v>-304668.52853616659</v>
          </cell>
          <cell r="AH47">
            <v>-304668.52853616659</v>
          </cell>
          <cell r="AI47">
            <v>-304668.52853616659</v>
          </cell>
          <cell r="AJ47">
            <v>-304668.52853616659</v>
          </cell>
          <cell r="AK47">
            <v>-304668.52853616659</v>
          </cell>
          <cell r="AL47">
            <v>-309318.5229751399</v>
          </cell>
          <cell r="AM47">
            <v>-309690.74264950491</v>
          </cell>
          <cell r="AN47">
            <v>-308706.40376798238</v>
          </cell>
          <cell r="AO47">
            <v>-309238.55646420905</v>
          </cell>
          <cell r="AP47">
            <v>-309238.55646420905</v>
          </cell>
          <cell r="AQ47">
            <v>-309238.55646420905</v>
          </cell>
          <cell r="AR47">
            <v>-309238.55646420905</v>
          </cell>
          <cell r="AS47">
            <v>-309238.55646420905</v>
          </cell>
          <cell r="AT47">
            <v>-309238.55646420905</v>
          </cell>
          <cell r="AU47">
            <v>-309238.55646420905</v>
          </cell>
          <cell r="AV47">
            <v>-309238.55646420905</v>
          </cell>
          <cell r="AW47">
            <v>-309238.55646420905</v>
          </cell>
          <cell r="AX47">
            <v>-313958.30081976694</v>
          </cell>
          <cell r="AY47">
            <v>-314336.10378924746</v>
          </cell>
          <cell r="AZ47">
            <v>-313336.9998245021</v>
          </cell>
          <cell r="BA47">
            <v>-313877.13481117215</v>
          </cell>
          <cell r="BB47">
            <v>-313877.13481117215</v>
          </cell>
          <cell r="BC47">
            <v>-313877.13481117215</v>
          </cell>
          <cell r="BD47">
            <v>-313877.13481117215</v>
          </cell>
          <cell r="BE47">
            <v>-313877.13481117215</v>
          </cell>
          <cell r="BF47">
            <v>-313877.13481117215</v>
          </cell>
          <cell r="BG47">
            <v>-313877.13481117215</v>
          </cell>
          <cell r="BH47">
            <v>-313877.13481117215</v>
          </cell>
          <cell r="BI47">
            <v>-313877.13481117215</v>
          </cell>
          <cell r="BJ47">
            <v>-318667.67533206346</v>
          </cell>
          <cell r="BK47">
            <v>-319051.14534608612</v>
          </cell>
          <cell r="BL47">
            <v>-318037.05482186959</v>
          </cell>
          <cell r="BM47">
            <v>-318585.29183333967</v>
          </cell>
          <cell r="BN47">
            <v>-318585.29183333967</v>
          </cell>
          <cell r="BO47">
            <v>-318585.29183333967</v>
          </cell>
          <cell r="BP47">
            <v>-318585.29183333967</v>
          </cell>
          <cell r="BQ47">
            <v>-318585.29183333967</v>
          </cell>
          <cell r="BR47">
            <v>-318585.29183333967</v>
          </cell>
          <cell r="BS47">
            <v>-318585.29183333967</v>
          </cell>
          <cell r="BT47">
            <v>-318585.29183333967</v>
          </cell>
          <cell r="BU47">
            <v>-318585.29183333967</v>
          </cell>
          <cell r="BV47">
            <v>-323447.69046204432</v>
          </cell>
          <cell r="BW47">
            <v>-323836.91252627736</v>
          </cell>
          <cell r="BX47">
            <v>-322807.61064419756</v>
          </cell>
          <cell r="BY47">
            <v>-323364.07121083973</v>
          </cell>
          <cell r="BZ47">
            <v>-323364.07121083973</v>
          </cell>
          <cell r="CA47">
            <v>-323364.07121083973</v>
          </cell>
          <cell r="CB47">
            <v>-323364.07121083973</v>
          </cell>
          <cell r="CC47">
            <v>-323364.07121083973</v>
          </cell>
          <cell r="CD47">
            <v>-323364.07121083973</v>
          </cell>
          <cell r="CE47">
            <v>-323364.07121083973</v>
          </cell>
          <cell r="CF47">
            <v>-323364.07121083973</v>
          </cell>
          <cell r="CG47">
            <v>-323364.07121083973</v>
          </cell>
          <cell r="CH47">
            <v>-328299.40581897495</v>
          </cell>
          <cell r="CI47">
            <v>-328694.46621417149</v>
          </cell>
          <cell r="CJ47">
            <v>-327649.72480386047</v>
          </cell>
          <cell r="CK47">
            <v>-328214.53227900231</v>
          </cell>
          <cell r="CL47">
            <v>-328214.53227900231</v>
          </cell>
          <cell r="CM47">
            <v>-328214.53227900231</v>
          </cell>
          <cell r="CN47">
            <v>-328214.53227900231</v>
          </cell>
          <cell r="CO47">
            <v>-328214.53227900231</v>
          </cell>
          <cell r="CP47">
            <v>-328214.53227900231</v>
          </cell>
          <cell r="CQ47">
            <v>-328214.53227900231</v>
          </cell>
          <cell r="CR47">
            <v>-328214.53227900231</v>
          </cell>
          <cell r="CS47">
            <v>-328214.53227900231</v>
          </cell>
          <cell r="CT47">
            <v>-333223.89690625953</v>
          </cell>
          <cell r="CU47">
            <v>-333624.88320738403</v>
          </cell>
          <cell r="CV47">
            <v>-332564.47067591833</v>
          </cell>
          <cell r="CW47">
            <v>-333137.75026318728</v>
          </cell>
          <cell r="CX47">
            <v>-333137.75026318728</v>
          </cell>
          <cell r="CY47">
            <v>-333137.75026318728</v>
          </cell>
          <cell r="CZ47">
            <v>-333137.75026318728</v>
          </cell>
          <cell r="DA47">
            <v>-333137.75026318728</v>
          </cell>
          <cell r="DB47">
            <v>-333137.75026318728</v>
          </cell>
          <cell r="DC47">
            <v>-333137.75026318728</v>
          </cell>
          <cell r="DD47">
            <v>-333137.75026318728</v>
          </cell>
          <cell r="DE47">
            <v>-333137.75026318728</v>
          </cell>
          <cell r="DF47">
            <v>-338222.25535985339</v>
          </cell>
          <cell r="DG47">
            <v>-338629.25645549473</v>
          </cell>
          <cell r="DH47">
            <v>-337552.93773605709</v>
          </cell>
          <cell r="DI47">
            <v>-338134.81651713507</v>
          </cell>
          <cell r="DJ47">
            <v>-338134.81651713507</v>
          </cell>
          <cell r="DK47">
            <v>-338134.81651713507</v>
          </cell>
          <cell r="DL47">
            <v>-338134.81651713507</v>
          </cell>
          <cell r="DM47">
            <v>-338134.81651713507</v>
          </cell>
          <cell r="DN47">
            <v>-338134.81651713507</v>
          </cell>
          <cell r="DO47">
            <v>-338134.81651713507</v>
          </cell>
          <cell r="DP47">
            <v>-338134.81651713507</v>
          </cell>
          <cell r="DQ47">
            <v>-338134.81651713507</v>
          </cell>
        </row>
        <row r="48">
          <cell r="A48">
            <v>222</v>
          </cell>
          <cell r="B48">
            <v>-453</v>
          </cell>
          <cell r="C48">
            <v>-372</v>
          </cell>
          <cell r="D48">
            <v>-372</v>
          </cell>
          <cell r="E48">
            <v>-338</v>
          </cell>
          <cell r="F48">
            <v>-338</v>
          </cell>
          <cell r="G48">
            <v>-338</v>
          </cell>
          <cell r="H48">
            <v>-338</v>
          </cell>
          <cell r="I48">
            <v>-352</v>
          </cell>
          <cell r="J48">
            <v>-651.84389999999996</v>
          </cell>
          <cell r="K48">
            <v>-651.84389999999996</v>
          </cell>
          <cell r="L48">
            <v>-651.84389999999996</v>
          </cell>
          <cell r="M48">
            <v>-651.84389999999996</v>
          </cell>
          <cell r="N48">
            <v>-18977.75</v>
          </cell>
          <cell r="O48">
            <v>-18977.75</v>
          </cell>
          <cell r="P48">
            <v>-18977.75</v>
          </cell>
          <cell r="Q48">
            <v>-18977.75</v>
          </cell>
          <cell r="R48">
            <v>-18977.75</v>
          </cell>
          <cell r="S48">
            <v>-18977.75</v>
          </cell>
          <cell r="T48">
            <v>-18977.75</v>
          </cell>
          <cell r="U48">
            <v>-18977.75</v>
          </cell>
          <cell r="V48">
            <v>-18977.75</v>
          </cell>
          <cell r="W48">
            <v>-18977.75</v>
          </cell>
          <cell r="X48">
            <v>-18977.75</v>
          </cell>
          <cell r="Y48">
            <v>-18977.75</v>
          </cell>
          <cell r="Z48">
            <v>-18977.75</v>
          </cell>
          <cell r="AA48">
            <v>-18977.75</v>
          </cell>
          <cell r="AB48">
            <v>-18977.75</v>
          </cell>
          <cell r="AC48">
            <v>-18977.75</v>
          </cell>
          <cell r="AD48">
            <v>-18977.75</v>
          </cell>
          <cell r="AE48">
            <v>-18977.75</v>
          </cell>
          <cell r="AF48">
            <v>-18977.75</v>
          </cell>
          <cell r="AG48">
            <v>-18977.75</v>
          </cell>
          <cell r="AH48">
            <v>-18977.75</v>
          </cell>
          <cell r="AI48">
            <v>-18977.75</v>
          </cell>
          <cell r="AJ48">
            <v>-18977.75</v>
          </cell>
          <cell r="AK48">
            <v>-18977.75</v>
          </cell>
          <cell r="AL48">
            <v>-18977.75</v>
          </cell>
          <cell r="AM48">
            <v>-18977.75</v>
          </cell>
          <cell r="AN48">
            <v>-18977.75</v>
          </cell>
          <cell r="AO48">
            <v>-18977.75</v>
          </cell>
          <cell r="AP48">
            <v>-18977.75</v>
          </cell>
          <cell r="AQ48">
            <v>-18977.75</v>
          </cell>
          <cell r="AR48">
            <v>-18977.75</v>
          </cell>
          <cell r="AS48">
            <v>-18977.75</v>
          </cell>
          <cell r="AT48">
            <v>-18977.75</v>
          </cell>
          <cell r="AU48">
            <v>-18977.75</v>
          </cell>
          <cell r="AV48">
            <v>-18977.75</v>
          </cell>
          <cell r="AW48">
            <v>-18977.75</v>
          </cell>
          <cell r="AX48">
            <v>-18977.75</v>
          </cell>
          <cell r="AY48">
            <v>-18977.75</v>
          </cell>
          <cell r="AZ48">
            <v>-18977.75</v>
          </cell>
          <cell r="BA48">
            <v>-18977.75</v>
          </cell>
          <cell r="BB48">
            <v>-18977.75</v>
          </cell>
          <cell r="BC48">
            <v>-18977.75</v>
          </cell>
          <cell r="BD48">
            <v>-18977.75</v>
          </cell>
          <cell r="BE48">
            <v>-18977.75</v>
          </cell>
          <cell r="BF48">
            <v>-18977.75</v>
          </cell>
          <cell r="BG48">
            <v>-18977.75</v>
          </cell>
          <cell r="BH48">
            <v>-18977.75</v>
          </cell>
          <cell r="BI48">
            <v>-18977.75</v>
          </cell>
          <cell r="BJ48">
            <v>-18977.75</v>
          </cell>
          <cell r="BK48">
            <v>-18977.75</v>
          </cell>
          <cell r="BL48">
            <v>-18977.75</v>
          </cell>
          <cell r="BM48">
            <v>-18977.75</v>
          </cell>
          <cell r="BN48">
            <v>-18977.75</v>
          </cell>
          <cell r="BO48">
            <v>-18977.75</v>
          </cell>
          <cell r="BP48">
            <v>-18977.75</v>
          </cell>
          <cell r="BQ48">
            <v>-18977.75</v>
          </cell>
          <cell r="BR48">
            <v>-18977.75</v>
          </cell>
          <cell r="BS48">
            <v>-18977.75</v>
          </cell>
          <cell r="BT48">
            <v>-18977.75</v>
          </cell>
          <cell r="BU48">
            <v>-18977.75</v>
          </cell>
          <cell r="BV48">
            <v>-18977.75</v>
          </cell>
          <cell r="BW48">
            <v>-18977.75</v>
          </cell>
          <cell r="BX48">
            <v>-18977.75</v>
          </cell>
          <cell r="BY48">
            <v>-18977.75</v>
          </cell>
          <cell r="BZ48">
            <v>-18977.75</v>
          </cell>
          <cell r="CA48">
            <v>-18977.75</v>
          </cell>
          <cell r="CB48">
            <v>-18977.75</v>
          </cell>
          <cell r="CC48">
            <v>-18977.75</v>
          </cell>
          <cell r="CD48">
            <v>-18977.75</v>
          </cell>
          <cell r="CE48">
            <v>-18977.75</v>
          </cell>
          <cell r="CF48">
            <v>-18977.75</v>
          </cell>
          <cell r="CG48">
            <v>-18977.75</v>
          </cell>
          <cell r="CH48">
            <v>-18977.75</v>
          </cell>
          <cell r="CI48">
            <v>-18977.75</v>
          </cell>
          <cell r="CJ48">
            <v>-18977.75</v>
          </cell>
          <cell r="CK48">
            <v>-18977.75</v>
          </cell>
          <cell r="CL48">
            <v>-18977.75</v>
          </cell>
          <cell r="CM48">
            <v>-18977.75</v>
          </cell>
          <cell r="CN48">
            <v>-18977.75</v>
          </cell>
          <cell r="CO48">
            <v>-18977.75</v>
          </cell>
          <cell r="CP48">
            <v>-18977.75</v>
          </cell>
          <cell r="CQ48">
            <v>-18977.75</v>
          </cell>
          <cell r="CR48">
            <v>-18977.75</v>
          </cell>
          <cell r="CS48">
            <v>-18977.75</v>
          </cell>
          <cell r="CT48">
            <v>-18977.75</v>
          </cell>
          <cell r="CU48">
            <v>-18977.75</v>
          </cell>
          <cell r="CV48">
            <v>-18977.75</v>
          </cell>
          <cell r="CW48">
            <v>-18977.75</v>
          </cell>
          <cell r="CX48">
            <v>-18977.75</v>
          </cell>
          <cell r="CY48">
            <v>-18977.75</v>
          </cell>
          <cell r="CZ48">
            <v>-18977.75</v>
          </cell>
          <cell r="DA48">
            <v>-18977.75</v>
          </cell>
          <cell r="DB48">
            <v>-18977.75</v>
          </cell>
          <cell r="DC48">
            <v>-18977.75</v>
          </cell>
          <cell r="DD48">
            <v>-18977.75</v>
          </cell>
          <cell r="DE48">
            <v>-18977.75</v>
          </cell>
          <cell r="DF48">
            <v>-18977.75</v>
          </cell>
          <cell r="DG48">
            <v>-18977.75</v>
          </cell>
          <cell r="DH48">
            <v>-18977.75</v>
          </cell>
          <cell r="DI48">
            <v>-18977.75</v>
          </cell>
          <cell r="DJ48">
            <v>-18977.75</v>
          </cell>
          <cell r="DK48">
            <v>-18977.75</v>
          </cell>
          <cell r="DL48">
            <v>-18977.75</v>
          </cell>
          <cell r="DM48">
            <v>-18977.75</v>
          </cell>
          <cell r="DN48">
            <v>-18977.75</v>
          </cell>
          <cell r="DO48">
            <v>-18977.75</v>
          </cell>
          <cell r="DP48">
            <v>-18977.75</v>
          </cell>
          <cell r="DQ48">
            <v>-18977.75</v>
          </cell>
        </row>
        <row r="49">
          <cell r="A49">
            <v>223</v>
          </cell>
          <cell r="B49">
            <v>-64.89</v>
          </cell>
          <cell r="C49">
            <v>-67.98</v>
          </cell>
          <cell r="D49">
            <v>-67.98</v>
          </cell>
          <cell r="E49">
            <v>-67.98</v>
          </cell>
          <cell r="F49">
            <v>-67.98</v>
          </cell>
          <cell r="G49">
            <v>-67.98</v>
          </cell>
          <cell r="H49">
            <v>-67.98</v>
          </cell>
          <cell r="I49">
            <v>-67.98</v>
          </cell>
          <cell r="J49">
            <v>-76.701318999999998</v>
          </cell>
          <cell r="K49">
            <v>-76.701318999999998</v>
          </cell>
          <cell r="L49">
            <v>-76.701318999999998</v>
          </cell>
          <cell r="M49">
            <v>-76.701318999999998</v>
          </cell>
          <cell r="N49">
            <v>-444.77664877916663</v>
          </cell>
          <cell r="O49">
            <v>-444.77664877916663</v>
          </cell>
          <cell r="P49">
            <v>-444.77664877916663</v>
          </cell>
          <cell r="Q49">
            <v>-449.22441526695832</v>
          </cell>
          <cell r="R49">
            <v>-449.22441526695832</v>
          </cell>
          <cell r="S49">
            <v>-449.22441526695832</v>
          </cell>
          <cell r="T49">
            <v>-449.22441526695832</v>
          </cell>
          <cell r="U49">
            <v>-449.22441526695832</v>
          </cell>
          <cell r="V49">
            <v>-449.22441526695832</v>
          </cell>
          <cell r="W49">
            <v>-449.22441526695832</v>
          </cell>
          <cell r="X49">
            <v>-449.22441526695832</v>
          </cell>
          <cell r="Y49">
            <v>-449.22441526695832</v>
          </cell>
          <cell r="Z49">
            <v>-449.22441526695832</v>
          </cell>
          <cell r="AA49">
            <v>-449.22441526695832</v>
          </cell>
          <cell r="AB49">
            <v>-449.22441526695832</v>
          </cell>
          <cell r="AC49">
            <v>-453.71665941962789</v>
          </cell>
          <cell r="AD49">
            <v>-453.71665941962789</v>
          </cell>
          <cell r="AE49">
            <v>-453.71665941962789</v>
          </cell>
          <cell r="AF49">
            <v>-453.71665941962789</v>
          </cell>
          <cell r="AG49">
            <v>-453.71665941962789</v>
          </cell>
          <cell r="AH49">
            <v>-453.71665941962789</v>
          </cell>
          <cell r="AI49">
            <v>-453.71665941962789</v>
          </cell>
          <cell r="AJ49">
            <v>-453.71665941962789</v>
          </cell>
          <cell r="AK49">
            <v>-453.71665941962789</v>
          </cell>
          <cell r="AL49">
            <v>-453.71665941962789</v>
          </cell>
          <cell r="AM49">
            <v>-453.71665941962789</v>
          </cell>
          <cell r="AN49">
            <v>-453.71665941962789</v>
          </cell>
          <cell r="AO49">
            <v>-458.25382601382415</v>
          </cell>
          <cell r="AP49">
            <v>-458.25382601382415</v>
          </cell>
          <cell r="AQ49">
            <v>-458.25382601382415</v>
          </cell>
          <cell r="AR49">
            <v>-458.25382601382415</v>
          </cell>
          <cell r="AS49">
            <v>-458.25382601382415</v>
          </cell>
          <cell r="AT49">
            <v>-458.25382601382415</v>
          </cell>
          <cell r="AU49">
            <v>-458.25382601382415</v>
          </cell>
          <cell r="AV49">
            <v>-458.25382601382415</v>
          </cell>
          <cell r="AW49">
            <v>-458.25382601382415</v>
          </cell>
          <cell r="AX49">
            <v>-458.25382601382415</v>
          </cell>
          <cell r="AY49">
            <v>-458.25382601382415</v>
          </cell>
          <cell r="AZ49">
            <v>-458.25382601382415</v>
          </cell>
          <cell r="BA49">
            <v>-462.83636427396237</v>
          </cell>
          <cell r="BB49">
            <v>-462.83636427396237</v>
          </cell>
          <cell r="BC49">
            <v>-462.83636427396237</v>
          </cell>
          <cell r="BD49">
            <v>-462.83636427396237</v>
          </cell>
          <cell r="BE49">
            <v>-462.83636427396237</v>
          </cell>
          <cell r="BF49">
            <v>-462.83636427396237</v>
          </cell>
          <cell r="BG49">
            <v>-462.83636427396237</v>
          </cell>
          <cell r="BH49">
            <v>-462.83636427396237</v>
          </cell>
          <cell r="BI49">
            <v>-462.83636427396237</v>
          </cell>
          <cell r="BJ49">
            <v>-462.83636427396237</v>
          </cell>
          <cell r="BK49">
            <v>-462.83636427396237</v>
          </cell>
          <cell r="BL49">
            <v>-462.83636427396237</v>
          </cell>
          <cell r="BM49">
            <v>-467.46472791670197</v>
          </cell>
          <cell r="BN49">
            <v>-467.46472791670197</v>
          </cell>
          <cell r="BO49">
            <v>-467.46472791670197</v>
          </cell>
          <cell r="BP49">
            <v>-467.46472791670197</v>
          </cell>
          <cell r="BQ49">
            <v>-467.46472791670197</v>
          </cell>
          <cell r="BR49">
            <v>-467.46472791670197</v>
          </cell>
          <cell r="BS49">
            <v>-467.46472791670197</v>
          </cell>
          <cell r="BT49">
            <v>-467.46472791670197</v>
          </cell>
          <cell r="BU49">
            <v>-467.46472791670197</v>
          </cell>
          <cell r="BV49">
            <v>-467.46472791670197</v>
          </cell>
          <cell r="BW49">
            <v>-467.46472791670197</v>
          </cell>
          <cell r="BX49">
            <v>-467.46472791670197</v>
          </cell>
          <cell r="BY49">
            <v>-472.13937519586898</v>
          </cell>
          <cell r="BZ49">
            <v>-472.13937519586898</v>
          </cell>
          <cell r="CA49">
            <v>-472.13937519586898</v>
          </cell>
          <cell r="CB49">
            <v>-472.13937519586898</v>
          </cell>
          <cell r="CC49">
            <v>-472.13937519586898</v>
          </cell>
          <cell r="CD49">
            <v>-472.13937519586898</v>
          </cell>
          <cell r="CE49">
            <v>-472.13937519586898</v>
          </cell>
          <cell r="CF49">
            <v>-472.13937519586898</v>
          </cell>
          <cell r="CG49">
            <v>-472.13937519586898</v>
          </cell>
          <cell r="CH49">
            <v>-472.13937519586898</v>
          </cell>
          <cell r="CI49">
            <v>-472.13937519586898</v>
          </cell>
          <cell r="CJ49">
            <v>-472.13937519586898</v>
          </cell>
          <cell r="CK49">
            <v>-476.86076894782769</v>
          </cell>
          <cell r="CL49">
            <v>-476.86076894782769</v>
          </cell>
          <cell r="CM49">
            <v>-476.86076894782769</v>
          </cell>
          <cell r="CN49">
            <v>-476.86076894782769</v>
          </cell>
          <cell r="CO49">
            <v>-476.86076894782769</v>
          </cell>
          <cell r="CP49">
            <v>-476.86076894782769</v>
          </cell>
          <cell r="CQ49">
            <v>-476.86076894782769</v>
          </cell>
          <cell r="CR49">
            <v>-476.86076894782769</v>
          </cell>
          <cell r="CS49">
            <v>-476.86076894782769</v>
          </cell>
          <cell r="CT49">
            <v>-476.86076894782769</v>
          </cell>
          <cell r="CU49">
            <v>-476.86076894782769</v>
          </cell>
          <cell r="CV49">
            <v>-476.86076894782769</v>
          </cell>
          <cell r="CW49">
            <v>-481.629376637306</v>
          </cell>
          <cell r="CX49">
            <v>-481.629376637306</v>
          </cell>
          <cell r="CY49">
            <v>-481.629376637306</v>
          </cell>
          <cell r="CZ49">
            <v>-481.629376637306</v>
          </cell>
          <cell r="DA49">
            <v>-481.629376637306</v>
          </cell>
          <cell r="DB49">
            <v>-481.629376637306</v>
          </cell>
          <cell r="DC49">
            <v>-481.629376637306</v>
          </cell>
          <cell r="DD49">
            <v>-481.629376637306</v>
          </cell>
          <cell r="DE49">
            <v>-481.629376637306</v>
          </cell>
          <cell r="DF49">
            <v>-481.629376637306</v>
          </cell>
          <cell r="DG49">
            <v>-481.629376637306</v>
          </cell>
          <cell r="DH49">
            <v>-481.629376637306</v>
          </cell>
          <cell r="DI49">
            <v>-486.44567040367906</v>
          </cell>
          <cell r="DJ49">
            <v>-486.44567040367906</v>
          </cell>
          <cell r="DK49">
            <v>-486.44567040367906</v>
          </cell>
          <cell r="DL49">
            <v>-486.44567040367906</v>
          </cell>
          <cell r="DM49">
            <v>-486.44567040367906</v>
          </cell>
          <cell r="DN49">
            <v>-486.44567040367906</v>
          </cell>
          <cell r="DO49">
            <v>-486.44567040367906</v>
          </cell>
          <cell r="DP49">
            <v>-486.44567040367906</v>
          </cell>
          <cell r="DQ49">
            <v>-486.44567040367906</v>
          </cell>
        </row>
        <row r="50">
          <cell r="A50">
            <v>224</v>
          </cell>
          <cell r="B50">
            <v>-31480</v>
          </cell>
          <cell r="C50">
            <v>-31480</v>
          </cell>
          <cell r="D50">
            <v>-31480</v>
          </cell>
          <cell r="E50">
            <v>-31480</v>
          </cell>
          <cell r="F50">
            <v>-31480</v>
          </cell>
          <cell r="G50">
            <v>-31480</v>
          </cell>
          <cell r="H50">
            <v>-31480</v>
          </cell>
          <cell r="I50">
            <v>-31480</v>
          </cell>
          <cell r="J50">
            <v>-31480</v>
          </cell>
          <cell r="K50">
            <v>-31480</v>
          </cell>
          <cell r="L50">
            <v>-31480</v>
          </cell>
          <cell r="M50">
            <v>-31480</v>
          </cell>
          <cell r="N50">
            <v>-651.84389999999996</v>
          </cell>
          <cell r="O50">
            <v>-651.84389999999996</v>
          </cell>
          <cell r="P50">
            <v>-651.84389999999996</v>
          </cell>
          <cell r="Q50">
            <v>-658.36233900000002</v>
          </cell>
          <cell r="R50">
            <v>-658.36233900000002</v>
          </cell>
          <cell r="S50">
            <v>-658.36233900000002</v>
          </cell>
          <cell r="T50">
            <v>-658.36233900000002</v>
          </cell>
          <cell r="U50">
            <v>-658.36233900000002</v>
          </cell>
          <cell r="V50">
            <v>-658.36233900000002</v>
          </cell>
          <cell r="W50">
            <v>-658.36233900000002</v>
          </cell>
          <cell r="X50">
            <v>-658.36233900000002</v>
          </cell>
          <cell r="Y50">
            <v>-658.36233900000002</v>
          </cell>
          <cell r="Z50">
            <v>-658.36233900000002</v>
          </cell>
          <cell r="AA50">
            <v>-658.36233900000002</v>
          </cell>
          <cell r="AB50">
            <v>-658.36233900000002</v>
          </cell>
          <cell r="AC50">
            <v>-664.94596238999998</v>
          </cell>
          <cell r="AD50">
            <v>-664.94596238999998</v>
          </cell>
          <cell r="AE50">
            <v>-664.94596238999998</v>
          </cell>
          <cell r="AF50">
            <v>-664.94596238999998</v>
          </cell>
          <cell r="AG50">
            <v>-664.94596238999998</v>
          </cell>
          <cell r="AH50">
            <v>-664.94596238999998</v>
          </cell>
          <cell r="AI50">
            <v>-664.94596238999998</v>
          </cell>
          <cell r="AJ50">
            <v>-664.94596238999998</v>
          </cell>
          <cell r="AK50">
            <v>-664.94596238999998</v>
          </cell>
          <cell r="AL50">
            <v>-664.94596238999998</v>
          </cell>
          <cell r="AM50">
            <v>-664.94596238999998</v>
          </cell>
          <cell r="AN50">
            <v>-664.94596238999998</v>
          </cell>
          <cell r="AO50">
            <v>-671.59542201390002</v>
          </cell>
          <cell r="AP50">
            <v>-671.59542201390002</v>
          </cell>
          <cell r="AQ50">
            <v>-671.59542201390002</v>
          </cell>
          <cell r="AR50">
            <v>-671.59542201390002</v>
          </cell>
          <cell r="AS50">
            <v>-671.59542201390002</v>
          </cell>
          <cell r="AT50">
            <v>-671.59542201390002</v>
          </cell>
          <cell r="AU50">
            <v>-671.59542201390002</v>
          </cell>
          <cell r="AV50">
            <v>-671.59542201390002</v>
          </cell>
          <cell r="AW50">
            <v>-671.59542201390002</v>
          </cell>
          <cell r="AX50">
            <v>-671.59542201390002</v>
          </cell>
          <cell r="AY50">
            <v>-671.59542201390002</v>
          </cell>
          <cell r="AZ50">
            <v>-671.59542201390002</v>
          </cell>
          <cell r="BA50">
            <v>-678.31137623403902</v>
          </cell>
          <cell r="BB50">
            <v>-678.31137623403902</v>
          </cell>
          <cell r="BC50">
            <v>-678.31137623403902</v>
          </cell>
          <cell r="BD50">
            <v>-678.31137623403902</v>
          </cell>
          <cell r="BE50">
            <v>-678.31137623403902</v>
          </cell>
          <cell r="BF50">
            <v>-678.31137623403902</v>
          </cell>
          <cell r="BG50">
            <v>-678.31137623403902</v>
          </cell>
          <cell r="BH50">
            <v>-678.31137623403902</v>
          </cell>
          <cell r="BI50">
            <v>-678.31137623403902</v>
          </cell>
          <cell r="BJ50">
            <v>-678.31137623403902</v>
          </cell>
          <cell r="BK50">
            <v>-678.31137623403902</v>
          </cell>
          <cell r="BL50">
            <v>-678.31137623403902</v>
          </cell>
          <cell r="BM50">
            <v>-685.09448999637937</v>
          </cell>
          <cell r="BN50">
            <v>-685.09448999637937</v>
          </cell>
          <cell r="BO50">
            <v>-685.09448999637937</v>
          </cell>
          <cell r="BP50">
            <v>-685.09448999637937</v>
          </cell>
          <cell r="BQ50">
            <v>-685.09448999637937</v>
          </cell>
          <cell r="BR50">
            <v>-685.09448999637937</v>
          </cell>
          <cell r="BS50">
            <v>-685.09448999637937</v>
          </cell>
          <cell r="BT50">
            <v>-685.09448999637937</v>
          </cell>
          <cell r="BU50">
            <v>-685.09448999637937</v>
          </cell>
          <cell r="BV50">
            <v>-685.09448999637937</v>
          </cell>
          <cell r="BW50">
            <v>-685.09448999637937</v>
          </cell>
          <cell r="BX50">
            <v>-685.09448999637937</v>
          </cell>
          <cell r="BY50">
            <v>-691.94543489634316</v>
          </cell>
          <cell r="BZ50">
            <v>-691.94543489634316</v>
          </cell>
          <cell r="CA50">
            <v>-691.94543489634316</v>
          </cell>
          <cell r="CB50">
            <v>-691.94543489634316</v>
          </cell>
          <cell r="CC50">
            <v>-691.94543489634316</v>
          </cell>
          <cell r="CD50">
            <v>-691.94543489634316</v>
          </cell>
          <cell r="CE50">
            <v>-691.94543489634316</v>
          </cell>
          <cell r="CF50">
            <v>-691.94543489634316</v>
          </cell>
          <cell r="CG50">
            <v>-691.94543489634316</v>
          </cell>
          <cell r="CH50">
            <v>-691.94543489634316</v>
          </cell>
          <cell r="CI50">
            <v>-691.94543489634316</v>
          </cell>
          <cell r="CJ50">
            <v>-691.94543489634316</v>
          </cell>
          <cell r="CK50">
            <v>-698.86488924530659</v>
          </cell>
          <cell r="CL50">
            <v>-698.86488924530659</v>
          </cell>
          <cell r="CM50">
            <v>-698.86488924530659</v>
          </cell>
          <cell r="CN50">
            <v>-698.86488924530659</v>
          </cell>
          <cell r="CO50">
            <v>-698.86488924530659</v>
          </cell>
          <cell r="CP50">
            <v>-698.86488924530659</v>
          </cell>
          <cell r="CQ50">
            <v>-698.86488924530659</v>
          </cell>
          <cell r="CR50">
            <v>-698.86488924530659</v>
          </cell>
          <cell r="CS50">
            <v>-698.86488924530659</v>
          </cell>
          <cell r="CT50">
            <v>-698.86488924530659</v>
          </cell>
          <cell r="CU50">
            <v>-698.86488924530659</v>
          </cell>
          <cell r="CV50">
            <v>-698.86488924530659</v>
          </cell>
          <cell r="CW50">
            <v>-705.85353813775964</v>
          </cell>
          <cell r="CX50">
            <v>-705.85353813775964</v>
          </cell>
          <cell r="CY50">
            <v>-705.85353813775964</v>
          </cell>
          <cell r="CZ50">
            <v>-705.85353813775964</v>
          </cell>
          <cell r="DA50">
            <v>-705.85353813775964</v>
          </cell>
          <cell r="DB50">
            <v>-705.85353813775964</v>
          </cell>
          <cell r="DC50">
            <v>-705.85353813775964</v>
          </cell>
          <cell r="DD50">
            <v>-705.85353813775964</v>
          </cell>
          <cell r="DE50">
            <v>-705.85353813775964</v>
          </cell>
          <cell r="DF50">
            <v>-705.85353813775964</v>
          </cell>
          <cell r="DG50">
            <v>-705.85353813775964</v>
          </cell>
          <cell r="DH50">
            <v>-705.85353813775964</v>
          </cell>
          <cell r="DI50">
            <v>-712.91207351913727</v>
          </cell>
          <cell r="DJ50">
            <v>-712.91207351913727</v>
          </cell>
          <cell r="DK50">
            <v>-712.91207351913727</v>
          </cell>
          <cell r="DL50">
            <v>-712.91207351913727</v>
          </cell>
          <cell r="DM50">
            <v>-712.91207351913727</v>
          </cell>
          <cell r="DN50">
            <v>-712.91207351913727</v>
          </cell>
          <cell r="DO50">
            <v>-712.91207351913727</v>
          </cell>
          <cell r="DP50">
            <v>-712.91207351913727</v>
          </cell>
          <cell r="DQ50">
            <v>-712.91207351913727</v>
          </cell>
        </row>
        <row r="51">
          <cell r="A51">
            <v>225</v>
          </cell>
          <cell r="B51">
            <v>-552500</v>
          </cell>
          <cell r="C51">
            <v>-552500</v>
          </cell>
          <cell r="D51">
            <v>-552500</v>
          </cell>
          <cell r="E51">
            <v>-552500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-552500</v>
          </cell>
          <cell r="M51">
            <v>-552500</v>
          </cell>
          <cell r="N51">
            <v>-76.701318999999998</v>
          </cell>
          <cell r="O51">
            <v>-76.701318999999998</v>
          </cell>
          <cell r="P51">
            <v>-76.701318999999998</v>
          </cell>
          <cell r="Q51">
            <v>-77.468332189999998</v>
          </cell>
          <cell r="R51">
            <v>-77.468332189999998</v>
          </cell>
          <cell r="S51">
            <v>-77.468332189999998</v>
          </cell>
          <cell r="T51">
            <v>-77.468332189999998</v>
          </cell>
          <cell r="U51">
            <v>-77.468332189999998</v>
          </cell>
          <cell r="V51">
            <v>-77.468332189999998</v>
          </cell>
          <cell r="W51">
            <v>-77.468332189999998</v>
          </cell>
          <cell r="X51">
            <v>-77.468332189999998</v>
          </cell>
          <cell r="Y51">
            <v>-77.468332189999998</v>
          </cell>
          <cell r="Z51">
            <v>-77.468332189999998</v>
          </cell>
          <cell r="AA51">
            <v>-77.468332189999998</v>
          </cell>
          <cell r="AB51">
            <v>-77.468332189999998</v>
          </cell>
          <cell r="AC51">
            <v>-78.243015511899998</v>
          </cell>
          <cell r="AD51">
            <v>-78.243015511899998</v>
          </cell>
          <cell r="AE51">
            <v>-78.243015511899998</v>
          </cell>
          <cell r="AF51">
            <v>-78.243015511899998</v>
          </cell>
          <cell r="AG51">
            <v>-78.243015511899998</v>
          </cell>
          <cell r="AH51">
            <v>-78.243015511899998</v>
          </cell>
          <cell r="AI51">
            <v>-78.243015511899998</v>
          </cell>
          <cell r="AJ51">
            <v>-78.243015511899998</v>
          </cell>
          <cell r="AK51">
            <v>-78.243015511899998</v>
          </cell>
          <cell r="AL51">
            <v>-78.243015511899998</v>
          </cell>
          <cell r="AM51">
            <v>-78.243015511899998</v>
          </cell>
          <cell r="AN51">
            <v>-78.243015511899998</v>
          </cell>
          <cell r="AO51">
            <v>-79.025445667019</v>
          </cell>
          <cell r="AP51">
            <v>-79.025445667019</v>
          </cell>
          <cell r="AQ51">
            <v>-79.025445667019</v>
          </cell>
          <cell r="AR51">
            <v>-79.025445667019</v>
          </cell>
          <cell r="AS51">
            <v>-79.025445667019</v>
          </cell>
          <cell r="AT51">
            <v>-79.025445667019</v>
          </cell>
          <cell r="AU51">
            <v>-79.025445667019</v>
          </cell>
          <cell r="AV51">
            <v>-79.025445667019</v>
          </cell>
          <cell r="AW51">
            <v>-79.025445667019</v>
          </cell>
          <cell r="AX51">
            <v>-79.025445667019</v>
          </cell>
          <cell r="AY51">
            <v>-79.025445667019</v>
          </cell>
          <cell r="AZ51">
            <v>-79.025445667019</v>
          </cell>
          <cell r="BA51">
            <v>-79.815700123689197</v>
          </cell>
          <cell r="BB51">
            <v>-79.815700123689197</v>
          </cell>
          <cell r="BC51">
            <v>-79.815700123689197</v>
          </cell>
          <cell r="BD51">
            <v>-79.815700123689197</v>
          </cell>
          <cell r="BE51">
            <v>-79.815700123689197</v>
          </cell>
          <cell r="BF51">
            <v>-79.815700123689197</v>
          </cell>
          <cell r="BG51">
            <v>-79.815700123689197</v>
          </cell>
          <cell r="BH51">
            <v>-79.815700123689197</v>
          </cell>
          <cell r="BI51">
            <v>-79.815700123689197</v>
          </cell>
          <cell r="BJ51">
            <v>-79.815700123689197</v>
          </cell>
          <cell r="BK51">
            <v>-79.815700123689197</v>
          </cell>
          <cell r="BL51">
            <v>-79.815700123689197</v>
          </cell>
          <cell r="BM51">
            <v>-80.613857124926085</v>
          </cell>
          <cell r="BN51">
            <v>-80.613857124926085</v>
          </cell>
          <cell r="BO51">
            <v>-80.613857124926085</v>
          </cell>
          <cell r="BP51">
            <v>-80.613857124926085</v>
          </cell>
          <cell r="BQ51">
            <v>-80.613857124926085</v>
          </cell>
          <cell r="BR51">
            <v>-80.613857124926085</v>
          </cell>
          <cell r="BS51">
            <v>-80.613857124926085</v>
          </cell>
          <cell r="BT51">
            <v>-80.613857124926085</v>
          </cell>
          <cell r="BU51">
            <v>-80.613857124926085</v>
          </cell>
          <cell r="BV51">
            <v>-80.613857124926085</v>
          </cell>
          <cell r="BW51">
            <v>-80.613857124926085</v>
          </cell>
          <cell r="BX51">
            <v>-80.613857124926085</v>
          </cell>
          <cell r="BY51">
            <v>-81.419995696175349</v>
          </cell>
          <cell r="BZ51">
            <v>-81.419995696175349</v>
          </cell>
          <cell r="CA51">
            <v>-81.419995696175349</v>
          </cell>
          <cell r="CB51">
            <v>-81.419995696175349</v>
          </cell>
          <cell r="CC51">
            <v>-81.419995696175349</v>
          </cell>
          <cell r="CD51">
            <v>-81.419995696175349</v>
          </cell>
          <cell r="CE51">
            <v>-81.419995696175349</v>
          </cell>
          <cell r="CF51">
            <v>-81.419995696175349</v>
          </cell>
          <cell r="CG51">
            <v>-81.419995696175349</v>
          </cell>
          <cell r="CH51">
            <v>-81.419995696175349</v>
          </cell>
          <cell r="CI51">
            <v>-81.419995696175349</v>
          </cell>
          <cell r="CJ51">
            <v>-81.419995696175349</v>
          </cell>
          <cell r="CK51">
            <v>-82.234195653137107</v>
          </cell>
          <cell r="CL51">
            <v>-82.234195653137107</v>
          </cell>
          <cell r="CM51">
            <v>-82.234195653137107</v>
          </cell>
          <cell r="CN51">
            <v>-82.234195653137107</v>
          </cell>
          <cell r="CO51">
            <v>-82.234195653137107</v>
          </cell>
          <cell r="CP51">
            <v>-82.234195653137107</v>
          </cell>
          <cell r="CQ51">
            <v>-82.234195653137107</v>
          </cell>
          <cell r="CR51">
            <v>-82.234195653137107</v>
          </cell>
          <cell r="CS51">
            <v>-82.234195653137107</v>
          </cell>
          <cell r="CT51">
            <v>-82.234195653137107</v>
          </cell>
          <cell r="CU51">
            <v>-82.234195653137107</v>
          </cell>
          <cell r="CV51">
            <v>-82.234195653137107</v>
          </cell>
          <cell r="CW51">
            <v>-83.056537609668482</v>
          </cell>
          <cell r="CX51">
            <v>-83.056537609668482</v>
          </cell>
          <cell r="CY51">
            <v>-83.056537609668482</v>
          </cell>
          <cell r="CZ51">
            <v>-83.056537609668482</v>
          </cell>
          <cell r="DA51">
            <v>-83.056537609668482</v>
          </cell>
          <cell r="DB51">
            <v>-83.056537609668482</v>
          </cell>
          <cell r="DC51">
            <v>-83.056537609668482</v>
          </cell>
          <cell r="DD51">
            <v>-83.056537609668482</v>
          </cell>
          <cell r="DE51">
            <v>-83.056537609668482</v>
          </cell>
          <cell r="DF51">
            <v>-83.056537609668482</v>
          </cell>
          <cell r="DG51">
            <v>-83.056537609668482</v>
          </cell>
          <cell r="DH51">
            <v>-83.056537609668482</v>
          </cell>
          <cell r="DI51">
            <v>-83.887102985765182</v>
          </cell>
          <cell r="DJ51">
            <v>-83.887102985765182</v>
          </cell>
          <cell r="DK51">
            <v>-83.887102985765182</v>
          </cell>
          <cell r="DL51">
            <v>-83.887102985765182</v>
          </cell>
          <cell r="DM51">
            <v>-83.887102985765182</v>
          </cell>
          <cell r="DN51">
            <v>-83.887102985765182</v>
          </cell>
          <cell r="DO51">
            <v>-83.887102985765182</v>
          </cell>
          <cell r="DP51">
            <v>-83.887102985765182</v>
          </cell>
          <cell r="DQ51">
            <v>-83.887102985765182</v>
          </cell>
        </row>
        <row r="52">
          <cell r="A52">
            <v>226</v>
          </cell>
          <cell r="B52">
            <v>-21793</v>
          </cell>
          <cell r="C52">
            <v>-21793</v>
          </cell>
          <cell r="D52">
            <v>-21793</v>
          </cell>
          <cell r="E52">
            <v>-21793</v>
          </cell>
          <cell r="F52">
            <v>-21793</v>
          </cell>
          <cell r="G52">
            <v>-21793</v>
          </cell>
          <cell r="H52">
            <v>-21793</v>
          </cell>
          <cell r="I52">
            <v>-21793</v>
          </cell>
          <cell r="J52">
            <v>-21793</v>
          </cell>
          <cell r="K52">
            <v>-21793</v>
          </cell>
          <cell r="L52">
            <v>-21793</v>
          </cell>
          <cell r="M52">
            <v>-21793</v>
          </cell>
          <cell r="N52">
            <v>-31480</v>
          </cell>
          <cell r="O52">
            <v>-31480</v>
          </cell>
          <cell r="P52">
            <v>-31480</v>
          </cell>
          <cell r="Q52">
            <v>-31480</v>
          </cell>
          <cell r="R52">
            <v>-31480</v>
          </cell>
          <cell r="S52">
            <v>-31480</v>
          </cell>
          <cell r="T52">
            <v>-31480</v>
          </cell>
          <cell r="U52">
            <v>-31480</v>
          </cell>
          <cell r="V52">
            <v>-31480</v>
          </cell>
          <cell r="W52">
            <v>-31480</v>
          </cell>
          <cell r="X52">
            <v>-31480</v>
          </cell>
          <cell r="Y52">
            <v>-31480</v>
          </cell>
          <cell r="Z52">
            <v>-31480</v>
          </cell>
          <cell r="AA52">
            <v>-31480</v>
          </cell>
          <cell r="AB52">
            <v>-31480</v>
          </cell>
          <cell r="AC52">
            <v>-31480</v>
          </cell>
          <cell r="AD52">
            <v>-31480</v>
          </cell>
          <cell r="AE52">
            <v>-31480</v>
          </cell>
          <cell r="AF52">
            <v>-31480</v>
          </cell>
          <cell r="AG52">
            <v>-31480</v>
          </cell>
          <cell r="AH52">
            <v>-31480</v>
          </cell>
          <cell r="AI52">
            <v>-31480</v>
          </cell>
          <cell r="AJ52">
            <v>-31480</v>
          </cell>
          <cell r="AK52">
            <v>-31480</v>
          </cell>
          <cell r="AL52">
            <v>-31480</v>
          </cell>
          <cell r="AM52">
            <v>-31480</v>
          </cell>
          <cell r="AN52">
            <v>-31480</v>
          </cell>
          <cell r="AO52">
            <v>-31480</v>
          </cell>
          <cell r="AP52">
            <v>-31480</v>
          </cell>
          <cell r="AQ52">
            <v>-31480</v>
          </cell>
          <cell r="AR52">
            <v>-31480</v>
          </cell>
          <cell r="AS52">
            <v>-31480</v>
          </cell>
          <cell r="AT52">
            <v>-31480</v>
          </cell>
          <cell r="AU52">
            <v>-31480</v>
          </cell>
          <cell r="AV52">
            <v>-31480</v>
          </cell>
          <cell r="AW52">
            <v>-31480</v>
          </cell>
          <cell r="AX52">
            <v>-31480</v>
          </cell>
          <cell r="AY52">
            <v>-31480</v>
          </cell>
          <cell r="AZ52">
            <v>-31480</v>
          </cell>
          <cell r="BA52">
            <v>-31480</v>
          </cell>
          <cell r="BB52">
            <v>-31480</v>
          </cell>
          <cell r="BC52">
            <v>-31480</v>
          </cell>
          <cell r="BD52">
            <v>-31480</v>
          </cell>
          <cell r="BE52">
            <v>-31480</v>
          </cell>
          <cell r="BF52">
            <v>-31480</v>
          </cell>
          <cell r="BG52">
            <v>-31480</v>
          </cell>
          <cell r="BH52">
            <v>-31480</v>
          </cell>
          <cell r="BI52">
            <v>-31480</v>
          </cell>
          <cell r="BJ52">
            <v>-31480</v>
          </cell>
          <cell r="BK52">
            <v>-31480</v>
          </cell>
          <cell r="BL52">
            <v>-31480</v>
          </cell>
          <cell r="BM52">
            <v>-31480</v>
          </cell>
          <cell r="BN52">
            <v>-31480</v>
          </cell>
          <cell r="BO52">
            <v>-31480</v>
          </cell>
          <cell r="BP52">
            <v>-31480</v>
          </cell>
          <cell r="BQ52">
            <v>-31480</v>
          </cell>
          <cell r="BR52">
            <v>-31480</v>
          </cell>
          <cell r="BS52">
            <v>-31480</v>
          </cell>
          <cell r="BT52">
            <v>-31480</v>
          </cell>
          <cell r="BU52">
            <v>-31480</v>
          </cell>
          <cell r="BV52">
            <v>-31480</v>
          </cell>
          <cell r="BW52">
            <v>-31480</v>
          </cell>
          <cell r="BX52">
            <v>-31480</v>
          </cell>
          <cell r="BY52">
            <v>-31480</v>
          </cell>
          <cell r="BZ52">
            <v>-31480</v>
          </cell>
          <cell r="CA52">
            <v>-31480</v>
          </cell>
          <cell r="CB52">
            <v>-31480</v>
          </cell>
          <cell r="CC52">
            <v>-31480</v>
          </cell>
          <cell r="CD52">
            <v>-31480</v>
          </cell>
          <cell r="CE52">
            <v>-31480</v>
          </cell>
          <cell r="CF52">
            <v>-31480</v>
          </cell>
          <cell r="CG52">
            <v>-31480</v>
          </cell>
          <cell r="CH52">
            <v>-31480</v>
          </cell>
          <cell r="CI52">
            <v>-31480</v>
          </cell>
          <cell r="CJ52">
            <v>-31480</v>
          </cell>
          <cell r="CK52">
            <v>-31480</v>
          </cell>
          <cell r="CL52">
            <v>-31480</v>
          </cell>
          <cell r="CM52">
            <v>-31480</v>
          </cell>
          <cell r="CN52">
            <v>-31480</v>
          </cell>
          <cell r="CO52">
            <v>-31480</v>
          </cell>
          <cell r="CP52">
            <v>-31480</v>
          </cell>
          <cell r="CQ52">
            <v>-31480</v>
          </cell>
          <cell r="CR52">
            <v>-31480</v>
          </cell>
          <cell r="CS52">
            <v>-31480</v>
          </cell>
          <cell r="CT52">
            <v>-31480</v>
          </cell>
          <cell r="CU52">
            <v>-31480</v>
          </cell>
          <cell r="CV52">
            <v>-31480</v>
          </cell>
          <cell r="CW52">
            <v>-31480</v>
          </cell>
          <cell r="CX52">
            <v>-31480</v>
          </cell>
          <cell r="CY52">
            <v>-31480</v>
          </cell>
          <cell r="CZ52">
            <v>-31480</v>
          </cell>
          <cell r="DA52">
            <v>-31480</v>
          </cell>
          <cell r="DB52">
            <v>-31480</v>
          </cell>
          <cell r="DC52">
            <v>-31480</v>
          </cell>
          <cell r="DD52">
            <v>-31480</v>
          </cell>
          <cell r="DE52">
            <v>-31480</v>
          </cell>
          <cell r="DF52">
            <v>-31480</v>
          </cell>
          <cell r="DG52">
            <v>-31480</v>
          </cell>
          <cell r="DH52">
            <v>-31480</v>
          </cell>
          <cell r="DI52">
            <v>-31480</v>
          </cell>
          <cell r="DJ52">
            <v>-31480</v>
          </cell>
          <cell r="DK52">
            <v>-31480</v>
          </cell>
          <cell r="DL52">
            <v>-31480</v>
          </cell>
          <cell r="DM52">
            <v>-31480</v>
          </cell>
          <cell r="DN52">
            <v>-31480</v>
          </cell>
          <cell r="DO52">
            <v>-31480</v>
          </cell>
          <cell r="DP52">
            <v>-31480</v>
          </cell>
          <cell r="DQ52">
            <v>-31480</v>
          </cell>
        </row>
        <row r="53">
          <cell r="A53">
            <v>227</v>
          </cell>
          <cell r="B53">
            <v>-746.93</v>
          </cell>
          <cell r="C53">
            <v>-746.93</v>
          </cell>
          <cell r="D53">
            <v>-746.93</v>
          </cell>
          <cell r="E53">
            <v>-746.93</v>
          </cell>
          <cell r="F53">
            <v>-746.93</v>
          </cell>
          <cell r="G53">
            <v>-757.85</v>
          </cell>
          <cell r="H53">
            <v>-780.23</v>
          </cell>
          <cell r="I53">
            <v>-780.22</v>
          </cell>
          <cell r="J53">
            <v>-780.22</v>
          </cell>
          <cell r="K53">
            <v>-780.22</v>
          </cell>
          <cell r="L53">
            <v>-780.22</v>
          </cell>
          <cell r="M53">
            <v>-780.22</v>
          </cell>
          <cell r="N53">
            <v>-571837.5</v>
          </cell>
          <cell r="O53">
            <v>-571837.5</v>
          </cell>
          <cell r="P53">
            <v>-571837.5</v>
          </cell>
          <cell r="Q53">
            <v>-571837.5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-571837.5</v>
          </cell>
          <cell r="Y53">
            <v>-571837.5</v>
          </cell>
          <cell r="Z53">
            <v>-591851.8125</v>
          </cell>
          <cell r="AA53">
            <v>-591851.8125</v>
          </cell>
          <cell r="AB53">
            <v>-591851.8125</v>
          </cell>
          <cell r="AC53">
            <v>-591851.8125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-591851.8125</v>
          </cell>
          <cell r="AK53">
            <v>-591851.8125</v>
          </cell>
          <cell r="AL53">
            <v>-612566.62593749992</v>
          </cell>
          <cell r="AM53">
            <v>-612566.62593749992</v>
          </cell>
          <cell r="AN53">
            <v>-612566.62593749992</v>
          </cell>
          <cell r="AO53">
            <v>-612566.62593749992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-612566.62593749992</v>
          </cell>
          <cell r="AW53">
            <v>-612566.62593749992</v>
          </cell>
          <cell r="AX53">
            <v>-634006.45784531231</v>
          </cell>
          <cell r="AY53">
            <v>-634006.45784531231</v>
          </cell>
          <cell r="AZ53">
            <v>-634006.45784531231</v>
          </cell>
          <cell r="BA53">
            <v>-634006.45784531231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-634006.45784531231</v>
          </cell>
          <cell r="BI53">
            <v>-634006.45784531231</v>
          </cell>
          <cell r="BJ53">
            <v>-656196.6838698982</v>
          </cell>
          <cell r="BK53">
            <v>-656196.6838698982</v>
          </cell>
          <cell r="BL53">
            <v>-656196.6838698982</v>
          </cell>
          <cell r="BM53">
            <v>-656196.6838698982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-656196.6838698982</v>
          </cell>
          <cell r="BU53">
            <v>-656196.6838698982</v>
          </cell>
          <cell r="BV53">
            <v>-679163.56780534459</v>
          </cell>
          <cell r="BW53">
            <v>-679163.56780534459</v>
          </cell>
          <cell r="BX53">
            <v>-679163.56780534459</v>
          </cell>
          <cell r="BY53">
            <v>-679163.56780534459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-679163.56780534459</v>
          </cell>
          <cell r="CG53">
            <v>-679163.56780534459</v>
          </cell>
          <cell r="CH53">
            <v>-702934.29267853161</v>
          </cell>
          <cell r="CI53">
            <v>-702934.29267853161</v>
          </cell>
          <cell r="CJ53">
            <v>-702934.29267853161</v>
          </cell>
          <cell r="CK53">
            <v>-702934.29267853161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-702934.29267853161</v>
          </cell>
          <cell r="CS53">
            <v>-702934.29267853161</v>
          </cell>
          <cell r="CT53">
            <v>-727536.9929222801</v>
          </cell>
          <cell r="CU53">
            <v>-727536.9929222801</v>
          </cell>
          <cell r="CV53">
            <v>-727536.9929222801</v>
          </cell>
          <cell r="CW53">
            <v>-727536.9929222801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-727536.9929222801</v>
          </cell>
          <cell r="DE53">
            <v>-727536.9929222801</v>
          </cell>
          <cell r="DF53">
            <v>-753000.78767455986</v>
          </cell>
          <cell r="DG53">
            <v>-753000.78767455986</v>
          </cell>
          <cell r="DH53">
            <v>-753000.78767455986</v>
          </cell>
          <cell r="DI53">
            <v>-753000.78767455986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-753000.78767455986</v>
          </cell>
          <cell r="DQ53">
            <v>-753000.78767455986</v>
          </cell>
        </row>
        <row r="54">
          <cell r="A54">
            <v>228</v>
          </cell>
          <cell r="B54">
            <v>-448918.29</v>
          </cell>
          <cell r="C54">
            <v>-537846.09</v>
          </cell>
          <cell r="D54">
            <v>-565589.31999999995</v>
          </cell>
          <cell r="E54">
            <v>-637147.74</v>
          </cell>
          <cell r="F54">
            <v>-1296974.53</v>
          </cell>
          <cell r="G54">
            <v>-2334115.81</v>
          </cell>
          <cell r="H54">
            <v>-931376.07</v>
          </cell>
          <cell r="I54">
            <v>-474051.9</v>
          </cell>
          <cell r="J54">
            <v>-468180</v>
          </cell>
          <cell r="K54">
            <v>-468180</v>
          </cell>
          <cell r="L54">
            <v>-468180</v>
          </cell>
          <cell r="M54">
            <v>-468180</v>
          </cell>
          <cell r="N54">
            <v>-22119.894999999997</v>
          </cell>
          <cell r="O54">
            <v>-22119.894999999997</v>
          </cell>
          <cell r="P54">
            <v>-22119.894999999997</v>
          </cell>
          <cell r="Q54">
            <v>-22119.894999999997</v>
          </cell>
          <cell r="R54">
            <v>-22119.894999999997</v>
          </cell>
          <cell r="S54">
            <v>-22119.894999999997</v>
          </cell>
          <cell r="T54">
            <v>-22119.894999999997</v>
          </cell>
          <cell r="U54">
            <v>-22119.894999999997</v>
          </cell>
          <cell r="V54">
            <v>-22119.894999999997</v>
          </cell>
          <cell r="W54">
            <v>-22119.894999999997</v>
          </cell>
          <cell r="X54">
            <v>-22119.894999999997</v>
          </cell>
          <cell r="Y54">
            <v>-22119.894999999997</v>
          </cell>
          <cell r="Z54">
            <v>-22451.693424999994</v>
          </cell>
          <cell r="AA54">
            <v>-22451.693424999994</v>
          </cell>
          <cell r="AB54">
            <v>-22451.693424999994</v>
          </cell>
          <cell r="AC54">
            <v>-22451.693424999994</v>
          </cell>
          <cell r="AD54">
            <v>-22451.693424999994</v>
          </cell>
          <cell r="AE54">
            <v>-22451.693424999994</v>
          </cell>
          <cell r="AF54">
            <v>-22451.693424999994</v>
          </cell>
          <cell r="AG54">
            <v>-22451.693424999994</v>
          </cell>
          <cell r="AH54">
            <v>-22451.693424999994</v>
          </cell>
          <cell r="AI54">
            <v>-22451.693424999994</v>
          </cell>
          <cell r="AJ54">
            <v>-22451.693424999994</v>
          </cell>
          <cell r="AK54">
            <v>-22451.693424999994</v>
          </cell>
          <cell r="AL54">
            <v>-22788.468826374992</v>
          </cell>
          <cell r="AM54">
            <v>-22788.468826374992</v>
          </cell>
          <cell r="AN54">
            <v>-22788.468826374992</v>
          </cell>
          <cell r="AO54">
            <v>-22788.468826374992</v>
          </cell>
          <cell r="AP54">
            <v>-22788.468826374992</v>
          </cell>
          <cell r="AQ54">
            <v>-22788.468826374992</v>
          </cell>
          <cell r="AR54">
            <v>-22788.468826374992</v>
          </cell>
          <cell r="AS54">
            <v>-22788.468826374992</v>
          </cell>
          <cell r="AT54">
            <v>-22788.468826374992</v>
          </cell>
          <cell r="AU54">
            <v>-22788.468826374992</v>
          </cell>
          <cell r="AV54">
            <v>-22788.468826374992</v>
          </cell>
          <cell r="AW54">
            <v>-22788.468826374992</v>
          </cell>
          <cell r="AX54">
            <v>-23130.295858770616</v>
          </cell>
          <cell r="AY54">
            <v>-23130.295858770616</v>
          </cell>
          <cell r="AZ54">
            <v>-23130.295858770616</v>
          </cell>
          <cell r="BA54">
            <v>-23130.295858770616</v>
          </cell>
          <cell r="BB54">
            <v>-23130.295858770616</v>
          </cell>
          <cell r="BC54">
            <v>-23130.295858770616</v>
          </cell>
          <cell r="BD54">
            <v>-23130.295858770616</v>
          </cell>
          <cell r="BE54">
            <v>-23130.295858770616</v>
          </cell>
          <cell r="BF54">
            <v>-23130.295858770616</v>
          </cell>
          <cell r="BG54">
            <v>-23130.295858770616</v>
          </cell>
          <cell r="BH54">
            <v>-23130.295858770616</v>
          </cell>
          <cell r="BI54">
            <v>-23130.295858770616</v>
          </cell>
          <cell r="BJ54">
            <v>-23477.250296652172</v>
          </cell>
          <cell r="BK54">
            <v>-23477.250296652172</v>
          </cell>
          <cell r="BL54">
            <v>-23477.250296652172</v>
          </cell>
          <cell r="BM54">
            <v>-23477.250296652172</v>
          </cell>
          <cell r="BN54">
            <v>-23477.250296652172</v>
          </cell>
          <cell r="BO54">
            <v>-23477.250296652172</v>
          </cell>
          <cell r="BP54">
            <v>-23477.250296652172</v>
          </cell>
          <cell r="BQ54">
            <v>-23477.250296652172</v>
          </cell>
          <cell r="BR54">
            <v>-23477.250296652172</v>
          </cell>
          <cell r="BS54">
            <v>-23477.250296652172</v>
          </cell>
          <cell r="BT54">
            <v>-23477.250296652172</v>
          </cell>
          <cell r="BU54">
            <v>-23477.250296652172</v>
          </cell>
          <cell r="BV54">
            <v>-23829.409051101953</v>
          </cell>
          <cell r="BW54">
            <v>-23829.409051101953</v>
          </cell>
          <cell r="BX54">
            <v>-23829.409051101953</v>
          </cell>
          <cell r="BY54">
            <v>-23829.409051101953</v>
          </cell>
          <cell r="BZ54">
            <v>-23829.409051101953</v>
          </cell>
          <cell r="CA54">
            <v>-23829.409051101953</v>
          </cell>
          <cell r="CB54">
            <v>-23829.409051101953</v>
          </cell>
          <cell r="CC54">
            <v>-23829.409051101953</v>
          </cell>
          <cell r="CD54">
            <v>-23829.409051101953</v>
          </cell>
          <cell r="CE54">
            <v>-23829.409051101953</v>
          </cell>
          <cell r="CF54">
            <v>-23829.409051101953</v>
          </cell>
          <cell r="CG54">
            <v>-23829.409051101953</v>
          </cell>
          <cell r="CH54">
            <v>-24186.850186868483</v>
          </cell>
          <cell r="CI54">
            <v>-24186.850186868483</v>
          </cell>
          <cell r="CJ54">
            <v>-24186.850186868483</v>
          </cell>
          <cell r="CK54">
            <v>-24186.850186868483</v>
          </cell>
          <cell r="CL54">
            <v>-24186.850186868483</v>
          </cell>
          <cell r="CM54">
            <v>-24186.850186868483</v>
          </cell>
          <cell r="CN54">
            <v>-24186.850186868483</v>
          </cell>
          <cell r="CO54">
            <v>-24186.850186868483</v>
          </cell>
          <cell r="CP54">
            <v>-24186.850186868483</v>
          </cell>
          <cell r="CQ54">
            <v>-24186.850186868483</v>
          </cell>
          <cell r="CR54">
            <v>-24186.850186868483</v>
          </cell>
          <cell r="CS54">
            <v>-24186.850186868483</v>
          </cell>
          <cell r="CT54">
            <v>-24549.652939671505</v>
          </cell>
          <cell r="CU54">
            <v>-24549.652939671505</v>
          </cell>
          <cell r="CV54">
            <v>-24549.652939671505</v>
          </cell>
          <cell r="CW54">
            <v>-24549.652939671505</v>
          </cell>
          <cell r="CX54">
            <v>-24549.652939671505</v>
          </cell>
          <cell r="CY54">
            <v>-24549.652939671505</v>
          </cell>
          <cell r="CZ54">
            <v>-24549.652939671505</v>
          </cell>
          <cell r="DA54">
            <v>-24549.652939671505</v>
          </cell>
          <cell r="DB54">
            <v>-24549.652939671505</v>
          </cell>
          <cell r="DC54">
            <v>-24549.652939671505</v>
          </cell>
          <cell r="DD54">
            <v>-24549.652939671505</v>
          </cell>
          <cell r="DE54">
            <v>-24549.652939671505</v>
          </cell>
          <cell r="DF54">
            <v>-24917.897733766575</v>
          </cell>
          <cell r="DG54">
            <v>-24917.897733766575</v>
          </cell>
          <cell r="DH54">
            <v>-24917.897733766575</v>
          </cell>
          <cell r="DI54">
            <v>-24917.897733766575</v>
          </cell>
          <cell r="DJ54">
            <v>-24917.897733766575</v>
          </cell>
          <cell r="DK54">
            <v>-24917.897733766575</v>
          </cell>
          <cell r="DL54">
            <v>-24917.897733766575</v>
          </cell>
          <cell r="DM54">
            <v>-24917.897733766575</v>
          </cell>
          <cell r="DN54">
            <v>-24917.897733766575</v>
          </cell>
          <cell r="DO54">
            <v>-24917.897733766575</v>
          </cell>
          <cell r="DP54">
            <v>-24917.897733766575</v>
          </cell>
          <cell r="DQ54">
            <v>-24917.897733766575</v>
          </cell>
        </row>
        <row r="55">
          <cell r="A55">
            <v>229</v>
          </cell>
          <cell r="B55">
            <v>-11092</v>
          </cell>
          <cell r="C55">
            <v>-11092</v>
          </cell>
          <cell r="D55">
            <v>-11092</v>
          </cell>
          <cell r="E55">
            <v>-11092</v>
          </cell>
          <cell r="F55">
            <v>-11092</v>
          </cell>
          <cell r="G55">
            <v>-11092</v>
          </cell>
          <cell r="H55">
            <v>-11092</v>
          </cell>
          <cell r="I55">
            <v>-11092</v>
          </cell>
          <cell r="J55">
            <v>-11092</v>
          </cell>
          <cell r="K55">
            <v>-11092</v>
          </cell>
          <cell r="L55">
            <v>-11092</v>
          </cell>
          <cell r="M55">
            <v>-11092</v>
          </cell>
          <cell r="N55">
            <v>-746.93</v>
          </cell>
          <cell r="O55">
            <v>-746.93</v>
          </cell>
          <cell r="P55">
            <v>-746.93</v>
          </cell>
          <cell r="Q55">
            <v>-746.93</v>
          </cell>
          <cell r="R55">
            <v>-746.93</v>
          </cell>
          <cell r="S55">
            <v>-746.93</v>
          </cell>
          <cell r="T55">
            <v>-746.93</v>
          </cell>
          <cell r="U55">
            <v>-746.93</v>
          </cell>
          <cell r="V55">
            <v>-746.93</v>
          </cell>
          <cell r="W55">
            <v>-746.93</v>
          </cell>
          <cell r="X55">
            <v>-746.93</v>
          </cell>
          <cell r="Y55">
            <v>-746.93</v>
          </cell>
          <cell r="Z55">
            <v>-746.93</v>
          </cell>
          <cell r="AA55">
            <v>-746.93</v>
          </cell>
          <cell r="AB55">
            <v>-746.93</v>
          </cell>
          <cell r="AC55">
            <v>-746.93</v>
          </cell>
          <cell r="AD55">
            <v>-746.93</v>
          </cell>
          <cell r="AE55">
            <v>-746.93</v>
          </cell>
          <cell r="AF55">
            <v>-746.93</v>
          </cell>
          <cell r="AG55">
            <v>-746.93</v>
          </cell>
          <cell r="AH55">
            <v>-746.93</v>
          </cell>
          <cell r="AI55">
            <v>-746.93</v>
          </cell>
          <cell r="AJ55">
            <v>-746.93</v>
          </cell>
          <cell r="AK55">
            <v>-746.93</v>
          </cell>
          <cell r="AL55">
            <v>-746.93</v>
          </cell>
          <cell r="AM55">
            <v>-746.93</v>
          </cell>
          <cell r="AN55">
            <v>-746.93</v>
          </cell>
          <cell r="AO55">
            <v>-746.93</v>
          </cell>
          <cell r="AP55">
            <v>-746.93</v>
          </cell>
          <cell r="AQ55">
            <v>-746.93</v>
          </cell>
          <cell r="AR55">
            <v>-746.93</v>
          </cell>
          <cell r="AS55">
            <v>-746.93</v>
          </cell>
          <cell r="AT55">
            <v>-746.93</v>
          </cell>
          <cell r="AU55">
            <v>-746.93</v>
          </cell>
          <cell r="AV55">
            <v>-746.93</v>
          </cell>
          <cell r="AW55">
            <v>-746.93</v>
          </cell>
          <cell r="AX55">
            <v>-746.93</v>
          </cell>
          <cell r="AY55">
            <v>-746.93</v>
          </cell>
          <cell r="AZ55">
            <v>-746.93</v>
          </cell>
          <cell r="BA55">
            <v>-746.93</v>
          </cell>
          <cell r="BB55">
            <v>-746.93</v>
          </cell>
          <cell r="BC55">
            <v>-746.93</v>
          </cell>
          <cell r="BD55">
            <v>-746.93</v>
          </cell>
          <cell r="BE55">
            <v>-746.93</v>
          </cell>
          <cell r="BF55">
            <v>-746.93</v>
          </cell>
          <cell r="BG55">
            <v>-746.93</v>
          </cell>
          <cell r="BH55">
            <v>-746.93</v>
          </cell>
          <cell r="BI55">
            <v>-746.93</v>
          </cell>
          <cell r="BJ55">
            <v>-746.93</v>
          </cell>
          <cell r="BK55">
            <v>-746.93</v>
          </cell>
          <cell r="BL55">
            <v>-746.93</v>
          </cell>
          <cell r="BM55">
            <v>-746.93</v>
          </cell>
          <cell r="BN55">
            <v>-746.93</v>
          </cell>
          <cell r="BO55">
            <v>-746.93</v>
          </cell>
          <cell r="BP55">
            <v>-746.93</v>
          </cell>
          <cell r="BQ55">
            <v>-746.93</v>
          </cell>
          <cell r="BR55">
            <v>-746.93</v>
          </cell>
          <cell r="BS55">
            <v>-746.93</v>
          </cell>
          <cell r="BT55">
            <v>-746.93</v>
          </cell>
          <cell r="BU55">
            <v>-746.93</v>
          </cell>
          <cell r="BV55">
            <v>-746.93</v>
          </cell>
          <cell r="BW55">
            <v>-746.93</v>
          </cell>
          <cell r="BX55">
            <v>-746.93</v>
          </cell>
          <cell r="BY55">
            <v>-746.93</v>
          </cell>
          <cell r="BZ55">
            <v>-746.93</v>
          </cell>
          <cell r="CA55">
            <v>-746.93</v>
          </cell>
          <cell r="CB55">
            <v>-746.93</v>
          </cell>
          <cell r="CC55">
            <v>-746.93</v>
          </cell>
          <cell r="CD55">
            <v>-746.93</v>
          </cell>
          <cell r="CE55">
            <v>-746.93</v>
          </cell>
          <cell r="CF55">
            <v>-746.93</v>
          </cell>
          <cell r="CG55">
            <v>-746.93</v>
          </cell>
          <cell r="CH55">
            <v>-746.93</v>
          </cell>
          <cell r="CI55">
            <v>-746.93</v>
          </cell>
          <cell r="CJ55">
            <v>-746.93</v>
          </cell>
          <cell r="CK55">
            <v>-746.93</v>
          </cell>
          <cell r="CL55">
            <v>-746.93</v>
          </cell>
          <cell r="CM55">
            <v>-746.93</v>
          </cell>
          <cell r="CN55">
            <v>-746.93</v>
          </cell>
          <cell r="CO55">
            <v>-746.93</v>
          </cell>
          <cell r="CP55">
            <v>-746.93</v>
          </cell>
          <cell r="CQ55">
            <v>-746.93</v>
          </cell>
          <cell r="CR55">
            <v>-746.93</v>
          </cell>
          <cell r="CS55">
            <v>-746.93</v>
          </cell>
          <cell r="CT55">
            <v>-746.93</v>
          </cell>
          <cell r="CU55">
            <v>-746.93</v>
          </cell>
          <cell r="CV55">
            <v>-746.93</v>
          </cell>
          <cell r="CW55">
            <v>-746.93</v>
          </cell>
          <cell r="CX55">
            <v>-746.93</v>
          </cell>
          <cell r="CY55">
            <v>-746.93</v>
          </cell>
          <cell r="CZ55">
            <v>-746.93</v>
          </cell>
          <cell r="DA55">
            <v>-746.93</v>
          </cell>
          <cell r="DB55">
            <v>-746.93</v>
          </cell>
          <cell r="DC55">
            <v>-746.93</v>
          </cell>
          <cell r="DD55">
            <v>-746.93</v>
          </cell>
          <cell r="DE55">
            <v>-746.93</v>
          </cell>
          <cell r="DF55">
            <v>-746.93</v>
          </cell>
          <cell r="DG55">
            <v>-746.93</v>
          </cell>
          <cell r="DH55">
            <v>-746.93</v>
          </cell>
          <cell r="DI55">
            <v>-746.93</v>
          </cell>
          <cell r="DJ55">
            <v>-746.93</v>
          </cell>
          <cell r="DK55">
            <v>-746.93</v>
          </cell>
          <cell r="DL55">
            <v>-746.93</v>
          </cell>
          <cell r="DM55">
            <v>-746.93</v>
          </cell>
          <cell r="DN55">
            <v>-746.93</v>
          </cell>
          <cell r="DO55">
            <v>-746.93</v>
          </cell>
          <cell r="DP55">
            <v>-746.93</v>
          </cell>
          <cell r="DQ55">
            <v>-746.93</v>
          </cell>
        </row>
        <row r="56">
          <cell r="A56">
            <v>230</v>
          </cell>
          <cell r="B56">
            <v>-72236.75</v>
          </cell>
          <cell r="C56">
            <v>-72236.75</v>
          </cell>
          <cell r="D56">
            <v>-72236.75</v>
          </cell>
          <cell r="E56">
            <v>-72236.75</v>
          </cell>
          <cell r="F56">
            <v>-72236.75</v>
          </cell>
          <cell r="G56">
            <v>-72236.75</v>
          </cell>
          <cell r="H56">
            <v>-72236.75</v>
          </cell>
          <cell r="I56">
            <v>-72236.75</v>
          </cell>
          <cell r="J56">
            <v>-72236.786555522514</v>
          </cell>
          <cell r="K56">
            <v>-72236.786555522514</v>
          </cell>
          <cell r="L56">
            <v>-72236.786555522514</v>
          </cell>
          <cell r="M56">
            <v>-72236.786555522514</v>
          </cell>
          <cell r="N56">
            <v>-468180</v>
          </cell>
          <cell r="O56">
            <v>-468180</v>
          </cell>
          <cell r="P56">
            <v>-468180</v>
          </cell>
          <cell r="Q56">
            <v>-477543.6</v>
          </cell>
          <cell r="R56">
            <v>-477543.6</v>
          </cell>
          <cell r="S56">
            <v>-477543.6</v>
          </cell>
          <cell r="T56">
            <v>-477543.6</v>
          </cell>
          <cell r="U56">
            <v>-477543.6</v>
          </cell>
          <cell r="V56">
            <v>-477543.6</v>
          </cell>
          <cell r="W56">
            <v>-477543.6</v>
          </cell>
          <cell r="X56">
            <v>-477543.6</v>
          </cell>
          <cell r="Y56">
            <v>-477543.6</v>
          </cell>
          <cell r="Z56">
            <v>-477543.6</v>
          </cell>
          <cell r="AA56">
            <v>-477543.6</v>
          </cell>
          <cell r="AB56">
            <v>-477543.6</v>
          </cell>
          <cell r="AC56">
            <v>-487094.47200000007</v>
          </cell>
          <cell r="AD56">
            <v>-487094.47200000007</v>
          </cell>
          <cell r="AE56">
            <v>-487094.47200000007</v>
          </cell>
          <cell r="AF56">
            <v>-487094.47200000007</v>
          </cell>
          <cell r="AG56">
            <v>-487094.47200000007</v>
          </cell>
          <cell r="AH56">
            <v>-487094.47200000007</v>
          </cell>
          <cell r="AI56">
            <v>-487094.47200000007</v>
          </cell>
          <cell r="AJ56">
            <v>-487094.47200000007</v>
          </cell>
          <cell r="AK56">
            <v>-487094.47200000007</v>
          </cell>
          <cell r="AL56">
            <v>-487094.47200000007</v>
          </cell>
          <cell r="AM56">
            <v>-487094.47200000007</v>
          </cell>
          <cell r="AN56">
            <v>-487094.47200000007</v>
          </cell>
          <cell r="AO56">
            <v>-496836.36144000007</v>
          </cell>
          <cell r="AP56">
            <v>-496836.36144000007</v>
          </cell>
          <cell r="AQ56">
            <v>-496836.36144000007</v>
          </cell>
          <cell r="AR56">
            <v>-496836.36144000007</v>
          </cell>
          <cell r="AS56">
            <v>-496836.36144000007</v>
          </cell>
          <cell r="AT56">
            <v>-496836.36144000007</v>
          </cell>
          <cell r="AU56">
            <v>-496836.36144000007</v>
          </cell>
          <cell r="AV56">
            <v>-496836.36144000007</v>
          </cell>
          <cell r="AW56">
            <v>-496836.36144000007</v>
          </cell>
          <cell r="AX56">
            <v>-496836.36144000007</v>
          </cell>
          <cell r="AY56">
            <v>-496836.36144000007</v>
          </cell>
          <cell r="AZ56">
            <v>-496836.36144000007</v>
          </cell>
          <cell r="BA56">
            <v>-506773.08866880008</v>
          </cell>
          <cell r="BB56">
            <v>-506773.08866880008</v>
          </cell>
          <cell r="BC56">
            <v>-506773.08866880008</v>
          </cell>
          <cell r="BD56">
            <v>-506773.08866880008</v>
          </cell>
          <cell r="BE56">
            <v>-506773.08866880008</v>
          </cell>
          <cell r="BF56">
            <v>-506773.08866880008</v>
          </cell>
          <cell r="BG56">
            <v>-506773.08866880008</v>
          </cell>
          <cell r="BH56">
            <v>-506773.08866880008</v>
          </cell>
          <cell r="BI56">
            <v>-506773.08866880008</v>
          </cell>
          <cell r="BJ56">
            <v>-506773.08866880008</v>
          </cell>
          <cell r="BK56">
            <v>-506773.08866880008</v>
          </cell>
          <cell r="BL56">
            <v>-506773.08866880008</v>
          </cell>
          <cell r="BM56">
            <v>-516908.55044217611</v>
          </cell>
          <cell r="BN56">
            <v>-516908.55044217611</v>
          </cell>
          <cell r="BO56">
            <v>-516908.55044217611</v>
          </cell>
          <cell r="BP56">
            <v>-516908.55044217611</v>
          </cell>
          <cell r="BQ56">
            <v>-516908.55044217611</v>
          </cell>
          <cell r="BR56">
            <v>-516908.55044217611</v>
          </cell>
          <cell r="BS56">
            <v>-516908.55044217611</v>
          </cell>
          <cell r="BT56">
            <v>-516908.55044217611</v>
          </cell>
          <cell r="BU56">
            <v>-516908.55044217611</v>
          </cell>
          <cell r="BV56">
            <v>-516908.55044217611</v>
          </cell>
          <cell r="BW56">
            <v>-516908.55044217611</v>
          </cell>
          <cell r="BX56">
            <v>-516908.55044217611</v>
          </cell>
          <cell r="BY56">
            <v>-527246.72145101964</v>
          </cell>
          <cell r="BZ56">
            <v>-527246.72145101964</v>
          </cell>
          <cell r="CA56">
            <v>-527246.72145101964</v>
          </cell>
          <cell r="CB56">
            <v>-527246.72145101964</v>
          </cell>
          <cell r="CC56">
            <v>-527246.72145101964</v>
          </cell>
          <cell r="CD56">
            <v>-527246.72145101964</v>
          </cell>
          <cell r="CE56">
            <v>-527246.72145101964</v>
          </cell>
          <cell r="CF56">
            <v>-527246.72145101964</v>
          </cell>
          <cell r="CG56">
            <v>-527246.72145101964</v>
          </cell>
          <cell r="CH56">
            <v>-527246.72145101964</v>
          </cell>
          <cell r="CI56">
            <v>-527246.72145101964</v>
          </cell>
          <cell r="CJ56">
            <v>-527246.72145101964</v>
          </cell>
          <cell r="CK56">
            <v>-537791.65588004002</v>
          </cell>
          <cell r="CL56">
            <v>-537791.65588004002</v>
          </cell>
          <cell r="CM56">
            <v>-537791.65588004002</v>
          </cell>
          <cell r="CN56">
            <v>-537791.65588004002</v>
          </cell>
          <cell r="CO56">
            <v>-537791.65588004002</v>
          </cell>
          <cell r="CP56">
            <v>-537791.65588004002</v>
          </cell>
          <cell r="CQ56">
            <v>-537791.65588004002</v>
          </cell>
          <cell r="CR56">
            <v>-537791.65588004002</v>
          </cell>
          <cell r="CS56">
            <v>-537791.65588004002</v>
          </cell>
          <cell r="CT56">
            <v>-537791.65588004002</v>
          </cell>
          <cell r="CU56">
            <v>-537791.65588004002</v>
          </cell>
          <cell r="CV56">
            <v>-537791.65588004002</v>
          </cell>
          <cell r="CW56">
            <v>-548547.48899764079</v>
          </cell>
          <cell r="CX56">
            <v>-548547.48899764079</v>
          </cell>
          <cell r="CY56">
            <v>-548547.48899764079</v>
          </cell>
          <cell r="CZ56">
            <v>-548547.48899764079</v>
          </cell>
          <cell r="DA56">
            <v>-548547.48899764079</v>
          </cell>
          <cell r="DB56">
            <v>-548547.48899764079</v>
          </cell>
          <cell r="DC56">
            <v>-548547.48899764079</v>
          </cell>
          <cell r="DD56">
            <v>-548547.48899764079</v>
          </cell>
          <cell r="DE56">
            <v>-548547.48899764079</v>
          </cell>
          <cell r="DF56">
            <v>-548547.48899764079</v>
          </cell>
          <cell r="DG56">
            <v>-548547.48899764079</v>
          </cell>
          <cell r="DH56">
            <v>-548547.48899764079</v>
          </cell>
          <cell r="DI56">
            <v>-559518.43877759366</v>
          </cell>
          <cell r="DJ56">
            <v>-559518.43877759366</v>
          </cell>
          <cell r="DK56">
            <v>-559518.43877759366</v>
          </cell>
          <cell r="DL56">
            <v>-559518.43877759366</v>
          </cell>
          <cell r="DM56">
            <v>-559518.43877759366</v>
          </cell>
          <cell r="DN56">
            <v>-559518.43877759366</v>
          </cell>
          <cell r="DO56">
            <v>-559518.43877759366</v>
          </cell>
          <cell r="DP56">
            <v>-559518.43877759366</v>
          </cell>
          <cell r="DQ56">
            <v>-559518.43877759366</v>
          </cell>
        </row>
        <row r="57">
          <cell r="A57">
            <v>232</v>
          </cell>
          <cell r="B57">
            <v>-72236.75</v>
          </cell>
          <cell r="C57">
            <v>-72236.75</v>
          </cell>
          <cell r="D57">
            <v>-72236.75</v>
          </cell>
          <cell r="E57">
            <v>-72236.75</v>
          </cell>
          <cell r="F57">
            <v>-72236.75</v>
          </cell>
          <cell r="G57">
            <v>-72236.75</v>
          </cell>
          <cell r="H57">
            <v>-72236.75</v>
          </cell>
          <cell r="I57">
            <v>-72236.75</v>
          </cell>
          <cell r="J57">
            <v>-72236.786555522514</v>
          </cell>
          <cell r="K57">
            <v>-72236.786555522514</v>
          </cell>
          <cell r="L57">
            <v>-72236.786555522514</v>
          </cell>
          <cell r="M57">
            <v>-72236.786555522514</v>
          </cell>
          <cell r="N57">
            <v>-11092</v>
          </cell>
          <cell r="O57">
            <v>-11092</v>
          </cell>
          <cell r="P57">
            <v>-11092</v>
          </cell>
          <cell r="Q57">
            <v>-11092</v>
          </cell>
          <cell r="R57">
            <v>-11092</v>
          </cell>
          <cell r="S57">
            <v>-11092</v>
          </cell>
          <cell r="T57">
            <v>-11092</v>
          </cell>
          <cell r="U57">
            <v>-11092</v>
          </cell>
          <cell r="V57">
            <v>-11092</v>
          </cell>
          <cell r="W57">
            <v>-11092</v>
          </cell>
          <cell r="X57">
            <v>-11092</v>
          </cell>
          <cell r="Y57">
            <v>-11092</v>
          </cell>
          <cell r="Z57">
            <v>-11092</v>
          </cell>
          <cell r="AA57">
            <v>-11092</v>
          </cell>
          <cell r="AB57">
            <v>-11092</v>
          </cell>
          <cell r="AC57">
            <v>-11092</v>
          </cell>
          <cell r="AD57">
            <v>-11092</v>
          </cell>
          <cell r="AE57">
            <v>-11092</v>
          </cell>
          <cell r="AF57">
            <v>-11092</v>
          </cell>
          <cell r="AG57">
            <v>-11092</v>
          </cell>
          <cell r="AH57">
            <v>-11092</v>
          </cell>
          <cell r="AI57">
            <v>-11092</v>
          </cell>
          <cell r="AJ57">
            <v>-11092</v>
          </cell>
          <cell r="AK57">
            <v>-11092</v>
          </cell>
          <cell r="AL57">
            <v>-11092</v>
          </cell>
          <cell r="AM57">
            <v>-11092</v>
          </cell>
          <cell r="AN57">
            <v>-11092</v>
          </cell>
          <cell r="AO57">
            <v>-11092</v>
          </cell>
          <cell r="AP57">
            <v>-11092</v>
          </cell>
          <cell r="AQ57">
            <v>-11092</v>
          </cell>
          <cell r="AR57">
            <v>-11092</v>
          </cell>
          <cell r="AS57">
            <v>-11092</v>
          </cell>
          <cell r="AT57">
            <v>-11092</v>
          </cell>
          <cell r="AU57">
            <v>-11092</v>
          </cell>
          <cell r="AV57">
            <v>-11092</v>
          </cell>
          <cell r="AW57">
            <v>-11092</v>
          </cell>
          <cell r="AX57">
            <v>-11092</v>
          </cell>
          <cell r="AY57">
            <v>-11092</v>
          </cell>
          <cell r="AZ57">
            <v>-11092</v>
          </cell>
          <cell r="BA57">
            <v>-11092</v>
          </cell>
          <cell r="BB57">
            <v>-11092</v>
          </cell>
          <cell r="BC57">
            <v>-11092</v>
          </cell>
          <cell r="BD57">
            <v>-11092</v>
          </cell>
          <cell r="BE57">
            <v>-11092</v>
          </cell>
          <cell r="BF57">
            <v>-11092</v>
          </cell>
          <cell r="BG57">
            <v>-11092</v>
          </cell>
          <cell r="BH57">
            <v>-11092</v>
          </cell>
          <cell r="BI57">
            <v>-11092</v>
          </cell>
          <cell r="BJ57">
            <v>-11092</v>
          </cell>
          <cell r="BK57">
            <v>-11092</v>
          </cell>
          <cell r="BL57">
            <v>-11092</v>
          </cell>
          <cell r="BM57">
            <v>-11092</v>
          </cell>
          <cell r="BN57">
            <v>-11092</v>
          </cell>
          <cell r="BO57">
            <v>-11092</v>
          </cell>
          <cell r="BP57">
            <v>-11092</v>
          </cell>
          <cell r="BQ57">
            <v>-11092</v>
          </cell>
          <cell r="BR57">
            <v>-11092</v>
          </cell>
          <cell r="BS57">
            <v>-11092</v>
          </cell>
          <cell r="BT57">
            <v>-11092</v>
          </cell>
          <cell r="BU57">
            <v>-11092</v>
          </cell>
          <cell r="BV57">
            <v>-11092</v>
          </cell>
          <cell r="BW57">
            <v>-11092</v>
          </cell>
          <cell r="BX57">
            <v>-11092</v>
          </cell>
          <cell r="BY57">
            <v>-11092</v>
          </cell>
          <cell r="BZ57">
            <v>-11092</v>
          </cell>
          <cell r="CA57">
            <v>-11092</v>
          </cell>
          <cell r="CB57">
            <v>-11092</v>
          </cell>
          <cell r="CC57">
            <v>-11092</v>
          </cell>
          <cell r="CD57">
            <v>-11092</v>
          </cell>
          <cell r="CE57">
            <v>-11092</v>
          </cell>
          <cell r="CF57">
            <v>-11092</v>
          </cell>
          <cell r="CG57">
            <v>-11092</v>
          </cell>
          <cell r="CH57">
            <v>-11092</v>
          </cell>
          <cell r="CI57">
            <v>-11092</v>
          </cell>
          <cell r="CJ57">
            <v>-11092</v>
          </cell>
          <cell r="CK57">
            <v>-11092</v>
          </cell>
          <cell r="CL57">
            <v>-11092</v>
          </cell>
          <cell r="CM57">
            <v>-11092</v>
          </cell>
          <cell r="CN57">
            <v>-11092</v>
          </cell>
          <cell r="CO57">
            <v>-11092</v>
          </cell>
          <cell r="CP57">
            <v>-11092</v>
          </cell>
          <cell r="CQ57">
            <v>-11092</v>
          </cell>
          <cell r="CR57">
            <v>-11092</v>
          </cell>
          <cell r="CS57">
            <v>-11092</v>
          </cell>
          <cell r="CT57">
            <v>-11092</v>
          </cell>
          <cell r="CU57">
            <v>-11092</v>
          </cell>
          <cell r="CV57">
            <v>-11092</v>
          </cell>
          <cell r="CW57">
            <v>-11092</v>
          </cell>
          <cell r="CX57">
            <v>-11092</v>
          </cell>
          <cell r="CY57">
            <v>-11092</v>
          </cell>
          <cell r="CZ57">
            <v>-11092</v>
          </cell>
          <cell r="DA57">
            <v>-11092</v>
          </cell>
          <cell r="DB57">
            <v>-11092</v>
          </cell>
          <cell r="DC57">
            <v>-11092</v>
          </cell>
          <cell r="DD57">
            <v>-11092</v>
          </cell>
          <cell r="DE57">
            <v>-11092</v>
          </cell>
          <cell r="DF57">
            <v>-11092</v>
          </cell>
          <cell r="DG57">
            <v>-11092</v>
          </cell>
          <cell r="DH57">
            <v>-11092</v>
          </cell>
          <cell r="DI57">
            <v>-11092</v>
          </cell>
          <cell r="DJ57">
            <v>-11092</v>
          </cell>
          <cell r="DK57">
            <v>-11092</v>
          </cell>
          <cell r="DL57">
            <v>-11092</v>
          </cell>
          <cell r="DM57">
            <v>-11092</v>
          </cell>
          <cell r="DN57">
            <v>-11092</v>
          </cell>
          <cell r="DO57">
            <v>-11092</v>
          </cell>
          <cell r="DP57">
            <v>-11092</v>
          </cell>
          <cell r="DQ57">
            <v>-11092</v>
          </cell>
        </row>
        <row r="58">
          <cell r="A58">
            <v>236</v>
          </cell>
          <cell r="B58">
            <v>-45600</v>
          </cell>
          <cell r="C58">
            <v>-45600</v>
          </cell>
          <cell r="D58">
            <v>-45600</v>
          </cell>
          <cell r="E58">
            <v>-45600</v>
          </cell>
          <cell r="F58">
            <v>-45600</v>
          </cell>
          <cell r="G58">
            <v>-45600</v>
          </cell>
          <cell r="H58">
            <v>-45600</v>
          </cell>
          <cell r="I58">
            <v>-45600</v>
          </cell>
          <cell r="J58">
            <v>-56240</v>
          </cell>
          <cell r="K58">
            <v>-56240</v>
          </cell>
          <cell r="L58">
            <v>-56240</v>
          </cell>
          <cell r="M58">
            <v>-56240</v>
          </cell>
          <cell r="N58">
            <v>-73681.531625267118</v>
          </cell>
          <cell r="O58">
            <v>-73681.531625267118</v>
          </cell>
          <cell r="P58">
            <v>-73681.531625267118</v>
          </cell>
          <cell r="Q58">
            <v>-73681.531625267118</v>
          </cell>
          <cell r="R58">
            <v>-73681.531625267118</v>
          </cell>
          <cell r="S58">
            <v>-73681.531625267118</v>
          </cell>
          <cell r="T58">
            <v>-73681.531625267118</v>
          </cell>
          <cell r="U58">
            <v>-73681.531625267118</v>
          </cell>
          <cell r="V58">
            <v>-73681.531625267118</v>
          </cell>
          <cell r="W58">
            <v>-73681.531625267118</v>
          </cell>
          <cell r="X58">
            <v>-73681.531625267118</v>
          </cell>
          <cell r="Y58">
            <v>-73681.531625267118</v>
          </cell>
          <cell r="Z58">
            <v>-75155.1717831805</v>
          </cell>
          <cell r="AA58">
            <v>-75155.1717831805</v>
          </cell>
          <cell r="AB58">
            <v>-75155.1717831805</v>
          </cell>
          <cell r="AC58">
            <v>-75155.1717831805</v>
          </cell>
          <cell r="AD58">
            <v>-75155.1717831805</v>
          </cell>
          <cell r="AE58">
            <v>-75155.1717831805</v>
          </cell>
          <cell r="AF58">
            <v>-75155.1717831805</v>
          </cell>
          <cell r="AG58">
            <v>-75155.1717831805</v>
          </cell>
          <cell r="AH58">
            <v>-75155.1717831805</v>
          </cell>
          <cell r="AI58">
            <v>-75155.1717831805</v>
          </cell>
          <cell r="AJ58">
            <v>-75155.1717831805</v>
          </cell>
          <cell r="AK58">
            <v>-75155.1717831805</v>
          </cell>
          <cell r="AL58">
            <v>-76658.284934761541</v>
          </cell>
          <cell r="AM58">
            <v>-76658.284934761541</v>
          </cell>
          <cell r="AN58">
            <v>-76658.284934761541</v>
          </cell>
          <cell r="AO58">
            <v>-76658.284934761541</v>
          </cell>
          <cell r="AP58">
            <v>-76658.284934761541</v>
          </cell>
          <cell r="AQ58">
            <v>-76658.284934761541</v>
          </cell>
          <cell r="AR58">
            <v>-76658.284934761541</v>
          </cell>
          <cell r="AS58">
            <v>-76658.284934761541</v>
          </cell>
          <cell r="AT58">
            <v>-76658.284934761541</v>
          </cell>
          <cell r="AU58">
            <v>-76658.284934761541</v>
          </cell>
          <cell r="AV58">
            <v>-76658.284934761541</v>
          </cell>
          <cell r="AW58">
            <v>-76658.284934761541</v>
          </cell>
          <cell r="AX58">
            <v>-78574.742058130578</v>
          </cell>
          <cell r="AY58">
            <v>-78574.742058130578</v>
          </cell>
          <cell r="AZ58">
            <v>-78574.742058130578</v>
          </cell>
          <cell r="BA58">
            <v>-78574.742058130578</v>
          </cell>
          <cell r="BB58">
            <v>-78574.742058130578</v>
          </cell>
          <cell r="BC58">
            <v>-78574.742058130578</v>
          </cell>
          <cell r="BD58">
            <v>-78574.742058130578</v>
          </cell>
          <cell r="BE58">
            <v>-78574.742058130578</v>
          </cell>
          <cell r="BF58">
            <v>-78574.742058130578</v>
          </cell>
          <cell r="BG58">
            <v>-78574.742058130578</v>
          </cell>
          <cell r="BH58">
            <v>-78574.742058130578</v>
          </cell>
          <cell r="BI58">
            <v>-78574.742058130578</v>
          </cell>
          <cell r="BJ58">
            <v>-80539.110609583833</v>
          </cell>
          <cell r="BK58">
            <v>-80539.110609583833</v>
          </cell>
          <cell r="BL58">
            <v>-80539.110609583833</v>
          </cell>
          <cell r="BM58">
            <v>-80539.110609583833</v>
          </cell>
          <cell r="BN58">
            <v>-80539.110609583833</v>
          </cell>
          <cell r="BO58">
            <v>-80539.110609583833</v>
          </cell>
          <cell r="BP58">
            <v>-80539.110609583833</v>
          </cell>
          <cell r="BQ58">
            <v>-80539.110609583833</v>
          </cell>
          <cell r="BR58">
            <v>-80539.110609583833</v>
          </cell>
          <cell r="BS58">
            <v>-80539.110609583833</v>
          </cell>
          <cell r="BT58">
            <v>-80539.110609583833</v>
          </cell>
          <cell r="BU58">
            <v>-80539.110609583833</v>
          </cell>
          <cell r="BV58">
            <v>-82552.588374823419</v>
          </cell>
          <cell r="BW58">
            <v>-82552.588374823419</v>
          </cell>
          <cell r="BX58">
            <v>-82552.588374823419</v>
          </cell>
          <cell r="BY58">
            <v>-82552.588374823419</v>
          </cell>
          <cell r="BZ58">
            <v>-82552.588374823419</v>
          </cell>
          <cell r="CA58">
            <v>-82552.588374823419</v>
          </cell>
          <cell r="CB58">
            <v>-82552.588374823419</v>
          </cell>
          <cell r="CC58">
            <v>-82552.588374823419</v>
          </cell>
          <cell r="CD58">
            <v>-82552.588374823419</v>
          </cell>
          <cell r="CE58">
            <v>-82552.588374823419</v>
          </cell>
          <cell r="CF58">
            <v>-82552.588374823419</v>
          </cell>
          <cell r="CG58">
            <v>-82552.588374823419</v>
          </cell>
          <cell r="CH58">
            <v>-84616.403084193997</v>
          </cell>
          <cell r="CI58">
            <v>-84616.403084193997</v>
          </cell>
          <cell r="CJ58">
            <v>-84616.403084193997</v>
          </cell>
          <cell r="CK58">
            <v>-84616.403084193997</v>
          </cell>
          <cell r="CL58">
            <v>-84616.403084193997</v>
          </cell>
          <cell r="CM58">
            <v>-84616.403084193997</v>
          </cell>
          <cell r="CN58">
            <v>-84616.403084193997</v>
          </cell>
          <cell r="CO58">
            <v>-84616.403084193997</v>
          </cell>
          <cell r="CP58">
            <v>-84616.403084193997</v>
          </cell>
          <cell r="CQ58">
            <v>-84616.403084193997</v>
          </cell>
          <cell r="CR58">
            <v>-84616.403084193997</v>
          </cell>
          <cell r="CS58">
            <v>-84616.403084193997</v>
          </cell>
          <cell r="CT58">
            <v>-86731.813161298836</v>
          </cell>
          <cell r="CU58">
            <v>-86731.813161298836</v>
          </cell>
          <cell r="CV58">
            <v>-86731.813161298836</v>
          </cell>
          <cell r="CW58">
            <v>-86731.813161298836</v>
          </cell>
          <cell r="CX58">
            <v>-86731.813161298836</v>
          </cell>
          <cell r="CY58">
            <v>-86731.813161298836</v>
          </cell>
          <cell r="CZ58">
            <v>-86731.813161298836</v>
          </cell>
          <cell r="DA58">
            <v>-86731.813161298836</v>
          </cell>
          <cell r="DB58">
            <v>-86731.813161298836</v>
          </cell>
          <cell r="DC58">
            <v>-86731.813161298836</v>
          </cell>
          <cell r="DD58">
            <v>-86731.813161298836</v>
          </cell>
          <cell r="DE58">
            <v>-86731.813161298836</v>
          </cell>
          <cell r="DF58">
            <v>-88900.108490331302</v>
          </cell>
          <cell r="DG58">
            <v>-88900.108490331302</v>
          </cell>
          <cell r="DH58">
            <v>-88900.108490331302</v>
          </cell>
          <cell r="DI58">
            <v>-88900.108490331302</v>
          </cell>
          <cell r="DJ58">
            <v>-88900.108490331302</v>
          </cell>
          <cell r="DK58">
            <v>-88900.108490331302</v>
          </cell>
          <cell r="DL58">
            <v>-88900.108490331302</v>
          </cell>
          <cell r="DM58">
            <v>-88900.108490331302</v>
          </cell>
          <cell r="DN58">
            <v>-88900.108490331302</v>
          </cell>
          <cell r="DO58">
            <v>-88900.108490331302</v>
          </cell>
          <cell r="DP58">
            <v>-88900.108490331302</v>
          </cell>
          <cell r="DQ58">
            <v>-88900.108490331302</v>
          </cell>
        </row>
        <row r="59">
          <cell r="A59">
            <v>239</v>
          </cell>
          <cell r="B59">
            <v>0</v>
          </cell>
          <cell r="C59">
            <v>-170064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-73681.531625267118</v>
          </cell>
          <cell r="O59">
            <v>-73681.531625267118</v>
          </cell>
          <cell r="P59">
            <v>-73681.531625267118</v>
          </cell>
          <cell r="Q59">
            <v>-73681.531625267118</v>
          </cell>
          <cell r="R59">
            <v>-73681.531625267118</v>
          </cell>
          <cell r="S59">
            <v>-73681.531625267118</v>
          </cell>
          <cell r="T59">
            <v>-73681.531625267118</v>
          </cell>
          <cell r="U59">
            <v>-73681.531625267118</v>
          </cell>
          <cell r="V59">
            <v>-73681.531625267118</v>
          </cell>
          <cell r="W59">
            <v>-73681.531625267118</v>
          </cell>
          <cell r="X59">
            <v>-73681.531625267118</v>
          </cell>
          <cell r="Y59">
            <v>-73681.531625267118</v>
          </cell>
          <cell r="Z59">
            <v>-75155.1717831805</v>
          </cell>
          <cell r="AA59">
            <v>-75155.1717831805</v>
          </cell>
          <cell r="AB59">
            <v>-75155.1717831805</v>
          </cell>
          <cell r="AC59">
            <v>-75155.1717831805</v>
          </cell>
          <cell r="AD59">
            <v>-75155.1717831805</v>
          </cell>
          <cell r="AE59">
            <v>-75155.1717831805</v>
          </cell>
          <cell r="AF59">
            <v>-75155.1717831805</v>
          </cell>
          <cell r="AG59">
            <v>-75155.1717831805</v>
          </cell>
          <cell r="AH59">
            <v>-75155.1717831805</v>
          </cell>
          <cell r="AI59">
            <v>-75155.1717831805</v>
          </cell>
          <cell r="AJ59">
            <v>-75155.1717831805</v>
          </cell>
          <cell r="AK59">
            <v>-75155.1717831805</v>
          </cell>
          <cell r="AL59">
            <v>-76658.284934761541</v>
          </cell>
          <cell r="AM59">
            <v>-76658.284934761541</v>
          </cell>
          <cell r="AN59">
            <v>-76658.284934761541</v>
          </cell>
          <cell r="AO59">
            <v>-76658.284934761541</v>
          </cell>
          <cell r="AP59">
            <v>-76658.284934761541</v>
          </cell>
          <cell r="AQ59">
            <v>-76658.284934761541</v>
          </cell>
          <cell r="AR59">
            <v>-76658.284934761541</v>
          </cell>
          <cell r="AS59">
            <v>-76658.284934761541</v>
          </cell>
          <cell r="AT59">
            <v>-76658.284934761541</v>
          </cell>
          <cell r="AU59">
            <v>-76658.284934761541</v>
          </cell>
          <cell r="AV59">
            <v>-76658.284934761541</v>
          </cell>
          <cell r="AW59">
            <v>-76658.284934761541</v>
          </cell>
          <cell r="AX59">
            <v>-78574.742058130578</v>
          </cell>
          <cell r="AY59">
            <v>-78574.742058130578</v>
          </cell>
          <cell r="AZ59">
            <v>-78574.742058130578</v>
          </cell>
          <cell r="BA59">
            <v>-78574.742058130578</v>
          </cell>
          <cell r="BB59">
            <v>-78574.742058130578</v>
          </cell>
          <cell r="BC59">
            <v>-78574.742058130578</v>
          </cell>
          <cell r="BD59">
            <v>-78574.742058130578</v>
          </cell>
          <cell r="BE59">
            <v>-78574.742058130578</v>
          </cell>
          <cell r="BF59">
            <v>-78574.742058130578</v>
          </cell>
          <cell r="BG59">
            <v>-78574.742058130578</v>
          </cell>
          <cell r="BH59">
            <v>-78574.742058130578</v>
          </cell>
          <cell r="BI59">
            <v>-78574.742058130578</v>
          </cell>
          <cell r="BJ59">
            <v>-80539.110609583833</v>
          </cell>
          <cell r="BK59">
            <v>-80539.110609583833</v>
          </cell>
          <cell r="BL59">
            <v>-80539.110609583833</v>
          </cell>
          <cell r="BM59">
            <v>-80539.110609583833</v>
          </cell>
          <cell r="BN59">
            <v>-80539.110609583833</v>
          </cell>
          <cell r="BO59">
            <v>-80539.110609583833</v>
          </cell>
          <cell r="BP59">
            <v>-80539.110609583833</v>
          </cell>
          <cell r="BQ59">
            <v>-80539.110609583833</v>
          </cell>
          <cell r="BR59">
            <v>-80539.110609583833</v>
          </cell>
          <cell r="BS59">
            <v>-80539.110609583833</v>
          </cell>
          <cell r="BT59">
            <v>-80539.110609583833</v>
          </cell>
          <cell r="BU59">
            <v>-80539.110609583833</v>
          </cell>
          <cell r="BV59">
            <v>-82552.588374823419</v>
          </cell>
          <cell r="BW59">
            <v>-82552.588374823419</v>
          </cell>
          <cell r="BX59">
            <v>-82552.588374823419</v>
          </cell>
          <cell r="BY59">
            <v>-82552.588374823419</v>
          </cell>
          <cell r="BZ59">
            <v>-82552.588374823419</v>
          </cell>
          <cell r="CA59">
            <v>-82552.588374823419</v>
          </cell>
          <cell r="CB59">
            <v>-82552.588374823419</v>
          </cell>
          <cell r="CC59">
            <v>-82552.588374823419</v>
          </cell>
          <cell r="CD59">
            <v>-82552.588374823419</v>
          </cell>
          <cell r="CE59">
            <v>-82552.588374823419</v>
          </cell>
          <cell r="CF59">
            <v>-82552.588374823419</v>
          </cell>
          <cell r="CG59">
            <v>-82552.588374823419</v>
          </cell>
          <cell r="CH59">
            <v>-84616.403084193997</v>
          </cell>
          <cell r="CI59">
            <v>-84616.403084193997</v>
          </cell>
          <cell r="CJ59">
            <v>-84616.403084193997</v>
          </cell>
          <cell r="CK59">
            <v>-84616.403084193997</v>
          </cell>
          <cell r="CL59">
            <v>-84616.403084193997</v>
          </cell>
          <cell r="CM59">
            <v>-84616.403084193997</v>
          </cell>
          <cell r="CN59">
            <v>-84616.403084193997</v>
          </cell>
          <cell r="CO59">
            <v>-84616.403084193997</v>
          </cell>
          <cell r="CP59">
            <v>-84616.403084193997</v>
          </cell>
          <cell r="CQ59">
            <v>-84616.403084193997</v>
          </cell>
          <cell r="CR59">
            <v>-84616.403084193997</v>
          </cell>
          <cell r="CS59">
            <v>-84616.403084193997</v>
          </cell>
          <cell r="CT59">
            <v>-86731.813161298836</v>
          </cell>
          <cell r="CU59">
            <v>-86731.813161298836</v>
          </cell>
          <cell r="CV59">
            <v>-86731.813161298836</v>
          </cell>
          <cell r="CW59">
            <v>-86731.813161298836</v>
          </cell>
          <cell r="CX59">
            <v>-86731.813161298836</v>
          </cell>
          <cell r="CY59">
            <v>-86731.813161298836</v>
          </cell>
          <cell r="CZ59">
            <v>-86731.813161298836</v>
          </cell>
          <cell r="DA59">
            <v>-86731.813161298836</v>
          </cell>
          <cell r="DB59">
            <v>-86731.813161298836</v>
          </cell>
          <cell r="DC59">
            <v>-86731.813161298836</v>
          </cell>
          <cell r="DD59">
            <v>-86731.813161298836</v>
          </cell>
          <cell r="DE59">
            <v>-86731.813161298836</v>
          </cell>
          <cell r="DF59">
            <v>-88900.108490331302</v>
          </cell>
          <cell r="DG59">
            <v>-88900.108490331302</v>
          </cell>
          <cell r="DH59">
            <v>-88900.108490331302</v>
          </cell>
          <cell r="DI59">
            <v>-88900.108490331302</v>
          </cell>
          <cell r="DJ59">
            <v>-88900.108490331302</v>
          </cell>
          <cell r="DK59">
            <v>-88900.108490331302</v>
          </cell>
          <cell r="DL59">
            <v>-88900.108490331302</v>
          </cell>
          <cell r="DM59">
            <v>-88900.108490331302</v>
          </cell>
          <cell r="DN59">
            <v>-88900.108490331302</v>
          </cell>
          <cell r="DO59">
            <v>-88900.108490331302</v>
          </cell>
          <cell r="DP59">
            <v>-88900.108490331302</v>
          </cell>
          <cell r="DQ59">
            <v>-88900.108490331302</v>
          </cell>
        </row>
        <row r="60">
          <cell r="A60">
            <v>259</v>
          </cell>
          <cell r="B60">
            <v>3222</v>
          </cell>
          <cell r="C60">
            <v>3222</v>
          </cell>
          <cell r="D60">
            <v>3222</v>
          </cell>
          <cell r="E60">
            <v>3222</v>
          </cell>
          <cell r="F60">
            <v>3222</v>
          </cell>
          <cell r="G60">
            <v>3222</v>
          </cell>
          <cell r="H60">
            <v>3222</v>
          </cell>
          <cell r="I60">
            <v>3222</v>
          </cell>
          <cell r="J60">
            <v>3222</v>
          </cell>
          <cell r="K60">
            <v>3222</v>
          </cell>
          <cell r="L60">
            <v>3222</v>
          </cell>
          <cell r="M60">
            <v>3222</v>
          </cell>
          <cell r="N60">
            <v>-45600</v>
          </cell>
          <cell r="O60">
            <v>-45600</v>
          </cell>
          <cell r="P60">
            <v>-45600</v>
          </cell>
          <cell r="Q60">
            <v>-45600</v>
          </cell>
          <cell r="R60">
            <v>-45600</v>
          </cell>
          <cell r="S60">
            <v>-45600</v>
          </cell>
          <cell r="T60">
            <v>-45600</v>
          </cell>
          <cell r="U60">
            <v>-45600</v>
          </cell>
          <cell r="V60">
            <v>-45600</v>
          </cell>
          <cell r="W60">
            <v>-45600</v>
          </cell>
          <cell r="X60">
            <v>-45600</v>
          </cell>
          <cell r="Y60">
            <v>-45600</v>
          </cell>
          <cell r="Z60">
            <v>-45600</v>
          </cell>
          <cell r="AA60">
            <v>-45600</v>
          </cell>
          <cell r="AB60">
            <v>-45600</v>
          </cell>
          <cell r="AC60">
            <v>-45600</v>
          </cell>
          <cell r="AD60">
            <v>-45600</v>
          </cell>
          <cell r="AE60">
            <v>-45600</v>
          </cell>
          <cell r="AF60">
            <v>-45600</v>
          </cell>
          <cell r="AG60">
            <v>-45600</v>
          </cell>
          <cell r="AH60">
            <v>-45600</v>
          </cell>
          <cell r="AI60">
            <v>-45600</v>
          </cell>
          <cell r="AJ60">
            <v>-45600</v>
          </cell>
          <cell r="AK60">
            <v>-45600</v>
          </cell>
          <cell r="AL60">
            <v>-45600</v>
          </cell>
          <cell r="AM60">
            <v>-45600</v>
          </cell>
          <cell r="AN60">
            <v>-45600</v>
          </cell>
          <cell r="AO60">
            <v>-45600</v>
          </cell>
          <cell r="AP60">
            <v>-45600</v>
          </cell>
          <cell r="AQ60">
            <v>-45600</v>
          </cell>
          <cell r="AR60">
            <v>-45600</v>
          </cell>
          <cell r="AS60">
            <v>-45600</v>
          </cell>
          <cell r="AT60">
            <v>-45600</v>
          </cell>
          <cell r="AU60">
            <v>-45600</v>
          </cell>
          <cell r="AV60">
            <v>-45600</v>
          </cell>
          <cell r="AW60">
            <v>-45600</v>
          </cell>
          <cell r="AX60">
            <v>-45600</v>
          </cell>
          <cell r="AY60">
            <v>-45600</v>
          </cell>
          <cell r="AZ60">
            <v>-45600</v>
          </cell>
          <cell r="BA60">
            <v>-45600</v>
          </cell>
          <cell r="BB60">
            <v>-45600</v>
          </cell>
          <cell r="BC60">
            <v>-45600</v>
          </cell>
          <cell r="BD60">
            <v>-45600</v>
          </cell>
          <cell r="BE60">
            <v>-45600</v>
          </cell>
          <cell r="BF60">
            <v>-45600</v>
          </cell>
          <cell r="BG60">
            <v>-45600</v>
          </cell>
          <cell r="BH60">
            <v>-45600</v>
          </cell>
          <cell r="BI60">
            <v>-45600</v>
          </cell>
          <cell r="BJ60">
            <v>-45600</v>
          </cell>
          <cell r="BK60">
            <v>-45600</v>
          </cell>
          <cell r="BL60">
            <v>-45600</v>
          </cell>
          <cell r="BM60">
            <v>-45600</v>
          </cell>
          <cell r="BN60">
            <v>-45600</v>
          </cell>
          <cell r="BO60">
            <v>-45600</v>
          </cell>
          <cell r="BP60">
            <v>-45600</v>
          </cell>
          <cell r="BQ60">
            <v>-45600</v>
          </cell>
          <cell r="BR60">
            <v>-45600</v>
          </cell>
          <cell r="BS60">
            <v>-45600</v>
          </cell>
          <cell r="BT60">
            <v>-45600</v>
          </cell>
          <cell r="BU60">
            <v>-45600</v>
          </cell>
          <cell r="BV60">
            <v>-45600</v>
          </cell>
          <cell r="BW60">
            <v>-45600</v>
          </cell>
          <cell r="BX60">
            <v>-45600</v>
          </cell>
          <cell r="BY60">
            <v>-45600</v>
          </cell>
          <cell r="BZ60">
            <v>-45600</v>
          </cell>
          <cell r="CA60">
            <v>-45600</v>
          </cell>
          <cell r="CB60">
            <v>-45600</v>
          </cell>
          <cell r="CC60">
            <v>-45600</v>
          </cell>
          <cell r="CD60">
            <v>-45600</v>
          </cell>
          <cell r="CE60">
            <v>-45600</v>
          </cell>
          <cell r="CF60">
            <v>-45600</v>
          </cell>
          <cell r="CG60">
            <v>-45600</v>
          </cell>
          <cell r="CH60">
            <v>-45600</v>
          </cell>
          <cell r="CI60">
            <v>-45600</v>
          </cell>
          <cell r="CJ60">
            <v>-45600</v>
          </cell>
          <cell r="CK60">
            <v>-45600</v>
          </cell>
          <cell r="CL60">
            <v>-45600</v>
          </cell>
          <cell r="CM60">
            <v>-45600</v>
          </cell>
          <cell r="CN60">
            <v>-45600</v>
          </cell>
          <cell r="CO60">
            <v>-45600</v>
          </cell>
          <cell r="CP60">
            <v>-45600</v>
          </cell>
          <cell r="CQ60">
            <v>-45600</v>
          </cell>
          <cell r="CR60">
            <v>-45600</v>
          </cell>
          <cell r="CS60">
            <v>-45600</v>
          </cell>
          <cell r="CT60">
            <v>-45600</v>
          </cell>
          <cell r="CU60">
            <v>-45600</v>
          </cell>
          <cell r="CV60">
            <v>-45600</v>
          </cell>
          <cell r="CW60">
            <v>-45600</v>
          </cell>
          <cell r="CX60">
            <v>-45600</v>
          </cell>
          <cell r="CY60">
            <v>-45600</v>
          </cell>
          <cell r="CZ60">
            <v>-45600</v>
          </cell>
          <cell r="DA60">
            <v>-45600</v>
          </cell>
          <cell r="DB60">
            <v>-45600</v>
          </cell>
          <cell r="DC60">
            <v>-45600</v>
          </cell>
          <cell r="DD60">
            <v>-45600</v>
          </cell>
          <cell r="DE60">
            <v>-45600</v>
          </cell>
          <cell r="DF60">
            <v>-45600</v>
          </cell>
          <cell r="DG60">
            <v>-45600</v>
          </cell>
          <cell r="DH60">
            <v>-45600</v>
          </cell>
          <cell r="DI60">
            <v>-45600</v>
          </cell>
          <cell r="DJ60">
            <v>-45600</v>
          </cell>
          <cell r="DK60">
            <v>-45600</v>
          </cell>
          <cell r="DL60">
            <v>-45600</v>
          </cell>
          <cell r="DM60">
            <v>-45600</v>
          </cell>
          <cell r="DN60">
            <v>-45600</v>
          </cell>
          <cell r="DO60">
            <v>-45600</v>
          </cell>
          <cell r="DP60">
            <v>-45600</v>
          </cell>
          <cell r="DQ60">
            <v>-45600</v>
          </cell>
        </row>
        <row r="61">
          <cell r="A61">
            <v>287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-169992.25650000002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-173392.10163000002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-176859.94366260001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-180397.14253585201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-184005.08538656906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-187685.18709430043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-191438.89083618645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-195267.66865291019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-199173.02202596838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</row>
        <row r="62">
          <cell r="A62">
            <v>288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-438600</v>
          </cell>
          <cell r="O62">
            <v>-377400</v>
          </cell>
          <cell r="P62">
            <v>-459000</v>
          </cell>
          <cell r="Q62">
            <v>-612000</v>
          </cell>
          <cell r="R62">
            <v>-642600</v>
          </cell>
          <cell r="S62">
            <v>-693600</v>
          </cell>
          <cell r="T62">
            <v>-1030200</v>
          </cell>
          <cell r="U62">
            <v>-795600</v>
          </cell>
          <cell r="V62">
            <v>-428400</v>
          </cell>
          <cell r="W62">
            <v>-510000</v>
          </cell>
          <cell r="X62">
            <v>-346800</v>
          </cell>
          <cell r="Y62">
            <v>-336600</v>
          </cell>
          <cell r="Z62">
            <v>-447372</v>
          </cell>
          <cell r="AA62">
            <v>-384948</v>
          </cell>
          <cell r="AB62">
            <v>-468180</v>
          </cell>
          <cell r="AC62">
            <v>-624240</v>
          </cell>
          <cell r="AD62">
            <v>-655452</v>
          </cell>
          <cell r="AE62">
            <v>-707472</v>
          </cell>
          <cell r="AF62">
            <v>-1050804</v>
          </cell>
          <cell r="AG62">
            <v>-811512</v>
          </cell>
          <cell r="AH62">
            <v>-436968</v>
          </cell>
          <cell r="AI62">
            <v>-520200</v>
          </cell>
          <cell r="AJ62">
            <v>-353736</v>
          </cell>
          <cell r="AK62">
            <v>-343332</v>
          </cell>
          <cell r="AL62">
            <v>-456319.44</v>
          </cell>
          <cell r="AM62">
            <v>-392646.96</v>
          </cell>
          <cell r="AN62">
            <v>-477543.6</v>
          </cell>
          <cell r="AO62">
            <v>-636724.80000000005</v>
          </cell>
          <cell r="AP62">
            <v>-668561.04</v>
          </cell>
          <cell r="AQ62">
            <v>-721621.44</v>
          </cell>
          <cell r="AR62">
            <v>-1071820.08</v>
          </cell>
          <cell r="AS62">
            <v>-827742.24</v>
          </cell>
          <cell r="AT62">
            <v>-445707.36</v>
          </cell>
          <cell r="AU62">
            <v>-530604</v>
          </cell>
          <cell r="AV62">
            <v>-360810.72</v>
          </cell>
          <cell r="AW62">
            <v>-350198.64</v>
          </cell>
          <cell r="AX62">
            <v>-465445.82880000002</v>
          </cell>
          <cell r="AY62">
            <v>-400499.89920000004</v>
          </cell>
          <cell r="AZ62">
            <v>-487094.47200000007</v>
          </cell>
          <cell r="BA62">
            <v>-649459.29600000009</v>
          </cell>
          <cell r="BB62">
            <v>-681932.26080000005</v>
          </cell>
          <cell r="BC62">
            <v>-736053.86880000005</v>
          </cell>
          <cell r="BD62">
            <v>-1093256.4816000001</v>
          </cell>
          <cell r="BE62">
            <v>-844297.08479999995</v>
          </cell>
          <cell r="BF62">
            <v>-454621.50719999999</v>
          </cell>
          <cell r="BG62">
            <v>-541216.07999999996</v>
          </cell>
          <cell r="BH62">
            <v>-368026.93440000003</v>
          </cell>
          <cell r="BI62">
            <v>-280757.53080000001</v>
          </cell>
          <cell r="BJ62">
            <v>-719341.42385599995</v>
          </cell>
          <cell r="BK62">
            <v>-588480.80926400004</v>
          </cell>
          <cell r="BL62">
            <v>-749695.03464000009</v>
          </cell>
          <cell r="BM62">
            <v>-882596.99072000012</v>
          </cell>
          <cell r="BN62">
            <v>-730070.22424800007</v>
          </cell>
          <cell r="BO62">
            <v>-759912.57443440007</v>
          </cell>
          <cell r="BP62">
            <v>-1133401.3722320001</v>
          </cell>
          <cell r="BQ62">
            <v>-918009.25511999999</v>
          </cell>
          <cell r="BR62">
            <v>-779235.58658399992</v>
          </cell>
          <cell r="BS62">
            <v>-779662.34904</v>
          </cell>
          <cell r="BT62">
            <v>-486095.49024800002</v>
          </cell>
          <cell r="BU62">
            <v>-484053.937424</v>
          </cell>
          <cell r="BV62">
            <v>-779610.88230752002</v>
          </cell>
          <cell r="BW62">
            <v>-638608.01872767997</v>
          </cell>
          <cell r="BX62">
            <v>-601322.77952480013</v>
          </cell>
          <cell r="BY62">
            <v>-930064.76967040007</v>
          </cell>
          <cell r="BZ62">
            <v>-790227.07737632014</v>
          </cell>
          <cell r="CA62">
            <v>-780110.57088352006</v>
          </cell>
          <cell r="CB62">
            <v>-1146113.7218566402</v>
          </cell>
          <cell r="CC62">
            <v>-920037.10410592007</v>
          </cell>
          <cell r="CD62">
            <v>-758506.24529087998</v>
          </cell>
          <cell r="CE62">
            <v>-660725.61079199996</v>
          </cell>
          <cell r="CF62">
            <v>-484173.85356976005</v>
          </cell>
          <cell r="CG62">
            <v>-466327.03071711998</v>
          </cell>
          <cell r="CH62">
            <v>-751119.99468919053</v>
          </cell>
          <cell r="CI62">
            <v>-556101.40516223363</v>
          </cell>
          <cell r="CJ62">
            <v>-801044.65696217609</v>
          </cell>
          <cell r="CK62">
            <v>-1123985.4301895681</v>
          </cell>
          <cell r="CL62">
            <v>-830570.35441904666</v>
          </cell>
          <cell r="CM62">
            <v>-821325.42136151041</v>
          </cell>
          <cell r="CN62">
            <v>-1167782.3174937728</v>
          </cell>
          <cell r="CO62">
            <v>-958483.63900643843</v>
          </cell>
          <cell r="CP62">
            <v>-708770.56057269755</v>
          </cell>
          <cell r="CQ62">
            <v>-676150.95273343986</v>
          </cell>
          <cell r="CR62">
            <v>-478153.39022075525</v>
          </cell>
          <cell r="CS62">
            <v>-460970.69120426237</v>
          </cell>
          <cell r="CT62">
            <v>-728092.12351097423</v>
          </cell>
          <cell r="CU62">
            <v>-527783.43145083846</v>
          </cell>
          <cell r="CV62">
            <v>-670182.78285101964</v>
          </cell>
          <cell r="CW62">
            <v>-764888.50398135942</v>
          </cell>
          <cell r="CX62">
            <v>-815874.20203142753</v>
          </cell>
          <cell r="CY62">
            <v>-880961.63641754061</v>
          </cell>
          <cell r="CZ62">
            <v>-1209039.3118922883</v>
          </cell>
          <cell r="DA62">
            <v>-1076361.7233792872</v>
          </cell>
          <cell r="DB62">
            <v>-886607.74122095155</v>
          </cell>
          <cell r="DC62">
            <v>-989071.03770113271</v>
          </cell>
          <cell r="DD62">
            <v>-696935.70114077022</v>
          </cell>
          <cell r="DE62">
            <v>-599565.63845074759</v>
          </cell>
          <cell r="DF62">
            <v>-836098.72810759372</v>
          </cell>
          <cell r="DG62">
            <v>-657072.28733425518</v>
          </cell>
          <cell r="DH62">
            <v>-924377.54868004005</v>
          </cell>
          <cell r="DI62">
            <v>-1226645.9039733864</v>
          </cell>
          <cell r="DJ62">
            <v>-952161.36067205598</v>
          </cell>
          <cell r="DK62">
            <v>-890006.15424317145</v>
          </cell>
          <cell r="DL62">
            <v>-1228733.407668534</v>
          </cell>
          <cell r="DM62">
            <v>-1040666.1296214026</v>
          </cell>
          <cell r="DN62">
            <v>-914075.22578137065</v>
          </cell>
          <cell r="DO62">
            <v>-898907.80833915551</v>
          </cell>
          <cell r="DP62">
            <v>-648888.48353158566</v>
          </cell>
          <cell r="DQ62">
            <v>-574790.36184536258</v>
          </cell>
        </row>
        <row r="63">
          <cell r="A63">
            <v>289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3222</v>
          </cell>
          <cell r="O63">
            <v>3222</v>
          </cell>
          <cell r="P63">
            <v>3222</v>
          </cell>
          <cell r="Q63">
            <v>3222</v>
          </cell>
          <cell r="R63">
            <v>3222</v>
          </cell>
          <cell r="S63">
            <v>3222</v>
          </cell>
          <cell r="T63">
            <v>3222</v>
          </cell>
          <cell r="U63">
            <v>3222</v>
          </cell>
          <cell r="V63">
            <v>3222</v>
          </cell>
          <cell r="W63">
            <v>3222</v>
          </cell>
          <cell r="X63">
            <v>3222</v>
          </cell>
          <cell r="Y63">
            <v>3222</v>
          </cell>
          <cell r="Z63">
            <v>3222</v>
          </cell>
          <cell r="AA63">
            <v>3222</v>
          </cell>
          <cell r="AB63">
            <v>3222</v>
          </cell>
          <cell r="AC63">
            <v>3222</v>
          </cell>
          <cell r="AD63">
            <v>3222</v>
          </cell>
          <cell r="AE63">
            <v>3222</v>
          </cell>
          <cell r="AF63">
            <v>3222</v>
          </cell>
          <cell r="AG63">
            <v>3222</v>
          </cell>
          <cell r="AH63">
            <v>3222</v>
          </cell>
          <cell r="AI63">
            <v>3222</v>
          </cell>
          <cell r="AJ63">
            <v>3222</v>
          </cell>
          <cell r="AK63">
            <v>3222</v>
          </cell>
          <cell r="AL63">
            <v>3222</v>
          </cell>
          <cell r="AM63">
            <v>3222</v>
          </cell>
          <cell r="AN63">
            <v>3222</v>
          </cell>
          <cell r="AO63">
            <v>3222</v>
          </cell>
          <cell r="AP63">
            <v>3222</v>
          </cell>
          <cell r="AQ63">
            <v>3222</v>
          </cell>
          <cell r="AR63">
            <v>3222</v>
          </cell>
          <cell r="AS63">
            <v>3222</v>
          </cell>
          <cell r="AT63">
            <v>3222</v>
          </cell>
          <cell r="AU63">
            <v>3222</v>
          </cell>
          <cell r="AV63">
            <v>3222</v>
          </cell>
          <cell r="AW63">
            <v>3222</v>
          </cell>
          <cell r="AX63">
            <v>3222</v>
          </cell>
          <cell r="AY63">
            <v>3222</v>
          </cell>
          <cell r="AZ63">
            <v>3222</v>
          </cell>
          <cell r="BA63">
            <v>3222</v>
          </cell>
          <cell r="BB63">
            <v>3222</v>
          </cell>
          <cell r="BC63">
            <v>3222</v>
          </cell>
          <cell r="BD63">
            <v>3222</v>
          </cell>
          <cell r="BE63">
            <v>3222</v>
          </cell>
          <cell r="BF63">
            <v>3222</v>
          </cell>
          <cell r="BG63">
            <v>3222</v>
          </cell>
          <cell r="BH63">
            <v>3222</v>
          </cell>
          <cell r="BI63">
            <v>3222</v>
          </cell>
          <cell r="BJ63">
            <v>3222</v>
          </cell>
          <cell r="BK63">
            <v>3222</v>
          </cell>
          <cell r="BL63">
            <v>3222</v>
          </cell>
          <cell r="BM63">
            <v>3222</v>
          </cell>
          <cell r="BN63">
            <v>3222</v>
          </cell>
          <cell r="BO63">
            <v>3222</v>
          </cell>
          <cell r="BP63">
            <v>3222</v>
          </cell>
          <cell r="BQ63">
            <v>3222</v>
          </cell>
          <cell r="BR63">
            <v>3222</v>
          </cell>
          <cell r="BS63">
            <v>3222</v>
          </cell>
          <cell r="BT63">
            <v>3222</v>
          </cell>
          <cell r="BU63">
            <v>3222</v>
          </cell>
          <cell r="BV63">
            <v>3222</v>
          </cell>
          <cell r="BW63">
            <v>3222</v>
          </cell>
          <cell r="BX63">
            <v>3222</v>
          </cell>
          <cell r="BY63">
            <v>3222</v>
          </cell>
          <cell r="BZ63">
            <v>3222</v>
          </cell>
          <cell r="CA63">
            <v>3222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</row>
        <row r="64">
          <cell r="A64">
            <v>359</v>
          </cell>
          <cell r="B64">
            <v>-49400</v>
          </cell>
          <cell r="C64">
            <v>-49400</v>
          </cell>
          <cell r="D64">
            <v>-49400</v>
          </cell>
          <cell r="E64">
            <v>-49400</v>
          </cell>
          <cell r="F64">
            <v>-49400</v>
          </cell>
          <cell r="G64">
            <v>-49400</v>
          </cell>
          <cell r="H64">
            <v>-49400</v>
          </cell>
          <cell r="I64">
            <v>-49400</v>
          </cell>
          <cell r="J64">
            <v>-49400</v>
          </cell>
          <cell r="K64">
            <v>-49400</v>
          </cell>
          <cell r="L64">
            <v>-49400</v>
          </cell>
          <cell r="M64">
            <v>-49400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</row>
        <row r="65">
          <cell r="A65">
            <v>365</v>
          </cell>
          <cell r="B65">
            <v>30071.998</v>
          </cell>
          <cell r="C65">
            <v>30071.998</v>
          </cell>
          <cell r="D65">
            <v>30071.998</v>
          </cell>
          <cell r="E65">
            <v>30071.998</v>
          </cell>
          <cell r="F65">
            <v>30071.998</v>
          </cell>
          <cell r="G65">
            <v>30071.998</v>
          </cell>
          <cell r="H65">
            <v>30071.998</v>
          </cell>
          <cell r="I65">
            <v>30071.998</v>
          </cell>
          <cell r="J65">
            <v>30071.998</v>
          </cell>
          <cell r="K65">
            <v>30071.998</v>
          </cell>
          <cell r="L65">
            <v>30071.998</v>
          </cell>
          <cell r="M65">
            <v>30071.998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</row>
        <row r="66">
          <cell r="A66">
            <v>372</v>
          </cell>
          <cell r="B66">
            <v>161250</v>
          </cell>
          <cell r="C66">
            <v>161250</v>
          </cell>
          <cell r="D66">
            <v>161250</v>
          </cell>
          <cell r="E66">
            <v>161250</v>
          </cell>
          <cell r="F66">
            <v>161250</v>
          </cell>
          <cell r="G66">
            <v>161250</v>
          </cell>
          <cell r="H66">
            <v>161250</v>
          </cell>
          <cell r="I66">
            <v>161250</v>
          </cell>
          <cell r="J66">
            <v>161250</v>
          </cell>
          <cell r="K66">
            <v>161250</v>
          </cell>
          <cell r="L66">
            <v>161250</v>
          </cell>
          <cell r="M66">
            <v>161250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</row>
        <row r="67">
          <cell r="A67">
            <v>378</v>
          </cell>
          <cell r="B67">
            <v>2625</v>
          </cell>
          <cell r="C67">
            <v>2625</v>
          </cell>
          <cell r="D67">
            <v>2625</v>
          </cell>
          <cell r="E67">
            <v>2625</v>
          </cell>
          <cell r="F67">
            <v>2625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-49400</v>
          </cell>
          <cell r="O67">
            <v>-49400</v>
          </cell>
          <cell r="P67">
            <v>-49400</v>
          </cell>
          <cell r="Q67">
            <v>-49400</v>
          </cell>
          <cell r="R67">
            <v>-49400</v>
          </cell>
          <cell r="S67">
            <v>-49400</v>
          </cell>
          <cell r="T67">
            <v>-49400</v>
          </cell>
          <cell r="U67">
            <v>-49400</v>
          </cell>
          <cell r="V67">
            <v>-49400</v>
          </cell>
          <cell r="W67">
            <v>-49400</v>
          </cell>
          <cell r="X67">
            <v>-49400</v>
          </cell>
          <cell r="Y67">
            <v>-49400</v>
          </cell>
          <cell r="Z67">
            <v>-49400</v>
          </cell>
          <cell r="AA67">
            <v>-49400</v>
          </cell>
          <cell r="AB67">
            <v>-49400</v>
          </cell>
          <cell r="AC67">
            <v>-49400</v>
          </cell>
          <cell r="AD67">
            <v>-49400</v>
          </cell>
          <cell r="AE67">
            <v>-49400</v>
          </cell>
          <cell r="AF67">
            <v>-49400</v>
          </cell>
          <cell r="AG67">
            <v>-49400</v>
          </cell>
          <cell r="AH67">
            <v>-49400</v>
          </cell>
          <cell r="AI67">
            <v>-49400</v>
          </cell>
          <cell r="AJ67">
            <v>-49400</v>
          </cell>
          <cell r="AK67">
            <v>-49400</v>
          </cell>
          <cell r="AL67">
            <v>-49400</v>
          </cell>
          <cell r="AM67">
            <v>-49400</v>
          </cell>
          <cell r="AN67">
            <v>-49400</v>
          </cell>
          <cell r="AO67">
            <v>-49400</v>
          </cell>
          <cell r="AP67">
            <v>-49400</v>
          </cell>
          <cell r="AQ67">
            <v>-49400</v>
          </cell>
          <cell r="AR67">
            <v>-49400</v>
          </cell>
          <cell r="AS67">
            <v>-49400</v>
          </cell>
          <cell r="AT67">
            <v>-49400</v>
          </cell>
          <cell r="AU67">
            <v>-49400</v>
          </cell>
          <cell r="AV67">
            <v>-49400</v>
          </cell>
          <cell r="AW67">
            <v>-49400</v>
          </cell>
          <cell r="AX67">
            <v>-49400</v>
          </cell>
          <cell r="AY67">
            <v>-49400</v>
          </cell>
          <cell r="AZ67">
            <v>-49400</v>
          </cell>
          <cell r="BA67">
            <v>-49400</v>
          </cell>
          <cell r="BB67">
            <v>-49400</v>
          </cell>
          <cell r="BC67">
            <v>-49400</v>
          </cell>
          <cell r="BD67">
            <v>-49400</v>
          </cell>
          <cell r="BE67">
            <v>-49400</v>
          </cell>
          <cell r="BF67">
            <v>-49400</v>
          </cell>
          <cell r="BG67">
            <v>-49400</v>
          </cell>
          <cell r="BH67">
            <v>-49400</v>
          </cell>
          <cell r="BI67">
            <v>-49400</v>
          </cell>
          <cell r="BJ67">
            <v>-49400</v>
          </cell>
          <cell r="BK67">
            <v>-49400</v>
          </cell>
          <cell r="BL67">
            <v>-49400</v>
          </cell>
          <cell r="BM67">
            <v>-49400</v>
          </cell>
          <cell r="BN67">
            <v>-49400</v>
          </cell>
          <cell r="BO67">
            <v>-49400</v>
          </cell>
          <cell r="BP67">
            <v>-49400</v>
          </cell>
          <cell r="BQ67">
            <v>-49400</v>
          </cell>
          <cell r="BR67">
            <v>-49400</v>
          </cell>
          <cell r="BS67">
            <v>-49400</v>
          </cell>
          <cell r="BT67">
            <v>-49400</v>
          </cell>
          <cell r="BU67">
            <v>-49400</v>
          </cell>
          <cell r="BV67">
            <v>-75100.009999999995</v>
          </cell>
          <cell r="BW67">
            <v>-75100.009999999995</v>
          </cell>
          <cell r="BX67">
            <v>-75100.009999999995</v>
          </cell>
          <cell r="BY67">
            <v>-75100.009999999995</v>
          </cell>
          <cell r="BZ67">
            <v>-75100.009999999995</v>
          </cell>
          <cell r="CA67">
            <v>-75100.009999999995</v>
          </cell>
          <cell r="CB67">
            <v>-75100.009999999995</v>
          </cell>
          <cell r="CC67">
            <v>-75100.009999999995</v>
          </cell>
          <cell r="CD67">
            <v>-75100.009999999995</v>
          </cell>
          <cell r="CE67">
            <v>-75100.009999999995</v>
          </cell>
          <cell r="CF67">
            <v>-75100.009999999995</v>
          </cell>
          <cell r="CG67">
            <v>-75100.009999999995</v>
          </cell>
          <cell r="CH67">
            <v>-77300</v>
          </cell>
          <cell r="CI67">
            <v>-77300</v>
          </cell>
          <cell r="CJ67">
            <v>-77300</v>
          </cell>
          <cell r="CK67">
            <v>-77300</v>
          </cell>
          <cell r="CL67">
            <v>-77300</v>
          </cell>
          <cell r="CM67">
            <v>-77300</v>
          </cell>
          <cell r="CN67">
            <v>-77300</v>
          </cell>
          <cell r="CO67">
            <v>-77300</v>
          </cell>
          <cell r="CP67">
            <v>-77300</v>
          </cell>
          <cell r="CQ67">
            <v>-77300</v>
          </cell>
          <cell r="CR67">
            <v>-77300</v>
          </cell>
          <cell r="CS67">
            <v>-77300</v>
          </cell>
          <cell r="CT67">
            <v>-79600</v>
          </cell>
          <cell r="CU67">
            <v>-79600</v>
          </cell>
          <cell r="CV67">
            <v>-79600</v>
          </cell>
          <cell r="CW67">
            <v>-79600</v>
          </cell>
          <cell r="CX67">
            <v>-79600</v>
          </cell>
          <cell r="CY67">
            <v>-79600</v>
          </cell>
          <cell r="CZ67">
            <v>-79600</v>
          </cell>
          <cell r="DA67">
            <v>-79600</v>
          </cell>
          <cell r="DB67">
            <v>-79600</v>
          </cell>
          <cell r="DC67">
            <v>-79600</v>
          </cell>
          <cell r="DD67">
            <v>-79600</v>
          </cell>
          <cell r="DE67">
            <v>-79600</v>
          </cell>
          <cell r="DF67">
            <v>-81899.990000000005</v>
          </cell>
          <cell r="DG67">
            <v>-81899.990000000005</v>
          </cell>
          <cell r="DH67">
            <v>-81899.990000000005</v>
          </cell>
          <cell r="DI67">
            <v>-81899.990000000005</v>
          </cell>
          <cell r="DJ67">
            <v>-81899.990000000005</v>
          </cell>
          <cell r="DK67">
            <v>-81899.990000000005</v>
          </cell>
          <cell r="DL67">
            <v>-81899.990000000005</v>
          </cell>
          <cell r="DM67">
            <v>-81899.990000000005</v>
          </cell>
          <cell r="DN67">
            <v>-81899.990000000005</v>
          </cell>
          <cell r="DO67">
            <v>-81899.990000000005</v>
          </cell>
          <cell r="DP67">
            <v>-81899.990000000005</v>
          </cell>
          <cell r="DQ67">
            <v>-81899.990000000005</v>
          </cell>
        </row>
        <row r="68">
          <cell r="A68">
            <v>380</v>
          </cell>
          <cell r="B68">
            <v>-3921500</v>
          </cell>
          <cell r="C68">
            <v>-3921500</v>
          </cell>
          <cell r="D68">
            <v>-3921500</v>
          </cell>
          <cell r="E68">
            <v>-3921500</v>
          </cell>
          <cell r="F68">
            <v>-3921500</v>
          </cell>
          <cell r="G68">
            <v>-3921500</v>
          </cell>
          <cell r="H68">
            <v>-3921500</v>
          </cell>
          <cell r="I68">
            <v>-3921500</v>
          </cell>
          <cell r="J68">
            <v>-3921500</v>
          </cell>
          <cell r="K68">
            <v>-3921500</v>
          </cell>
          <cell r="L68">
            <v>-3921500</v>
          </cell>
          <cell r="M68">
            <v>-3921500</v>
          </cell>
          <cell r="N68">
            <v>30071.998</v>
          </cell>
          <cell r="O68">
            <v>30071.998</v>
          </cell>
          <cell r="P68">
            <v>30071.998</v>
          </cell>
          <cell r="Q68">
            <v>30071.998</v>
          </cell>
          <cell r="R68">
            <v>30071.998</v>
          </cell>
          <cell r="S68">
            <v>30071.998</v>
          </cell>
          <cell r="T68">
            <v>30071.998</v>
          </cell>
          <cell r="U68">
            <v>30071.998</v>
          </cell>
          <cell r="V68">
            <v>30071.998</v>
          </cell>
          <cell r="W68">
            <v>30071.998</v>
          </cell>
          <cell r="X68">
            <v>30071.998</v>
          </cell>
          <cell r="Y68">
            <v>30071.998</v>
          </cell>
          <cell r="Z68">
            <v>30071.998</v>
          </cell>
          <cell r="AA68">
            <v>30071.998</v>
          </cell>
          <cell r="AB68">
            <v>30071.998</v>
          </cell>
          <cell r="AC68">
            <v>30071.998</v>
          </cell>
          <cell r="AD68">
            <v>30071.998</v>
          </cell>
          <cell r="AE68">
            <v>30071.998</v>
          </cell>
          <cell r="AF68">
            <v>30071.998</v>
          </cell>
          <cell r="AG68">
            <v>30071.998</v>
          </cell>
          <cell r="AH68">
            <v>30071.998</v>
          </cell>
          <cell r="AI68">
            <v>30071.998</v>
          </cell>
          <cell r="AJ68">
            <v>30071.998</v>
          </cell>
          <cell r="AK68">
            <v>30071.998</v>
          </cell>
          <cell r="AL68">
            <v>30071.998</v>
          </cell>
          <cell r="AM68">
            <v>30071.998</v>
          </cell>
          <cell r="AN68">
            <v>30071.998</v>
          </cell>
          <cell r="AO68">
            <v>30071.998</v>
          </cell>
          <cell r="AP68">
            <v>30071.998</v>
          </cell>
          <cell r="AQ68">
            <v>30071.998</v>
          </cell>
          <cell r="AR68">
            <v>30071.998</v>
          </cell>
          <cell r="AS68">
            <v>30071.998</v>
          </cell>
          <cell r="AT68">
            <v>30071.998</v>
          </cell>
          <cell r="AU68">
            <v>30071.998</v>
          </cell>
          <cell r="AV68">
            <v>30071.998</v>
          </cell>
          <cell r="AW68">
            <v>30071.998</v>
          </cell>
          <cell r="AX68">
            <v>30071.998</v>
          </cell>
          <cell r="AY68">
            <v>30071.998</v>
          </cell>
          <cell r="AZ68">
            <v>30071.998</v>
          </cell>
          <cell r="BA68">
            <v>30071.998</v>
          </cell>
          <cell r="BB68">
            <v>30071.998</v>
          </cell>
          <cell r="BC68">
            <v>30071.998</v>
          </cell>
          <cell r="BD68">
            <v>30071.998</v>
          </cell>
          <cell r="BE68">
            <v>30071.998</v>
          </cell>
          <cell r="BF68">
            <v>30071.998</v>
          </cell>
          <cell r="BG68">
            <v>30071.998</v>
          </cell>
          <cell r="BH68">
            <v>30071.998</v>
          </cell>
          <cell r="BI68">
            <v>30071.998</v>
          </cell>
          <cell r="BJ68">
            <v>30071.998</v>
          </cell>
          <cell r="BK68">
            <v>30071.998</v>
          </cell>
          <cell r="BL68">
            <v>30071.998</v>
          </cell>
          <cell r="BM68">
            <v>30071.998</v>
          </cell>
          <cell r="BN68">
            <v>30071.998</v>
          </cell>
          <cell r="BO68">
            <v>30071.998</v>
          </cell>
          <cell r="BP68">
            <v>30071.998</v>
          </cell>
          <cell r="BQ68">
            <v>30071.998</v>
          </cell>
          <cell r="BR68">
            <v>30071.998</v>
          </cell>
          <cell r="BS68">
            <v>30071.998</v>
          </cell>
          <cell r="BT68">
            <v>30071.998</v>
          </cell>
          <cell r="BU68">
            <v>30071.998</v>
          </cell>
          <cell r="BV68">
            <v>30071.998</v>
          </cell>
          <cell r="BW68">
            <v>30071.998</v>
          </cell>
          <cell r="BX68">
            <v>30071.998</v>
          </cell>
          <cell r="BY68">
            <v>30071.998</v>
          </cell>
          <cell r="BZ68">
            <v>30071.998</v>
          </cell>
          <cell r="CA68">
            <v>30071.998</v>
          </cell>
          <cell r="CB68">
            <v>30071.998</v>
          </cell>
          <cell r="CC68">
            <v>30071.998</v>
          </cell>
          <cell r="CD68">
            <v>30071.998</v>
          </cell>
          <cell r="CE68">
            <v>30071.998</v>
          </cell>
          <cell r="CF68">
            <v>30071.998</v>
          </cell>
          <cell r="CG68">
            <v>30071.998</v>
          </cell>
          <cell r="CH68">
            <v>30071.998</v>
          </cell>
          <cell r="CI68">
            <v>30071.998</v>
          </cell>
          <cell r="CJ68">
            <v>30071.998</v>
          </cell>
          <cell r="CK68">
            <v>30071.998</v>
          </cell>
          <cell r="CL68">
            <v>30071.998</v>
          </cell>
          <cell r="CM68">
            <v>30071.998</v>
          </cell>
          <cell r="CN68">
            <v>30071.998</v>
          </cell>
          <cell r="CO68">
            <v>30071.998</v>
          </cell>
          <cell r="CP68">
            <v>30071.998</v>
          </cell>
          <cell r="CQ68">
            <v>30071.998</v>
          </cell>
          <cell r="CR68">
            <v>30071.998</v>
          </cell>
          <cell r="CS68">
            <v>30071.998</v>
          </cell>
          <cell r="CT68">
            <v>30071.998</v>
          </cell>
          <cell r="CU68">
            <v>30071.998</v>
          </cell>
          <cell r="CV68">
            <v>30071.998</v>
          </cell>
          <cell r="CW68">
            <v>30071.998</v>
          </cell>
          <cell r="CX68">
            <v>30071.998</v>
          </cell>
          <cell r="CY68">
            <v>30071.998</v>
          </cell>
          <cell r="CZ68">
            <v>30071.998</v>
          </cell>
          <cell r="DA68">
            <v>30071.998</v>
          </cell>
          <cell r="DB68">
            <v>30071.998</v>
          </cell>
          <cell r="DC68">
            <v>30071.998</v>
          </cell>
          <cell r="DD68">
            <v>30071.998</v>
          </cell>
          <cell r="DE68">
            <v>30071.998</v>
          </cell>
          <cell r="DF68">
            <v>30071.998</v>
          </cell>
          <cell r="DG68">
            <v>30071.998</v>
          </cell>
          <cell r="DH68">
            <v>30071.998</v>
          </cell>
          <cell r="DI68">
            <v>30071.998</v>
          </cell>
          <cell r="DJ68">
            <v>30071.998</v>
          </cell>
          <cell r="DK68">
            <v>30071.998</v>
          </cell>
          <cell r="DL68">
            <v>30071.998</v>
          </cell>
          <cell r="DM68">
            <v>30071.998</v>
          </cell>
          <cell r="DN68">
            <v>30071.998</v>
          </cell>
          <cell r="DO68">
            <v>30071.998</v>
          </cell>
          <cell r="DP68">
            <v>30071.998</v>
          </cell>
          <cell r="DQ68">
            <v>30071.998</v>
          </cell>
        </row>
        <row r="69">
          <cell r="A69">
            <v>413</v>
          </cell>
          <cell r="B69">
            <v>-266625</v>
          </cell>
          <cell r="C69">
            <v>-266625</v>
          </cell>
          <cell r="D69">
            <v>-266625</v>
          </cell>
          <cell r="E69">
            <v>-266625</v>
          </cell>
          <cell r="F69">
            <v>-266625</v>
          </cell>
          <cell r="G69">
            <v>-266625</v>
          </cell>
          <cell r="H69">
            <v>-266625</v>
          </cell>
          <cell r="I69">
            <v>-266625</v>
          </cell>
          <cell r="J69">
            <v>-266625</v>
          </cell>
          <cell r="K69">
            <v>-266625</v>
          </cell>
          <cell r="L69">
            <v>-266625</v>
          </cell>
          <cell r="M69">
            <v>-266625</v>
          </cell>
          <cell r="N69">
            <v>161250</v>
          </cell>
          <cell r="O69">
            <v>161250</v>
          </cell>
          <cell r="P69">
            <v>161250</v>
          </cell>
          <cell r="Q69">
            <v>161250</v>
          </cell>
          <cell r="R69">
            <v>161250</v>
          </cell>
          <cell r="S69">
            <v>161250</v>
          </cell>
          <cell r="T69">
            <v>161250</v>
          </cell>
          <cell r="U69">
            <v>161250</v>
          </cell>
          <cell r="V69">
            <v>161250</v>
          </cell>
          <cell r="W69">
            <v>161250</v>
          </cell>
          <cell r="X69">
            <v>161250</v>
          </cell>
          <cell r="Y69">
            <v>161250</v>
          </cell>
          <cell r="Z69">
            <v>161250</v>
          </cell>
          <cell r="AA69">
            <v>161250</v>
          </cell>
          <cell r="AB69">
            <v>161250</v>
          </cell>
          <cell r="AC69">
            <v>161250</v>
          </cell>
          <cell r="AD69">
            <v>161250</v>
          </cell>
          <cell r="AE69">
            <v>161250</v>
          </cell>
          <cell r="AF69">
            <v>161250</v>
          </cell>
          <cell r="AG69">
            <v>161250</v>
          </cell>
          <cell r="AH69">
            <v>161250</v>
          </cell>
          <cell r="AI69">
            <v>161250</v>
          </cell>
          <cell r="AJ69">
            <v>161250</v>
          </cell>
          <cell r="AK69">
            <v>161250</v>
          </cell>
          <cell r="AL69">
            <v>161250</v>
          </cell>
          <cell r="AM69">
            <v>161250</v>
          </cell>
          <cell r="AN69">
            <v>161250</v>
          </cell>
          <cell r="AO69">
            <v>161250</v>
          </cell>
          <cell r="AP69">
            <v>161250</v>
          </cell>
          <cell r="AQ69">
            <v>161250</v>
          </cell>
          <cell r="AR69">
            <v>161250</v>
          </cell>
          <cell r="AS69">
            <v>161250</v>
          </cell>
          <cell r="AT69">
            <v>161250</v>
          </cell>
          <cell r="AU69">
            <v>161250</v>
          </cell>
          <cell r="AV69">
            <v>161250</v>
          </cell>
          <cell r="AW69">
            <v>161250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</row>
        <row r="70">
          <cell r="A70">
            <v>459</v>
          </cell>
          <cell r="B70">
            <v>65331.75</v>
          </cell>
          <cell r="C70">
            <v>65331.75</v>
          </cell>
          <cell r="D70">
            <v>65331.75</v>
          </cell>
          <cell r="E70">
            <v>65331.75</v>
          </cell>
          <cell r="F70">
            <v>65331.75</v>
          </cell>
          <cell r="G70">
            <v>65331.75</v>
          </cell>
          <cell r="H70">
            <v>65331.75</v>
          </cell>
          <cell r="I70">
            <v>65331.75</v>
          </cell>
          <cell r="J70">
            <v>78190</v>
          </cell>
          <cell r="K70">
            <v>78190</v>
          </cell>
          <cell r="L70">
            <v>78190</v>
          </cell>
          <cell r="M70">
            <v>78190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</row>
        <row r="71">
          <cell r="A71">
            <v>460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-3921500</v>
          </cell>
          <cell r="O71">
            <v>-3921500</v>
          </cell>
          <cell r="P71">
            <v>-3921500</v>
          </cell>
          <cell r="Q71">
            <v>-3921500</v>
          </cell>
          <cell r="R71">
            <v>-3921500</v>
          </cell>
          <cell r="S71">
            <v>-3921500</v>
          </cell>
          <cell r="T71">
            <v>-3921500</v>
          </cell>
          <cell r="U71">
            <v>-3921500</v>
          </cell>
          <cell r="V71">
            <v>-3921500</v>
          </cell>
          <cell r="W71">
            <v>-3921500</v>
          </cell>
          <cell r="X71">
            <v>-3921500</v>
          </cell>
          <cell r="Y71">
            <v>-3921500</v>
          </cell>
          <cell r="Z71">
            <v>-4209000</v>
          </cell>
          <cell r="AA71">
            <v>-4209000</v>
          </cell>
          <cell r="AB71">
            <v>-4209000</v>
          </cell>
          <cell r="AC71">
            <v>-4209000</v>
          </cell>
          <cell r="AD71">
            <v>-4209000</v>
          </cell>
          <cell r="AE71">
            <v>-4209000</v>
          </cell>
          <cell r="AF71">
            <v>-4209000</v>
          </cell>
          <cell r="AG71">
            <v>-4209000</v>
          </cell>
          <cell r="AH71">
            <v>-4209000</v>
          </cell>
          <cell r="AI71">
            <v>-4209000</v>
          </cell>
          <cell r="AJ71">
            <v>-4209000</v>
          </cell>
          <cell r="AK71">
            <v>-4209000</v>
          </cell>
          <cell r="AL71">
            <v>-4209000</v>
          </cell>
          <cell r="AM71">
            <v>-4209000</v>
          </cell>
          <cell r="AN71">
            <v>-4209000</v>
          </cell>
          <cell r="AO71">
            <v>-4209000</v>
          </cell>
          <cell r="AP71">
            <v>-4209000</v>
          </cell>
          <cell r="AQ71">
            <v>-4209000</v>
          </cell>
          <cell r="AR71">
            <v>-4209000</v>
          </cell>
          <cell r="AS71">
            <v>-4209000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</row>
        <row r="72">
          <cell r="A72">
            <v>470</v>
          </cell>
          <cell r="B72">
            <v>-1619.01</v>
          </cell>
          <cell r="C72">
            <v>-1392.82</v>
          </cell>
          <cell r="D72">
            <v>-1174.43</v>
          </cell>
          <cell r="E72">
            <v>-1494.43</v>
          </cell>
          <cell r="F72">
            <v>-984.17</v>
          </cell>
          <cell r="G72">
            <v>-1243.69</v>
          </cell>
          <cell r="H72">
            <v>-1252.53</v>
          </cell>
          <cell r="I72">
            <v>-1213.3</v>
          </cell>
          <cell r="J72">
            <v>-1030.3010000000002</v>
          </cell>
          <cell r="K72">
            <v>-1030.3010000000002</v>
          </cell>
          <cell r="L72">
            <v>-1030.3010000000002</v>
          </cell>
          <cell r="M72">
            <v>-1030.3010000000002</v>
          </cell>
          <cell r="N72">
            <v>-266625</v>
          </cell>
          <cell r="O72">
            <v>-266625</v>
          </cell>
          <cell r="P72">
            <v>-266625</v>
          </cell>
          <cell r="Q72">
            <v>-266625</v>
          </cell>
          <cell r="R72">
            <v>-266625</v>
          </cell>
          <cell r="S72">
            <v>-266625</v>
          </cell>
          <cell r="T72">
            <v>-266625</v>
          </cell>
          <cell r="U72">
            <v>-266625</v>
          </cell>
          <cell r="V72">
            <v>-266625</v>
          </cell>
          <cell r="W72">
            <v>-266625</v>
          </cell>
          <cell r="X72">
            <v>-266625</v>
          </cell>
          <cell r="Y72">
            <v>-266625</v>
          </cell>
          <cell r="Z72">
            <v>-266625</v>
          </cell>
          <cell r="AA72">
            <v>-266625</v>
          </cell>
          <cell r="AB72">
            <v>-266625</v>
          </cell>
          <cell r="AC72">
            <v>-266625</v>
          </cell>
          <cell r="AD72">
            <v>-266625</v>
          </cell>
          <cell r="AE72">
            <v>-266625</v>
          </cell>
          <cell r="AF72">
            <v>-266625</v>
          </cell>
          <cell r="AG72">
            <v>-266625</v>
          </cell>
          <cell r="AH72">
            <v>-266625</v>
          </cell>
          <cell r="AI72">
            <v>-266625</v>
          </cell>
          <cell r="AJ72">
            <v>-266625</v>
          </cell>
          <cell r="AK72">
            <v>-266625</v>
          </cell>
          <cell r="AL72">
            <v>-266625</v>
          </cell>
          <cell r="AM72">
            <v>-266625</v>
          </cell>
          <cell r="AN72">
            <v>-266625</v>
          </cell>
          <cell r="AO72">
            <v>-266625</v>
          </cell>
          <cell r="AP72">
            <v>-266625</v>
          </cell>
          <cell r="AQ72">
            <v>-266625</v>
          </cell>
          <cell r="AR72">
            <v>-266625</v>
          </cell>
          <cell r="AS72">
            <v>-266625</v>
          </cell>
          <cell r="AT72">
            <v>-266625</v>
          </cell>
          <cell r="AU72">
            <v>-266625</v>
          </cell>
          <cell r="AV72">
            <v>-266625</v>
          </cell>
          <cell r="AW72">
            <v>-266625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</row>
        <row r="73">
          <cell r="A73">
            <v>475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</row>
        <row r="74">
          <cell r="A74">
            <v>518</v>
          </cell>
          <cell r="B74">
            <v>-904430.53</v>
          </cell>
          <cell r="C74">
            <v>-878175.49</v>
          </cell>
          <cell r="D74">
            <v>-875087.23</v>
          </cell>
          <cell r="E74">
            <v>-1149315.95</v>
          </cell>
          <cell r="F74">
            <v>-1189845.02</v>
          </cell>
          <cell r="G74">
            <v>-982596.29</v>
          </cell>
          <cell r="H74">
            <v>-1163665.19</v>
          </cell>
          <cell r="I74">
            <v>-988537.65</v>
          </cell>
          <cell r="J74">
            <v>-980484.68</v>
          </cell>
          <cell r="K74">
            <v>-1023701.48</v>
          </cell>
          <cell r="L74">
            <v>-1067386.25</v>
          </cell>
          <cell r="M74">
            <v>-1149285.51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</row>
        <row r="75">
          <cell r="A75">
            <v>519</v>
          </cell>
          <cell r="B75">
            <v>658359</v>
          </cell>
          <cell r="C75">
            <v>658359</v>
          </cell>
          <cell r="D75">
            <v>658359</v>
          </cell>
          <cell r="E75">
            <v>658359</v>
          </cell>
          <cell r="F75">
            <v>658359</v>
          </cell>
          <cell r="G75">
            <v>939111.98</v>
          </cell>
          <cell r="H75">
            <v>697391.15</v>
          </cell>
          <cell r="I75">
            <v>697391.15</v>
          </cell>
          <cell r="J75">
            <v>697391.15</v>
          </cell>
          <cell r="K75">
            <v>697391.15</v>
          </cell>
          <cell r="L75">
            <v>697391.15</v>
          </cell>
          <cell r="M75">
            <v>697391.15</v>
          </cell>
          <cell r="N75">
            <v>-1030.3010000000002</v>
          </cell>
          <cell r="O75">
            <v>-1030.3010000000002</v>
          </cell>
          <cell r="P75">
            <v>-1030.3010000000002</v>
          </cell>
          <cell r="Q75">
            <v>-1040.6040100000002</v>
          </cell>
          <cell r="R75">
            <v>-1040.6040100000002</v>
          </cell>
          <cell r="S75">
            <v>-1040.6040100000002</v>
          </cell>
          <cell r="T75">
            <v>-1040.6040100000002</v>
          </cell>
          <cell r="U75">
            <v>-1040.6040100000002</v>
          </cell>
          <cell r="V75">
            <v>-1040.6040100000002</v>
          </cell>
          <cell r="W75">
            <v>-1040.6040100000002</v>
          </cell>
          <cell r="X75">
            <v>-1040.6040100000002</v>
          </cell>
          <cell r="Y75">
            <v>-1040.6040100000002</v>
          </cell>
          <cell r="Z75">
            <v>-1040.6040100000002</v>
          </cell>
          <cell r="AA75">
            <v>-1040.6040100000002</v>
          </cell>
          <cell r="AB75">
            <v>-1040.6040100000002</v>
          </cell>
          <cell r="AC75">
            <v>-1051.0100501000004</v>
          </cell>
          <cell r="AD75">
            <v>-1051.0100501000004</v>
          </cell>
          <cell r="AE75">
            <v>-1051.0100501000004</v>
          </cell>
          <cell r="AF75">
            <v>-1051.0100501000004</v>
          </cell>
          <cell r="AG75">
            <v>-1051.0100501000004</v>
          </cell>
          <cell r="AH75">
            <v>-1051.0100501000004</v>
          </cell>
          <cell r="AI75">
            <v>-1051.0100501000004</v>
          </cell>
          <cell r="AJ75">
            <v>-1051.0100501000004</v>
          </cell>
          <cell r="AK75">
            <v>-1051.0100501000004</v>
          </cell>
          <cell r="AL75">
            <v>-1051.0100501000004</v>
          </cell>
          <cell r="AM75">
            <v>-1051.0100501000004</v>
          </cell>
          <cell r="AN75">
            <v>-1051.0100501000004</v>
          </cell>
          <cell r="AO75">
            <v>-1061.5201506010003</v>
          </cell>
          <cell r="AP75">
            <v>-1061.5201506010003</v>
          </cell>
          <cell r="AQ75">
            <v>-1061.5201506010003</v>
          </cell>
          <cell r="AR75">
            <v>-1061.5201506010003</v>
          </cell>
          <cell r="AS75">
            <v>-1061.5201506010003</v>
          </cell>
          <cell r="AT75">
            <v>-1061.5201506010003</v>
          </cell>
          <cell r="AU75">
            <v>-1061.5201506010003</v>
          </cell>
          <cell r="AV75">
            <v>-1061.5201506010003</v>
          </cell>
          <cell r="AW75">
            <v>-1061.5201506010003</v>
          </cell>
          <cell r="AX75">
            <v>-1061.5201506010003</v>
          </cell>
          <cell r="AY75">
            <v>-1061.5201506010003</v>
          </cell>
          <cell r="AZ75">
            <v>-1061.5201506010003</v>
          </cell>
          <cell r="BA75">
            <v>-1072.1353521070102</v>
          </cell>
          <cell r="BB75">
            <v>-1072.1353521070102</v>
          </cell>
          <cell r="BC75">
            <v>-1072.1353521070102</v>
          </cell>
          <cell r="BD75">
            <v>-1072.1353521070102</v>
          </cell>
          <cell r="BE75">
            <v>-1072.1353521070102</v>
          </cell>
          <cell r="BF75">
            <v>-1072.1353521070102</v>
          </cell>
          <cell r="BG75">
            <v>-1072.1353521070102</v>
          </cell>
          <cell r="BH75">
            <v>-1072.1353521070102</v>
          </cell>
          <cell r="BI75">
            <v>-1072.1353521070102</v>
          </cell>
          <cell r="BJ75">
            <v>-1072.1353521070102</v>
          </cell>
          <cell r="BK75">
            <v>-1072.1353521070102</v>
          </cell>
          <cell r="BL75">
            <v>-1072.1353521070102</v>
          </cell>
          <cell r="BM75">
            <v>-1082.8567056280804</v>
          </cell>
          <cell r="BN75">
            <v>-1082.8567056280804</v>
          </cell>
          <cell r="BO75">
            <v>-1082.8567056280804</v>
          </cell>
          <cell r="BP75">
            <v>-1082.8567056280804</v>
          </cell>
          <cell r="BQ75">
            <v>-1082.8567056280804</v>
          </cell>
          <cell r="BR75">
            <v>-1082.8567056280804</v>
          </cell>
          <cell r="BS75">
            <v>-1082.8567056280804</v>
          </cell>
          <cell r="BT75">
            <v>-1082.8567056280804</v>
          </cell>
          <cell r="BU75">
            <v>-1082.8567056280804</v>
          </cell>
          <cell r="BV75">
            <v>-1082.8567056280804</v>
          </cell>
          <cell r="BW75">
            <v>-1082.8567056280804</v>
          </cell>
          <cell r="BX75">
            <v>-1082.8567056280804</v>
          </cell>
          <cell r="BY75">
            <v>-1093.6852726843613</v>
          </cell>
          <cell r="BZ75">
            <v>-1093.6852726843613</v>
          </cell>
          <cell r="CA75">
            <v>-1093.6852726843613</v>
          </cell>
          <cell r="CB75">
            <v>-1093.6852726843613</v>
          </cell>
          <cell r="CC75">
            <v>-1093.6852726843613</v>
          </cell>
          <cell r="CD75">
            <v>-1093.6852726843613</v>
          </cell>
          <cell r="CE75">
            <v>-1093.6852726843613</v>
          </cell>
          <cell r="CF75">
            <v>-1093.6852726843613</v>
          </cell>
          <cell r="CG75">
            <v>-1093.6852726843613</v>
          </cell>
          <cell r="CH75">
            <v>-1093.6852726843613</v>
          </cell>
          <cell r="CI75">
            <v>-1093.6852726843613</v>
          </cell>
          <cell r="CJ75">
            <v>-1093.6852726843613</v>
          </cell>
          <cell r="CK75">
            <v>-1104.6221254112049</v>
          </cell>
          <cell r="CL75">
            <v>-1104.6221254112049</v>
          </cell>
          <cell r="CM75">
            <v>-1104.6221254112049</v>
          </cell>
          <cell r="CN75">
            <v>-1104.6221254112049</v>
          </cell>
          <cell r="CO75">
            <v>-1104.6221254112049</v>
          </cell>
          <cell r="CP75">
            <v>-1104.6221254112049</v>
          </cell>
          <cell r="CQ75">
            <v>-1104.6221254112049</v>
          </cell>
          <cell r="CR75">
            <v>-1104.6221254112049</v>
          </cell>
          <cell r="CS75">
            <v>-1104.6221254112049</v>
          </cell>
          <cell r="CT75">
            <v>-1104.6221254112049</v>
          </cell>
          <cell r="CU75">
            <v>-1104.6221254112049</v>
          </cell>
          <cell r="CV75">
            <v>-1104.6221254112049</v>
          </cell>
          <cell r="CW75">
            <v>-1115.6683466653169</v>
          </cell>
          <cell r="CX75">
            <v>-1115.6683466653169</v>
          </cell>
          <cell r="CY75">
            <v>-1115.6683466653169</v>
          </cell>
          <cell r="CZ75">
            <v>-1115.6683466653169</v>
          </cell>
          <cell r="DA75">
            <v>-1115.6683466653169</v>
          </cell>
          <cell r="DB75">
            <v>-1115.6683466653169</v>
          </cell>
          <cell r="DC75">
            <v>-1115.6683466653169</v>
          </cell>
          <cell r="DD75">
            <v>-1115.6683466653169</v>
          </cell>
          <cell r="DE75">
            <v>-1115.6683466653169</v>
          </cell>
          <cell r="DF75">
            <v>-1115.6683466653169</v>
          </cell>
          <cell r="DG75">
            <v>-1115.6683466653169</v>
          </cell>
          <cell r="DH75">
            <v>-1115.6683466653169</v>
          </cell>
          <cell r="DI75">
            <v>-1126.8250301319699</v>
          </cell>
          <cell r="DJ75">
            <v>-1126.8250301319699</v>
          </cell>
          <cell r="DK75">
            <v>-1126.8250301319699</v>
          </cell>
          <cell r="DL75">
            <v>-1126.8250301319699</v>
          </cell>
          <cell r="DM75">
            <v>-1126.8250301319699</v>
          </cell>
          <cell r="DN75">
            <v>-1126.8250301319699</v>
          </cell>
          <cell r="DO75">
            <v>-1126.8250301319699</v>
          </cell>
          <cell r="DP75">
            <v>-1126.8250301319699</v>
          </cell>
          <cell r="DQ75">
            <v>-1126.8250301319699</v>
          </cell>
        </row>
        <row r="76">
          <cell r="A76">
            <v>558</v>
          </cell>
          <cell r="B76">
            <v>-1421000</v>
          </cell>
          <cell r="C76">
            <v>-1421000</v>
          </cell>
          <cell r="D76">
            <v>-1421000</v>
          </cell>
          <cell r="E76">
            <v>-1421000</v>
          </cell>
          <cell r="F76">
            <v>-1421000</v>
          </cell>
          <cell r="G76">
            <v>-1421000</v>
          </cell>
          <cell r="H76">
            <v>-1421000</v>
          </cell>
          <cell r="I76">
            <v>-1421000</v>
          </cell>
          <cell r="J76">
            <v>-1421000</v>
          </cell>
          <cell r="K76">
            <v>-1421000</v>
          </cell>
          <cell r="L76">
            <v>-1421000</v>
          </cell>
          <cell r="M76">
            <v>-1421000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</row>
        <row r="77">
          <cell r="A77">
            <v>563</v>
          </cell>
          <cell r="B77">
            <v>-44</v>
          </cell>
          <cell r="C77">
            <v>-44</v>
          </cell>
          <cell r="D77">
            <v>-44</v>
          </cell>
          <cell r="E77">
            <v>-44</v>
          </cell>
          <cell r="F77">
            <v>-44</v>
          </cell>
          <cell r="G77">
            <v>-44</v>
          </cell>
          <cell r="H77">
            <v>-44</v>
          </cell>
          <cell r="I77">
            <v>-44</v>
          </cell>
          <cell r="J77">
            <v>-46</v>
          </cell>
          <cell r="K77">
            <v>-46</v>
          </cell>
          <cell r="L77">
            <v>-46</v>
          </cell>
          <cell r="M77">
            <v>-44</v>
          </cell>
          <cell r="N77">
            <v>-825479.92259999993</v>
          </cell>
          <cell r="O77">
            <v>-777440.92139999999</v>
          </cell>
          <cell r="P77">
            <v>-836635.06799999985</v>
          </cell>
          <cell r="Q77">
            <v>-1196613.0045</v>
          </cell>
          <cell r="R77">
            <v>-1505943.1503000001</v>
          </cell>
          <cell r="S77">
            <v>-1446568.9649999999</v>
          </cell>
          <cell r="T77">
            <v>-1305150.6725999999</v>
          </cell>
          <cell r="U77">
            <v>-931453.72019999998</v>
          </cell>
          <cell r="V77">
            <v>-869020.91370000003</v>
          </cell>
          <cell r="W77">
            <v>-888025.19400000002</v>
          </cell>
          <cell r="X77">
            <v>-879816.26069999998</v>
          </cell>
          <cell r="Y77">
            <v>-909143.45730000001</v>
          </cell>
          <cell r="Z77">
            <v>-825479.92259999993</v>
          </cell>
          <cell r="AA77">
            <v>-777440.92139999999</v>
          </cell>
          <cell r="AB77">
            <v>-836635.06799999985</v>
          </cell>
          <cell r="AC77">
            <v>-1196613.0045</v>
          </cell>
          <cell r="AD77">
            <v>-1505943.1503000001</v>
          </cell>
          <cell r="AE77">
            <v>-1446568.9649999999</v>
          </cell>
          <cell r="AF77">
            <v>-1305150.6725999999</v>
          </cell>
          <cell r="AG77">
            <v>-931453.72019999998</v>
          </cell>
          <cell r="AH77">
            <v>-869020.91370000003</v>
          </cell>
          <cell r="AI77">
            <v>-888025.19400000002</v>
          </cell>
          <cell r="AJ77">
            <v>-879816.26069999998</v>
          </cell>
          <cell r="AK77">
            <v>-909143.45730000001</v>
          </cell>
          <cell r="AL77">
            <v>-825479.92259999993</v>
          </cell>
          <cell r="AM77">
            <v>-777440.92139999999</v>
          </cell>
          <cell r="AN77">
            <v>-836635.06799999985</v>
          </cell>
          <cell r="AO77">
            <v>-1196613.0045</v>
          </cell>
          <cell r="AP77">
            <v>-1505943.1503000001</v>
          </cell>
          <cell r="AQ77">
            <v>-1446568.9649999999</v>
          </cell>
          <cell r="AR77">
            <v>-1305150.6725999999</v>
          </cell>
          <cell r="AS77">
            <v>-931453.72019999998</v>
          </cell>
          <cell r="AT77">
            <v>-869020.91370000003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</row>
        <row r="78">
          <cell r="A78">
            <v>564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-137.74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1317488.5358276614</v>
          </cell>
          <cell r="AA78">
            <v>1317488.5358276614</v>
          </cell>
          <cell r="AB78">
            <v>1317488.5358276614</v>
          </cell>
          <cell r="AC78">
            <v>1317488.5358276614</v>
          </cell>
          <cell r="AD78">
            <v>1317488.5358276614</v>
          </cell>
          <cell r="AE78">
            <v>1317488.5358276614</v>
          </cell>
          <cell r="AF78">
            <v>1317488.5358276614</v>
          </cell>
          <cell r="AG78">
            <v>1317488.5358276614</v>
          </cell>
          <cell r="AH78">
            <v>1317488.5358276614</v>
          </cell>
          <cell r="AI78">
            <v>1317488.5358276614</v>
          </cell>
          <cell r="AJ78">
            <v>1317488.5358276614</v>
          </cell>
          <cell r="AK78">
            <v>1317488.5358276614</v>
          </cell>
          <cell r="AL78">
            <v>1155698.7188504201</v>
          </cell>
          <cell r="AM78">
            <v>1155698.7188504201</v>
          </cell>
          <cell r="AN78">
            <v>1155698.7188504201</v>
          </cell>
          <cell r="AO78">
            <v>1155698.7188504201</v>
          </cell>
          <cell r="AP78">
            <v>1155698.7188504201</v>
          </cell>
          <cell r="AQ78">
            <v>1155698.7188504201</v>
          </cell>
          <cell r="AR78">
            <v>1155698.7188504201</v>
          </cell>
          <cell r="AS78">
            <v>1155698.7188504201</v>
          </cell>
          <cell r="AT78">
            <v>1155698.7188504201</v>
          </cell>
          <cell r="AU78">
            <v>1155698.7188504201</v>
          </cell>
          <cell r="AV78">
            <v>1155698.7188504201</v>
          </cell>
          <cell r="AW78">
            <v>1155698.7188504201</v>
          </cell>
          <cell r="AX78">
            <v>1014162.9100253256</v>
          </cell>
          <cell r="AY78">
            <v>1014162.9100253256</v>
          </cell>
          <cell r="AZ78">
            <v>1014162.9100253256</v>
          </cell>
          <cell r="BA78">
            <v>1014162.9100253256</v>
          </cell>
          <cell r="BB78">
            <v>1014162.9100253256</v>
          </cell>
          <cell r="BC78">
            <v>1014162.9100253256</v>
          </cell>
          <cell r="BD78">
            <v>1014162.9100253256</v>
          </cell>
          <cell r="BE78">
            <v>1014162.9100253256</v>
          </cell>
          <cell r="BF78">
            <v>1014162.9100253256</v>
          </cell>
          <cell r="BG78">
            <v>1014162.9100253256</v>
          </cell>
          <cell r="BH78">
            <v>1014162.9100253256</v>
          </cell>
          <cell r="BI78">
            <v>1014162.9100253256</v>
          </cell>
          <cell r="BJ78">
            <v>936061.195906932</v>
          </cell>
          <cell r="BK78">
            <v>936061.195906932</v>
          </cell>
          <cell r="BL78">
            <v>936061.195906932</v>
          </cell>
          <cell r="BM78">
            <v>936061.195906932</v>
          </cell>
          <cell r="BN78">
            <v>936061.195906932</v>
          </cell>
          <cell r="BO78">
            <v>936061.195906932</v>
          </cell>
          <cell r="BP78">
            <v>936061.195906932</v>
          </cell>
          <cell r="BQ78">
            <v>936061.195906932</v>
          </cell>
          <cell r="BR78">
            <v>936061.195906932</v>
          </cell>
          <cell r="BS78">
            <v>936061.195906932</v>
          </cell>
          <cell r="BT78">
            <v>936061.195906932</v>
          </cell>
          <cell r="BU78">
            <v>936061.195906932</v>
          </cell>
          <cell r="BV78">
            <v>925262.68556963839</v>
          </cell>
          <cell r="BW78">
            <v>925262.68556963839</v>
          </cell>
          <cell r="BX78">
            <v>925262.68556963839</v>
          </cell>
          <cell r="BY78">
            <v>925262.68556963839</v>
          </cell>
          <cell r="BZ78">
            <v>925262.68556963839</v>
          </cell>
          <cell r="CA78">
            <v>925262.68556963839</v>
          </cell>
          <cell r="CB78">
            <v>925262.68556963839</v>
          </cell>
          <cell r="CC78">
            <v>925262.68556963839</v>
          </cell>
          <cell r="CD78">
            <v>925262.68556963839</v>
          </cell>
          <cell r="CE78">
            <v>925262.68556963839</v>
          </cell>
          <cell r="CF78">
            <v>925262.68556963839</v>
          </cell>
          <cell r="CG78">
            <v>925262.68556963839</v>
          </cell>
          <cell r="CH78">
            <v>932591.84036229842</v>
          </cell>
          <cell r="CI78">
            <v>932591.84036229842</v>
          </cell>
          <cell r="CJ78">
            <v>932591.84036229842</v>
          </cell>
          <cell r="CK78">
            <v>932591.84036229842</v>
          </cell>
          <cell r="CL78">
            <v>932591.84036229842</v>
          </cell>
          <cell r="CM78">
            <v>932591.84036229842</v>
          </cell>
          <cell r="CN78">
            <v>932591.84036229842</v>
          </cell>
          <cell r="CO78">
            <v>932591.84036229842</v>
          </cell>
          <cell r="CP78">
            <v>932591.84036229842</v>
          </cell>
          <cell r="CQ78">
            <v>932591.84036229842</v>
          </cell>
          <cell r="CR78">
            <v>932591.84036229842</v>
          </cell>
          <cell r="CS78">
            <v>932591.84036229842</v>
          </cell>
          <cell r="CT78">
            <v>908177.81924535905</v>
          </cell>
          <cell r="CU78">
            <v>908177.81924535905</v>
          </cell>
          <cell r="CV78">
            <v>908177.81924535905</v>
          </cell>
          <cell r="CW78">
            <v>908177.81924535905</v>
          </cell>
          <cell r="CX78">
            <v>908177.81924535905</v>
          </cell>
          <cell r="CY78">
            <v>908177.81924535905</v>
          </cell>
          <cell r="CZ78">
            <v>908177.81924535905</v>
          </cell>
          <cell r="DA78">
            <v>908177.81924535905</v>
          </cell>
          <cell r="DB78">
            <v>908177.81924535905</v>
          </cell>
          <cell r="DC78">
            <v>908177.81924535905</v>
          </cell>
          <cell r="DD78">
            <v>908177.81924535905</v>
          </cell>
          <cell r="DE78">
            <v>908177.81924535905</v>
          </cell>
          <cell r="DF78">
            <v>880259.91705774039</v>
          </cell>
          <cell r="DG78">
            <v>880259.91705774039</v>
          </cell>
          <cell r="DH78">
            <v>880259.91705774039</v>
          </cell>
          <cell r="DI78">
            <v>880259.91705774039</v>
          </cell>
          <cell r="DJ78">
            <v>880259.91705774039</v>
          </cell>
          <cell r="DK78">
            <v>880259.91705774039</v>
          </cell>
          <cell r="DL78">
            <v>880259.91705774039</v>
          </cell>
          <cell r="DM78">
            <v>880259.91705774039</v>
          </cell>
          <cell r="DN78">
            <v>880259.91705774039</v>
          </cell>
          <cell r="DO78">
            <v>880259.91705774039</v>
          </cell>
          <cell r="DP78">
            <v>880259.91705774039</v>
          </cell>
          <cell r="DQ78">
            <v>880259.91705774039</v>
          </cell>
        </row>
        <row r="79">
          <cell r="A79">
            <v>565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-5706.666666666667</v>
          </cell>
          <cell r="K79">
            <v>-5706.666666666667</v>
          </cell>
          <cell r="L79">
            <v>-5706.666666666667</v>
          </cell>
          <cell r="M79">
            <v>-5706.666666666667</v>
          </cell>
          <cell r="N79">
            <v>-1460000</v>
          </cell>
          <cell r="O79">
            <v>-1460000</v>
          </cell>
          <cell r="P79">
            <v>-1460000</v>
          </cell>
          <cell r="Q79">
            <v>-1460000</v>
          </cell>
          <cell r="R79">
            <v>-1460000</v>
          </cell>
          <cell r="S79">
            <v>-1460000</v>
          </cell>
          <cell r="T79">
            <v>-1460000</v>
          </cell>
          <cell r="U79">
            <v>-1460000</v>
          </cell>
          <cell r="V79">
            <v>-1460000</v>
          </cell>
          <cell r="W79">
            <v>-1460000</v>
          </cell>
          <cell r="X79">
            <v>-1460000</v>
          </cell>
          <cell r="Y79">
            <v>-1460000</v>
          </cell>
          <cell r="Z79">
            <v>-1499000</v>
          </cell>
          <cell r="AA79">
            <v>-1499000</v>
          </cell>
          <cell r="AB79">
            <v>-1499000</v>
          </cell>
          <cell r="AC79">
            <v>-1499000</v>
          </cell>
          <cell r="AD79">
            <v>-1499000</v>
          </cell>
          <cell r="AE79">
            <v>-1499000</v>
          </cell>
          <cell r="AF79">
            <v>-1499000</v>
          </cell>
          <cell r="AG79">
            <v>-1499000</v>
          </cell>
          <cell r="AH79">
            <v>-1499000</v>
          </cell>
          <cell r="AI79">
            <v>-1499000</v>
          </cell>
          <cell r="AJ79">
            <v>-1499000</v>
          </cell>
          <cell r="AK79">
            <v>-1499000</v>
          </cell>
          <cell r="AL79">
            <v>-1539000</v>
          </cell>
          <cell r="AM79">
            <v>-1539000</v>
          </cell>
          <cell r="AN79">
            <v>-1539000</v>
          </cell>
          <cell r="AO79">
            <v>-1539000</v>
          </cell>
          <cell r="AP79">
            <v>-1539000</v>
          </cell>
          <cell r="AQ79">
            <v>-1539000</v>
          </cell>
          <cell r="AR79">
            <v>-1539000</v>
          </cell>
          <cell r="AS79">
            <v>-1539000</v>
          </cell>
          <cell r="AT79">
            <v>-1539000</v>
          </cell>
          <cell r="AU79">
            <v>-1539000</v>
          </cell>
          <cell r="AV79">
            <v>-1539000</v>
          </cell>
          <cell r="AW79">
            <v>-1539000</v>
          </cell>
          <cell r="AX79">
            <v>-1581000</v>
          </cell>
          <cell r="AY79">
            <v>-1581000</v>
          </cell>
          <cell r="AZ79">
            <v>-1581000</v>
          </cell>
          <cell r="BA79">
            <v>-1581000</v>
          </cell>
          <cell r="BB79">
            <v>-1581000</v>
          </cell>
          <cell r="BC79">
            <v>-1581000</v>
          </cell>
          <cell r="BD79">
            <v>-1581000</v>
          </cell>
          <cell r="BE79">
            <v>-1581000</v>
          </cell>
          <cell r="BF79">
            <v>-1581000</v>
          </cell>
          <cell r="BG79">
            <v>-1581000</v>
          </cell>
          <cell r="BH79">
            <v>-1581000</v>
          </cell>
          <cell r="BI79">
            <v>-1581000</v>
          </cell>
          <cell r="BJ79">
            <v>-1623000</v>
          </cell>
          <cell r="BK79">
            <v>-1623000</v>
          </cell>
          <cell r="BL79">
            <v>-1623000</v>
          </cell>
          <cell r="BM79">
            <v>-1623000</v>
          </cell>
          <cell r="BN79">
            <v>-1623000</v>
          </cell>
          <cell r="BO79">
            <v>-1623000</v>
          </cell>
          <cell r="BP79">
            <v>-1623000</v>
          </cell>
          <cell r="BQ79">
            <v>-1623000</v>
          </cell>
          <cell r="BR79">
            <v>-1623000</v>
          </cell>
          <cell r="BS79">
            <v>-1623000</v>
          </cell>
          <cell r="BT79">
            <v>-1623000</v>
          </cell>
          <cell r="BU79">
            <v>-1623000</v>
          </cell>
          <cell r="BV79">
            <v>-1668000</v>
          </cell>
          <cell r="BW79">
            <v>-1668000</v>
          </cell>
          <cell r="BX79">
            <v>-1668000</v>
          </cell>
          <cell r="BY79">
            <v>-1668000</v>
          </cell>
          <cell r="BZ79">
            <v>-1668000</v>
          </cell>
          <cell r="CA79">
            <v>-1668000</v>
          </cell>
          <cell r="CB79">
            <v>-1668000</v>
          </cell>
          <cell r="CC79">
            <v>-1668000</v>
          </cell>
          <cell r="CD79">
            <v>-1668000</v>
          </cell>
          <cell r="CE79">
            <v>-1668000</v>
          </cell>
          <cell r="CF79">
            <v>-1668000</v>
          </cell>
          <cell r="CG79">
            <v>-1668000</v>
          </cell>
          <cell r="CH79">
            <v>-1712000.1</v>
          </cell>
          <cell r="CI79">
            <v>-1712000.1</v>
          </cell>
          <cell r="CJ79">
            <v>-1712000.1</v>
          </cell>
          <cell r="CK79">
            <v>-1712000.1</v>
          </cell>
          <cell r="CL79">
            <v>-1712000.1</v>
          </cell>
          <cell r="CM79">
            <v>-1712000.1</v>
          </cell>
          <cell r="CN79">
            <v>-1712000.1</v>
          </cell>
          <cell r="CO79">
            <v>-1712000.1</v>
          </cell>
          <cell r="CP79">
            <v>-1712000.1</v>
          </cell>
          <cell r="CQ79">
            <v>-1712000.1</v>
          </cell>
          <cell r="CR79">
            <v>-1712000.1</v>
          </cell>
          <cell r="CS79">
            <v>-1712000.1</v>
          </cell>
          <cell r="CT79">
            <v>-1758000</v>
          </cell>
          <cell r="CU79">
            <v>-1758000</v>
          </cell>
          <cell r="CV79">
            <v>-1758000</v>
          </cell>
          <cell r="CW79">
            <v>-1758000</v>
          </cell>
          <cell r="CX79">
            <v>-1758000</v>
          </cell>
          <cell r="CY79">
            <v>-1758000</v>
          </cell>
          <cell r="CZ79">
            <v>-1758000</v>
          </cell>
          <cell r="DA79">
            <v>-1758000</v>
          </cell>
          <cell r="DB79">
            <v>-1758000</v>
          </cell>
          <cell r="DC79">
            <v>-1758000</v>
          </cell>
          <cell r="DD79">
            <v>-1758000</v>
          </cell>
          <cell r="DE79">
            <v>-1758000</v>
          </cell>
          <cell r="DF79">
            <v>-1806000</v>
          </cell>
          <cell r="DG79">
            <v>-1806000</v>
          </cell>
          <cell r="DH79">
            <v>-1806000</v>
          </cell>
          <cell r="DI79">
            <v>-1806000</v>
          </cell>
          <cell r="DJ79">
            <v>-1806000</v>
          </cell>
          <cell r="DK79">
            <v>-1806000</v>
          </cell>
          <cell r="DL79">
            <v>-1806000</v>
          </cell>
          <cell r="DM79">
            <v>-1806000</v>
          </cell>
          <cell r="DN79">
            <v>-1806000</v>
          </cell>
          <cell r="DO79">
            <v>-1806000</v>
          </cell>
          <cell r="DP79">
            <v>-1806000</v>
          </cell>
          <cell r="DQ79">
            <v>-1806000</v>
          </cell>
        </row>
        <row r="80">
          <cell r="A80">
            <v>589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-44</v>
          </cell>
          <cell r="O80">
            <v>-44</v>
          </cell>
          <cell r="P80">
            <v>-44</v>
          </cell>
          <cell r="Q80">
            <v>-46</v>
          </cell>
          <cell r="R80">
            <v>-46</v>
          </cell>
          <cell r="S80">
            <v>-46</v>
          </cell>
          <cell r="T80">
            <v>-44</v>
          </cell>
          <cell r="U80">
            <v>-46</v>
          </cell>
          <cell r="V80">
            <v>-46</v>
          </cell>
          <cell r="W80">
            <v>-46</v>
          </cell>
          <cell r="X80">
            <v>-46</v>
          </cell>
          <cell r="Y80">
            <v>-44</v>
          </cell>
          <cell r="Z80">
            <v>-44</v>
          </cell>
          <cell r="AA80">
            <v>-44</v>
          </cell>
          <cell r="AB80">
            <v>-44</v>
          </cell>
          <cell r="AC80">
            <v>-46</v>
          </cell>
          <cell r="AD80">
            <v>-46</v>
          </cell>
          <cell r="AE80">
            <v>-46</v>
          </cell>
          <cell r="AF80">
            <v>-44</v>
          </cell>
          <cell r="AG80">
            <v>-46</v>
          </cell>
          <cell r="AH80">
            <v>-46</v>
          </cell>
          <cell r="AI80">
            <v>-46</v>
          </cell>
          <cell r="AJ80">
            <v>-46</v>
          </cell>
          <cell r="AK80">
            <v>-44</v>
          </cell>
          <cell r="AL80">
            <v>-44</v>
          </cell>
          <cell r="AM80">
            <v>-44</v>
          </cell>
          <cell r="AN80">
            <v>-44</v>
          </cell>
          <cell r="AO80">
            <v>-46</v>
          </cell>
          <cell r="AP80">
            <v>-46</v>
          </cell>
          <cell r="AQ80">
            <v>-46</v>
          </cell>
          <cell r="AR80">
            <v>-44</v>
          </cell>
          <cell r="AS80">
            <v>-46</v>
          </cell>
          <cell r="AT80">
            <v>-46</v>
          </cell>
          <cell r="AU80">
            <v>-46</v>
          </cell>
          <cell r="AV80">
            <v>-46</v>
          </cell>
          <cell r="AW80">
            <v>-44</v>
          </cell>
          <cell r="AX80">
            <v>-44</v>
          </cell>
          <cell r="AY80">
            <v>-44</v>
          </cell>
          <cell r="AZ80">
            <v>-44</v>
          </cell>
          <cell r="BA80">
            <v>-46</v>
          </cell>
          <cell r="BB80">
            <v>-46</v>
          </cell>
          <cell r="BC80">
            <v>-46</v>
          </cell>
          <cell r="BD80">
            <v>-44</v>
          </cell>
          <cell r="BE80">
            <v>-46</v>
          </cell>
          <cell r="BF80">
            <v>-46</v>
          </cell>
          <cell r="BG80">
            <v>-46</v>
          </cell>
          <cell r="BH80">
            <v>-46</v>
          </cell>
          <cell r="BI80">
            <v>-44</v>
          </cell>
          <cell r="BJ80">
            <v>-44</v>
          </cell>
          <cell r="BK80">
            <v>-44</v>
          </cell>
          <cell r="BL80">
            <v>-44</v>
          </cell>
          <cell r="BM80">
            <v>-46</v>
          </cell>
          <cell r="BN80">
            <v>-46</v>
          </cell>
          <cell r="BO80">
            <v>-46</v>
          </cell>
          <cell r="BP80">
            <v>-44</v>
          </cell>
          <cell r="BQ80">
            <v>-46</v>
          </cell>
          <cell r="BR80">
            <v>-46</v>
          </cell>
          <cell r="BS80">
            <v>-46</v>
          </cell>
          <cell r="BT80">
            <v>-46</v>
          </cell>
          <cell r="BU80">
            <v>-44</v>
          </cell>
          <cell r="BV80">
            <v>-44</v>
          </cell>
          <cell r="BW80">
            <v>-44</v>
          </cell>
          <cell r="BX80">
            <v>-44</v>
          </cell>
          <cell r="BY80">
            <v>-46</v>
          </cell>
          <cell r="BZ80">
            <v>-46</v>
          </cell>
          <cell r="CA80">
            <v>-46</v>
          </cell>
          <cell r="CB80">
            <v>-44</v>
          </cell>
          <cell r="CC80">
            <v>-46</v>
          </cell>
          <cell r="CD80">
            <v>-46</v>
          </cell>
          <cell r="CE80">
            <v>-46</v>
          </cell>
          <cell r="CF80">
            <v>-46</v>
          </cell>
          <cell r="CG80">
            <v>-44</v>
          </cell>
          <cell r="CH80">
            <v>-44</v>
          </cell>
          <cell r="CI80">
            <v>-44</v>
          </cell>
          <cell r="CJ80">
            <v>-44</v>
          </cell>
          <cell r="CK80">
            <v>-46</v>
          </cell>
          <cell r="CL80">
            <v>-46</v>
          </cell>
          <cell r="CM80">
            <v>-46</v>
          </cell>
          <cell r="CN80">
            <v>-44</v>
          </cell>
          <cell r="CO80">
            <v>-46</v>
          </cell>
          <cell r="CP80">
            <v>-46</v>
          </cell>
          <cell r="CQ80">
            <v>-46</v>
          </cell>
          <cell r="CR80">
            <v>-46</v>
          </cell>
          <cell r="CS80">
            <v>-44</v>
          </cell>
          <cell r="CT80">
            <v>-44</v>
          </cell>
          <cell r="CU80">
            <v>-44</v>
          </cell>
          <cell r="CV80">
            <v>-44</v>
          </cell>
          <cell r="CW80">
            <v>-46</v>
          </cell>
          <cell r="CX80">
            <v>-46</v>
          </cell>
          <cell r="CY80">
            <v>-46</v>
          </cell>
          <cell r="CZ80">
            <v>-44</v>
          </cell>
          <cell r="DA80">
            <v>-46</v>
          </cell>
          <cell r="DB80">
            <v>-46</v>
          </cell>
          <cell r="DC80">
            <v>-46</v>
          </cell>
          <cell r="DD80">
            <v>-46</v>
          </cell>
          <cell r="DE80">
            <v>-44</v>
          </cell>
          <cell r="DF80">
            <v>-44</v>
          </cell>
          <cell r="DG80">
            <v>-44</v>
          </cell>
          <cell r="DH80">
            <v>-44</v>
          </cell>
          <cell r="DI80">
            <v>-46</v>
          </cell>
          <cell r="DJ80">
            <v>-46</v>
          </cell>
          <cell r="DK80">
            <v>-46</v>
          </cell>
          <cell r="DL80">
            <v>-44</v>
          </cell>
          <cell r="DM80">
            <v>-46</v>
          </cell>
          <cell r="DN80">
            <v>-46</v>
          </cell>
          <cell r="DO80">
            <v>-46</v>
          </cell>
          <cell r="DP80">
            <v>-46</v>
          </cell>
          <cell r="DQ80">
            <v>-44</v>
          </cell>
        </row>
        <row r="81">
          <cell r="A81">
            <v>614</v>
          </cell>
          <cell r="B81">
            <v>-4843</v>
          </cell>
          <cell r="C81">
            <v>-4843</v>
          </cell>
          <cell r="D81">
            <v>-4843</v>
          </cell>
          <cell r="E81">
            <v>-4843</v>
          </cell>
          <cell r="F81">
            <v>-4843</v>
          </cell>
          <cell r="G81">
            <v>-4843</v>
          </cell>
          <cell r="H81">
            <v>-4843</v>
          </cell>
          <cell r="I81">
            <v>-4843</v>
          </cell>
          <cell r="J81">
            <v>-4843</v>
          </cell>
          <cell r="K81">
            <v>-4843</v>
          </cell>
          <cell r="L81">
            <v>-4843</v>
          </cell>
          <cell r="M81">
            <v>-4843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-137.74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-137.74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-137.74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-137.74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-137.74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-137.74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-137.74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-137.74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-137.74</v>
          </cell>
        </row>
        <row r="82">
          <cell r="A82">
            <v>615</v>
          </cell>
          <cell r="B82">
            <v>-83333</v>
          </cell>
          <cell r="C82">
            <v>-83333</v>
          </cell>
          <cell r="D82">
            <v>-83333</v>
          </cell>
          <cell r="E82">
            <v>-83333</v>
          </cell>
          <cell r="F82">
            <v>-83333</v>
          </cell>
          <cell r="G82">
            <v>-83333</v>
          </cell>
          <cell r="H82">
            <v>-83333</v>
          </cell>
          <cell r="I82">
            <v>-83333</v>
          </cell>
          <cell r="J82">
            <v>-83333</v>
          </cell>
          <cell r="K82">
            <v>-83333</v>
          </cell>
          <cell r="L82">
            <v>-83333</v>
          </cell>
          <cell r="M82">
            <v>-83333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</row>
        <row r="83">
          <cell r="A83">
            <v>616</v>
          </cell>
          <cell r="B83">
            <v>-6961.58</v>
          </cell>
          <cell r="C83">
            <v>-6770.93</v>
          </cell>
          <cell r="D83">
            <v>-6676.89</v>
          </cell>
          <cell r="E83">
            <v>-7151.43</v>
          </cell>
          <cell r="F83">
            <v>-6683.32</v>
          </cell>
          <cell r="G83">
            <v>-6894.02</v>
          </cell>
          <cell r="H83">
            <v>-7037.34</v>
          </cell>
          <cell r="I83">
            <v>-36959.69</v>
          </cell>
          <cell r="J83">
            <v>-6853.86</v>
          </cell>
          <cell r="K83">
            <v>-6901.88</v>
          </cell>
          <cell r="L83">
            <v>-6944.09</v>
          </cell>
          <cell r="M83">
            <v>-6933.17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</row>
        <row r="84">
          <cell r="A84">
            <v>617</v>
          </cell>
          <cell r="B84">
            <v>-986.42</v>
          </cell>
          <cell r="C84">
            <v>-1050.06</v>
          </cell>
          <cell r="D84">
            <v>-1050.06</v>
          </cell>
          <cell r="E84">
            <v>-1050.06</v>
          </cell>
          <cell r="F84">
            <v>-1018.24</v>
          </cell>
          <cell r="G84">
            <v>-986.42</v>
          </cell>
          <cell r="H84">
            <v>-986.42</v>
          </cell>
          <cell r="I84">
            <v>-1500</v>
          </cell>
          <cell r="J84">
            <v>-986.42</v>
          </cell>
          <cell r="K84">
            <v>-954.6</v>
          </cell>
          <cell r="L84">
            <v>-986.42</v>
          </cell>
          <cell r="M84">
            <v>-954.6</v>
          </cell>
          <cell r="N84">
            <v>-4843</v>
          </cell>
          <cell r="O84">
            <v>-4843</v>
          </cell>
          <cell r="P84">
            <v>-4843</v>
          </cell>
          <cell r="Q84">
            <v>-4843</v>
          </cell>
          <cell r="R84">
            <v>-4843</v>
          </cell>
          <cell r="S84">
            <v>-4843</v>
          </cell>
          <cell r="T84">
            <v>-4843</v>
          </cell>
          <cell r="U84">
            <v>-4843</v>
          </cell>
          <cell r="V84">
            <v>-4843</v>
          </cell>
          <cell r="W84">
            <v>-4843</v>
          </cell>
          <cell r="X84">
            <v>-4843</v>
          </cell>
          <cell r="Y84">
            <v>-4843</v>
          </cell>
          <cell r="Z84">
            <v>-4843</v>
          </cell>
          <cell r="AA84">
            <v>-4843</v>
          </cell>
          <cell r="AB84">
            <v>-4843</v>
          </cell>
          <cell r="AC84">
            <v>-4843</v>
          </cell>
          <cell r="AD84">
            <v>-4843</v>
          </cell>
          <cell r="AE84">
            <v>-4843</v>
          </cell>
          <cell r="AF84">
            <v>-4843</v>
          </cell>
          <cell r="AG84">
            <v>-4843</v>
          </cell>
          <cell r="AH84">
            <v>-4843</v>
          </cell>
          <cell r="AI84">
            <v>-4843</v>
          </cell>
          <cell r="AJ84">
            <v>-4843</v>
          </cell>
          <cell r="AK84">
            <v>-4843</v>
          </cell>
          <cell r="AL84">
            <v>-4843</v>
          </cell>
          <cell r="AM84">
            <v>-4843</v>
          </cell>
          <cell r="AN84">
            <v>-4843</v>
          </cell>
          <cell r="AO84">
            <v>-4843</v>
          </cell>
          <cell r="AP84">
            <v>-4843</v>
          </cell>
          <cell r="AQ84">
            <v>-4843</v>
          </cell>
          <cell r="AR84">
            <v>-4843</v>
          </cell>
          <cell r="AS84">
            <v>-4843</v>
          </cell>
          <cell r="AT84">
            <v>-4843</v>
          </cell>
          <cell r="AU84">
            <v>-4843</v>
          </cell>
          <cell r="AV84">
            <v>-4843</v>
          </cell>
          <cell r="AW84">
            <v>-4843</v>
          </cell>
          <cell r="AX84">
            <v>-4843</v>
          </cell>
          <cell r="AY84">
            <v>-4843</v>
          </cell>
          <cell r="AZ84">
            <v>-4843</v>
          </cell>
          <cell r="BA84">
            <v>-4843</v>
          </cell>
          <cell r="BB84">
            <v>-4843</v>
          </cell>
          <cell r="BC84">
            <v>-4843</v>
          </cell>
          <cell r="BD84">
            <v>-4843</v>
          </cell>
          <cell r="BE84">
            <v>-4843</v>
          </cell>
          <cell r="BF84">
            <v>-4843</v>
          </cell>
          <cell r="BG84">
            <v>-4843</v>
          </cell>
          <cell r="BH84">
            <v>-4843</v>
          </cell>
          <cell r="BI84">
            <v>-4843</v>
          </cell>
          <cell r="BJ84">
            <v>-4843</v>
          </cell>
          <cell r="BK84">
            <v>-4843</v>
          </cell>
          <cell r="BL84">
            <v>-4843</v>
          </cell>
          <cell r="BM84">
            <v>-4843</v>
          </cell>
          <cell r="BN84">
            <v>-4843</v>
          </cell>
          <cell r="BO84">
            <v>-4843</v>
          </cell>
          <cell r="BP84">
            <v>-4843</v>
          </cell>
          <cell r="BQ84">
            <v>-4843</v>
          </cell>
          <cell r="BR84">
            <v>-4843</v>
          </cell>
          <cell r="BS84">
            <v>-4843</v>
          </cell>
          <cell r="BT84">
            <v>-4843</v>
          </cell>
          <cell r="BU84">
            <v>-4843</v>
          </cell>
          <cell r="BV84">
            <v>-4843</v>
          </cell>
          <cell r="BW84">
            <v>-4843</v>
          </cell>
          <cell r="BX84">
            <v>-4843</v>
          </cell>
          <cell r="BY84">
            <v>-4843</v>
          </cell>
          <cell r="BZ84">
            <v>-4843</v>
          </cell>
          <cell r="CA84">
            <v>-4843</v>
          </cell>
          <cell r="CB84">
            <v>-4843</v>
          </cell>
          <cell r="CC84">
            <v>-4843</v>
          </cell>
          <cell r="CD84">
            <v>-4843</v>
          </cell>
          <cell r="CE84">
            <v>-4843</v>
          </cell>
          <cell r="CF84">
            <v>-4843</v>
          </cell>
          <cell r="CG84">
            <v>-4843</v>
          </cell>
          <cell r="CH84">
            <v>-4843</v>
          </cell>
          <cell r="CI84">
            <v>-4843</v>
          </cell>
          <cell r="CJ84">
            <v>-4843</v>
          </cell>
          <cell r="CK84">
            <v>-4843</v>
          </cell>
          <cell r="CL84">
            <v>-4843</v>
          </cell>
          <cell r="CM84">
            <v>-4843</v>
          </cell>
          <cell r="CN84">
            <v>-4843</v>
          </cell>
          <cell r="CO84">
            <v>-4843</v>
          </cell>
          <cell r="CP84">
            <v>-4843</v>
          </cell>
          <cell r="CQ84">
            <v>-4843</v>
          </cell>
          <cell r="CR84">
            <v>-4843</v>
          </cell>
          <cell r="CS84">
            <v>-4843</v>
          </cell>
          <cell r="CT84">
            <v>-4843</v>
          </cell>
          <cell r="CU84">
            <v>-4843</v>
          </cell>
          <cell r="CV84">
            <v>-4843</v>
          </cell>
          <cell r="CW84">
            <v>-4843</v>
          </cell>
          <cell r="CX84">
            <v>-4843</v>
          </cell>
          <cell r="CY84">
            <v>-4843</v>
          </cell>
          <cell r="CZ84">
            <v>-4843</v>
          </cell>
          <cell r="DA84">
            <v>-4843</v>
          </cell>
          <cell r="DB84">
            <v>-4843</v>
          </cell>
          <cell r="DC84">
            <v>-4843</v>
          </cell>
          <cell r="DD84">
            <v>-4843</v>
          </cell>
          <cell r="DE84">
            <v>-4843</v>
          </cell>
          <cell r="DF84">
            <v>-4843</v>
          </cell>
          <cell r="DG84">
            <v>-4843</v>
          </cell>
          <cell r="DH84">
            <v>-4843</v>
          </cell>
          <cell r="DI84">
            <v>-4843</v>
          </cell>
          <cell r="DJ84">
            <v>-4843</v>
          </cell>
          <cell r="DK84">
            <v>-4843</v>
          </cell>
          <cell r="DL84">
            <v>-4843</v>
          </cell>
          <cell r="DM84">
            <v>-4843</v>
          </cell>
          <cell r="DN84">
            <v>-4843</v>
          </cell>
          <cell r="DO84">
            <v>-4843</v>
          </cell>
          <cell r="DP84">
            <v>-4843</v>
          </cell>
          <cell r="DQ84">
            <v>-4843</v>
          </cell>
        </row>
        <row r="85">
          <cell r="A85">
            <v>618</v>
          </cell>
          <cell r="B85">
            <v>-107800</v>
          </cell>
          <cell r="C85">
            <v>-107800</v>
          </cell>
          <cell r="D85">
            <v>-107800</v>
          </cell>
          <cell r="E85">
            <v>-107800</v>
          </cell>
          <cell r="F85">
            <v>-107800</v>
          </cell>
          <cell r="G85">
            <v>-107800</v>
          </cell>
          <cell r="H85">
            <v>-107800</v>
          </cell>
          <cell r="I85">
            <v>-107800</v>
          </cell>
          <cell r="J85">
            <v>-107800</v>
          </cell>
          <cell r="K85">
            <v>-107800</v>
          </cell>
          <cell r="L85">
            <v>-107800</v>
          </cell>
          <cell r="M85">
            <v>-107800</v>
          </cell>
          <cell r="N85">
            <v>-83333</v>
          </cell>
          <cell r="O85">
            <v>-83333</v>
          </cell>
          <cell r="P85">
            <v>-83333</v>
          </cell>
          <cell r="Q85">
            <v>-83333</v>
          </cell>
          <cell r="R85">
            <v>-83333</v>
          </cell>
          <cell r="S85">
            <v>-83333</v>
          </cell>
          <cell r="T85">
            <v>-83333</v>
          </cell>
          <cell r="U85">
            <v>-83333</v>
          </cell>
          <cell r="V85">
            <v>-83333</v>
          </cell>
          <cell r="W85">
            <v>-83333</v>
          </cell>
          <cell r="X85">
            <v>-83333</v>
          </cell>
          <cell r="Y85">
            <v>-83333</v>
          </cell>
          <cell r="Z85">
            <v>-83333</v>
          </cell>
          <cell r="AA85">
            <v>-83333</v>
          </cell>
          <cell r="AB85">
            <v>-83333</v>
          </cell>
          <cell r="AC85">
            <v>-83333</v>
          </cell>
          <cell r="AD85">
            <v>-83333</v>
          </cell>
          <cell r="AE85">
            <v>-83333</v>
          </cell>
          <cell r="AF85">
            <v>-83333</v>
          </cell>
          <cell r="AG85">
            <v>-83333</v>
          </cell>
          <cell r="AH85">
            <v>-83333</v>
          </cell>
          <cell r="AI85">
            <v>-83333</v>
          </cell>
          <cell r="AJ85">
            <v>-83333</v>
          </cell>
          <cell r="AK85">
            <v>-83333</v>
          </cell>
          <cell r="AL85">
            <v>-83333</v>
          </cell>
          <cell r="AM85">
            <v>-83333</v>
          </cell>
          <cell r="AN85">
            <v>-83333</v>
          </cell>
          <cell r="AO85">
            <v>-83333</v>
          </cell>
          <cell r="AP85">
            <v>-83333</v>
          </cell>
          <cell r="AQ85">
            <v>-83333</v>
          </cell>
          <cell r="AR85">
            <v>-83333</v>
          </cell>
          <cell r="AS85">
            <v>-83333</v>
          </cell>
          <cell r="AT85">
            <v>-83333</v>
          </cell>
          <cell r="AU85">
            <v>-83333</v>
          </cell>
          <cell r="AV85">
            <v>-83333</v>
          </cell>
          <cell r="AW85">
            <v>-83333</v>
          </cell>
          <cell r="AX85">
            <v>-83333</v>
          </cell>
          <cell r="AY85">
            <v>-83333</v>
          </cell>
          <cell r="AZ85">
            <v>-83333</v>
          </cell>
          <cell r="BA85">
            <v>-83333</v>
          </cell>
          <cell r="BB85">
            <v>-83333</v>
          </cell>
          <cell r="BC85">
            <v>-83333</v>
          </cell>
          <cell r="BD85">
            <v>-83333</v>
          </cell>
          <cell r="BE85">
            <v>-83333</v>
          </cell>
          <cell r="BF85">
            <v>-83333</v>
          </cell>
          <cell r="BG85">
            <v>-83333</v>
          </cell>
          <cell r="BH85">
            <v>-83333</v>
          </cell>
          <cell r="BI85">
            <v>-83333</v>
          </cell>
          <cell r="BJ85">
            <v>-83333</v>
          </cell>
          <cell r="BK85">
            <v>-83333</v>
          </cell>
          <cell r="BL85">
            <v>-83333</v>
          </cell>
          <cell r="BM85">
            <v>-83333</v>
          </cell>
          <cell r="BN85">
            <v>-83333</v>
          </cell>
          <cell r="BO85">
            <v>-83333</v>
          </cell>
          <cell r="BP85">
            <v>-83333</v>
          </cell>
          <cell r="BQ85">
            <v>-83333</v>
          </cell>
          <cell r="BR85">
            <v>-83333</v>
          </cell>
          <cell r="BS85">
            <v>-83333</v>
          </cell>
          <cell r="BT85">
            <v>-83333</v>
          </cell>
          <cell r="BU85">
            <v>-83333</v>
          </cell>
          <cell r="BV85">
            <v>-83333</v>
          </cell>
          <cell r="BW85">
            <v>-83333</v>
          </cell>
          <cell r="BX85">
            <v>-83333</v>
          </cell>
          <cell r="BY85">
            <v>-83333</v>
          </cell>
          <cell r="BZ85">
            <v>-83333</v>
          </cell>
          <cell r="CA85">
            <v>-83333</v>
          </cell>
          <cell r="CB85">
            <v>-83333</v>
          </cell>
          <cell r="CC85">
            <v>-83333</v>
          </cell>
          <cell r="CD85">
            <v>-83333</v>
          </cell>
          <cell r="CE85">
            <v>-83333</v>
          </cell>
          <cell r="CF85">
            <v>-83333</v>
          </cell>
          <cell r="CG85">
            <v>-83333</v>
          </cell>
          <cell r="CH85">
            <v>-83333</v>
          </cell>
          <cell r="CI85">
            <v>-83333</v>
          </cell>
          <cell r="CJ85">
            <v>-83333</v>
          </cell>
          <cell r="CK85">
            <v>-83333</v>
          </cell>
          <cell r="CL85">
            <v>-83333</v>
          </cell>
          <cell r="CM85">
            <v>-83333</v>
          </cell>
          <cell r="CN85">
            <v>-83333</v>
          </cell>
          <cell r="CO85">
            <v>-83333</v>
          </cell>
          <cell r="CP85">
            <v>-83333</v>
          </cell>
          <cell r="CQ85">
            <v>-83333</v>
          </cell>
          <cell r="CR85">
            <v>-83333</v>
          </cell>
          <cell r="CS85">
            <v>-83333</v>
          </cell>
          <cell r="CT85">
            <v>-83333</v>
          </cell>
          <cell r="CU85">
            <v>-83333</v>
          </cell>
          <cell r="CV85">
            <v>-83333</v>
          </cell>
          <cell r="CW85">
            <v>-83333</v>
          </cell>
          <cell r="CX85">
            <v>-83333</v>
          </cell>
          <cell r="CY85">
            <v>-83333</v>
          </cell>
          <cell r="CZ85">
            <v>-83333</v>
          </cell>
          <cell r="DA85">
            <v>-83333</v>
          </cell>
          <cell r="DB85">
            <v>-83333</v>
          </cell>
          <cell r="DC85">
            <v>-83333</v>
          </cell>
          <cell r="DD85">
            <v>-83333</v>
          </cell>
          <cell r="DE85">
            <v>-83333</v>
          </cell>
          <cell r="DF85">
            <v>-83333</v>
          </cell>
          <cell r="DG85">
            <v>-83333</v>
          </cell>
          <cell r="DH85">
            <v>-83333</v>
          </cell>
          <cell r="DI85">
            <v>-83333</v>
          </cell>
          <cell r="DJ85">
            <v>-83333</v>
          </cell>
          <cell r="DK85">
            <v>-83333</v>
          </cell>
          <cell r="DL85">
            <v>-83333</v>
          </cell>
          <cell r="DM85">
            <v>-83333</v>
          </cell>
          <cell r="DN85">
            <v>-83333</v>
          </cell>
          <cell r="DO85">
            <v>-83333</v>
          </cell>
          <cell r="DP85">
            <v>-83333</v>
          </cell>
          <cell r="DQ85">
            <v>-83333</v>
          </cell>
        </row>
        <row r="86">
          <cell r="A86">
            <v>619</v>
          </cell>
          <cell r="B86">
            <v>-80500</v>
          </cell>
          <cell r="C86">
            <v>-80500</v>
          </cell>
          <cell r="D86">
            <v>-80500</v>
          </cell>
          <cell r="E86">
            <v>-80500</v>
          </cell>
          <cell r="F86">
            <v>-80500</v>
          </cell>
          <cell r="G86">
            <v>-80500</v>
          </cell>
          <cell r="H86">
            <v>-80500</v>
          </cell>
          <cell r="I86">
            <v>-80500</v>
          </cell>
          <cell r="J86">
            <v>-80500</v>
          </cell>
          <cell r="K86">
            <v>-80500</v>
          </cell>
          <cell r="L86">
            <v>-80500</v>
          </cell>
          <cell r="M86">
            <v>-80500</v>
          </cell>
          <cell r="N86">
            <v>-6840.76</v>
          </cell>
          <cell r="O86">
            <v>-6840.76</v>
          </cell>
          <cell r="P86">
            <v>-6920</v>
          </cell>
          <cell r="Q86">
            <v>-6935.36</v>
          </cell>
          <cell r="R86">
            <v>-6941.91</v>
          </cell>
          <cell r="S86">
            <v>-6912.07</v>
          </cell>
          <cell r="T86">
            <v>-6904.79</v>
          </cell>
          <cell r="U86">
            <v>-6927.35</v>
          </cell>
          <cell r="V86">
            <v>-6853.86</v>
          </cell>
          <cell r="W86">
            <v>-6901.88</v>
          </cell>
          <cell r="X86">
            <v>-6944.09</v>
          </cell>
          <cell r="Y86">
            <v>-6933.17</v>
          </cell>
          <cell r="Z86">
            <v>-6840.76</v>
          </cell>
          <cell r="AA86">
            <v>-6840.76</v>
          </cell>
          <cell r="AB86">
            <v>-6920</v>
          </cell>
          <cell r="AC86">
            <v>-6935.36</v>
          </cell>
          <cell r="AD86">
            <v>-6941.91</v>
          </cell>
          <cell r="AE86">
            <v>-6912.07</v>
          </cell>
          <cell r="AF86">
            <v>-6904.79</v>
          </cell>
          <cell r="AG86">
            <v>-6927.35</v>
          </cell>
          <cell r="AH86">
            <v>-6853.86</v>
          </cell>
          <cell r="AI86">
            <v>-6901.88</v>
          </cell>
          <cell r="AJ86">
            <v>-6944.09</v>
          </cell>
          <cell r="AK86">
            <v>-6933.17</v>
          </cell>
          <cell r="AL86">
            <v>-6840.76</v>
          </cell>
          <cell r="AM86">
            <v>-6840.76</v>
          </cell>
          <cell r="AN86">
            <v>-6920</v>
          </cell>
          <cell r="AO86">
            <v>-6935.36</v>
          </cell>
          <cell r="AP86">
            <v>-6941.91</v>
          </cell>
          <cell r="AQ86">
            <v>-6912.07</v>
          </cell>
          <cell r="AR86">
            <v>-6904.79</v>
          </cell>
          <cell r="AS86">
            <v>-6927.35</v>
          </cell>
          <cell r="AT86">
            <v>-6853.86</v>
          </cell>
          <cell r="AU86">
            <v>-6901.88</v>
          </cell>
          <cell r="AV86">
            <v>-6944.09</v>
          </cell>
          <cell r="AW86">
            <v>-6933.17</v>
          </cell>
          <cell r="AX86">
            <v>-6840.76</v>
          </cell>
          <cell r="AY86">
            <v>-6840.76</v>
          </cell>
          <cell r="AZ86">
            <v>-6920</v>
          </cell>
          <cell r="BA86">
            <v>-6935.36</v>
          </cell>
          <cell r="BB86">
            <v>-6941.91</v>
          </cell>
          <cell r="BC86">
            <v>-6912.07</v>
          </cell>
          <cell r="BD86">
            <v>-6904.79</v>
          </cell>
          <cell r="BE86">
            <v>-6927.35</v>
          </cell>
          <cell r="BF86">
            <v>-6853.86</v>
          </cell>
          <cell r="BG86">
            <v>-6901.88</v>
          </cell>
          <cell r="BH86">
            <v>-6944.09</v>
          </cell>
          <cell r="BI86">
            <v>-6933.17</v>
          </cell>
          <cell r="BJ86">
            <v>-6840.76</v>
          </cell>
          <cell r="BK86">
            <v>-6840.76</v>
          </cell>
          <cell r="BL86">
            <v>-6920</v>
          </cell>
          <cell r="BM86">
            <v>-6935.36</v>
          </cell>
          <cell r="BN86">
            <v>-6941.91</v>
          </cell>
          <cell r="BO86">
            <v>-6912.07</v>
          </cell>
          <cell r="BP86">
            <v>-6904.79</v>
          </cell>
          <cell r="BQ86">
            <v>-6927.35</v>
          </cell>
          <cell r="BR86">
            <v>-6853.86</v>
          </cell>
          <cell r="BS86">
            <v>-6901.88</v>
          </cell>
          <cell r="BT86">
            <v>-6944.09</v>
          </cell>
          <cell r="BU86">
            <v>-6933.17</v>
          </cell>
          <cell r="BV86">
            <v>-6840.76</v>
          </cell>
          <cell r="BW86">
            <v>-6840.76</v>
          </cell>
          <cell r="BX86">
            <v>-6920</v>
          </cell>
          <cell r="BY86">
            <v>-6935.36</v>
          </cell>
          <cell r="BZ86">
            <v>-6941.91</v>
          </cell>
          <cell r="CA86">
            <v>-6912.07</v>
          </cell>
          <cell r="CB86">
            <v>-6904.79</v>
          </cell>
          <cell r="CC86">
            <v>-6927.35</v>
          </cell>
          <cell r="CD86">
            <v>-6853.86</v>
          </cell>
          <cell r="CE86">
            <v>-6901.88</v>
          </cell>
          <cell r="CF86">
            <v>-6944.09</v>
          </cell>
          <cell r="CG86">
            <v>-6933.17</v>
          </cell>
          <cell r="CH86">
            <v>-6840.76</v>
          </cell>
          <cell r="CI86">
            <v>-6840.76</v>
          </cell>
          <cell r="CJ86">
            <v>-6920</v>
          </cell>
          <cell r="CK86">
            <v>-6935.36</v>
          </cell>
          <cell r="CL86">
            <v>-6941.91</v>
          </cell>
          <cell r="CM86">
            <v>-6912.07</v>
          </cell>
          <cell r="CN86">
            <v>-6904.79</v>
          </cell>
          <cell r="CO86">
            <v>-6927.35</v>
          </cell>
          <cell r="CP86">
            <v>-6853.86</v>
          </cell>
          <cell r="CQ86">
            <v>-6901.88</v>
          </cell>
          <cell r="CR86">
            <v>-6944.09</v>
          </cell>
          <cell r="CS86">
            <v>-6933.17</v>
          </cell>
          <cell r="CT86">
            <v>-6840.76</v>
          </cell>
          <cell r="CU86">
            <v>-6840.76</v>
          </cell>
          <cell r="CV86">
            <v>-6920</v>
          </cell>
          <cell r="CW86">
            <v>-6935.36</v>
          </cell>
          <cell r="CX86">
            <v>-6941.91</v>
          </cell>
          <cell r="CY86">
            <v>-6912.07</v>
          </cell>
          <cell r="CZ86">
            <v>-6904.79</v>
          </cell>
          <cell r="DA86">
            <v>-6927.35</v>
          </cell>
          <cell r="DB86">
            <v>-6853.86</v>
          </cell>
          <cell r="DC86">
            <v>-6901.88</v>
          </cell>
          <cell r="DD86">
            <v>-6944.09</v>
          </cell>
          <cell r="DE86">
            <v>-6933.17</v>
          </cell>
          <cell r="DF86">
            <v>-6840.76</v>
          </cell>
          <cell r="DG86">
            <v>-6840.76</v>
          </cell>
          <cell r="DH86">
            <v>-6920</v>
          </cell>
          <cell r="DI86">
            <v>-6935.36</v>
          </cell>
          <cell r="DJ86">
            <v>-6941.91</v>
          </cell>
          <cell r="DK86">
            <v>-6912.07</v>
          </cell>
          <cell r="DL86">
            <v>-6904.79</v>
          </cell>
          <cell r="DM86">
            <v>-6927.35</v>
          </cell>
          <cell r="DN86">
            <v>-6853.86</v>
          </cell>
          <cell r="DO86">
            <v>-6901.88</v>
          </cell>
          <cell r="DP86">
            <v>-6944.09</v>
          </cell>
          <cell r="DQ86">
            <v>-6933.17</v>
          </cell>
        </row>
        <row r="87">
          <cell r="A87">
            <v>620</v>
          </cell>
          <cell r="B87">
            <v>-90064.45</v>
          </cell>
          <cell r="C87">
            <v>-90064.45</v>
          </cell>
          <cell r="D87">
            <v>-90064.45</v>
          </cell>
          <cell r="E87">
            <v>-90064.45</v>
          </cell>
          <cell r="F87">
            <v>-90064.45</v>
          </cell>
          <cell r="G87">
            <v>-90064.45</v>
          </cell>
          <cell r="H87">
            <v>-90064.45</v>
          </cell>
          <cell r="I87">
            <v>-90064.45</v>
          </cell>
          <cell r="J87">
            <v>-90064.45</v>
          </cell>
          <cell r="K87">
            <v>-90064.45</v>
          </cell>
          <cell r="L87">
            <v>-90064.45</v>
          </cell>
          <cell r="M87">
            <v>-90064.45</v>
          </cell>
          <cell r="N87">
            <v>-986.42</v>
          </cell>
          <cell r="O87">
            <v>-986.42</v>
          </cell>
          <cell r="P87">
            <v>-890.96</v>
          </cell>
          <cell r="Q87">
            <v>-986.42</v>
          </cell>
          <cell r="R87">
            <v>-954.6</v>
          </cell>
          <cell r="S87">
            <v>-986.42</v>
          </cell>
          <cell r="T87">
            <v>-954.6</v>
          </cell>
          <cell r="U87">
            <v>-986.42</v>
          </cell>
          <cell r="V87">
            <v>-986.42</v>
          </cell>
          <cell r="W87">
            <v>-954.6</v>
          </cell>
          <cell r="X87">
            <v>-986.42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</row>
        <row r="88">
          <cell r="A88">
            <v>621</v>
          </cell>
          <cell r="B88">
            <v>-9841.86</v>
          </cell>
          <cell r="C88">
            <v>-9451.4599999999991</v>
          </cell>
          <cell r="D88">
            <v>-8999.44</v>
          </cell>
          <cell r="E88">
            <v>-8635.61</v>
          </cell>
          <cell r="F88">
            <v>-8318.5</v>
          </cell>
          <cell r="G88">
            <v>-8480.56</v>
          </cell>
          <cell r="H88">
            <v>-8253.3799999999992</v>
          </cell>
          <cell r="I88">
            <v>-10000</v>
          </cell>
          <cell r="J88">
            <v>-8561.732</v>
          </cell>
          <cell r="K88">
            <v>-10565.64</v>
          </cell>
          <cell r="L88">
            <v>-10575</v>
          </cell>
          <cell r="M88">
            <v>-10586.52</v>
          </cell>
          <cell r="N88">
            <v>-107800</v>
          </cell>
          <cell r="O88">
            <v>-107800</v>
          </cell>
          <cell r="P88">
            <v>-107800</v>
          </cell>
          <cell r="Q88">
            <v>-107800</v>
          </cell>
          <cell r="R88">
            <v>-107800</v>
          </cell>
          <cell r="S88">
            <v>-107800</v>
          </cell>
          <cell r="T88">
            <v>-107800</v>
          </cell>
          <cell r="U88">
            <v>-107800</v>
          </cell>
          <cell r="V88">
            <v>-107800</v>
          </cell>
          <cell r="W88">
            <v>-107800</v>
          </cell>
          <cell r="X88">
            <v>-107800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</row>
        <row r="89">
          <cell r="A89">
            <v>622</v>
          </cell>
          <cell r="B89">
            <v>-3278.85</v>
          </cell>
          <cell r="C89">
            <v>-3200.01</v>
          </cell>
          <cell r="D89">
            <v>-4085.3</v>
          </cell>
          <cell r="E89">
            <v>-7379.43</v>
          </cell>
          <cell r="F89">
            <v>-6659.37</v>
          </cell>
          <cell r="G89">
            <v>-5348.38</v>
          </cell>
          <cell r="H89">
            <v>-7363.52</v>
          </cell>
          <cell r="I89">
            <v>-6940.57</v>
          </cell>
          <cell r="J89">
            <v>-7000</v>
          </cell>
          <cell r="K89">
            <v>-7000</v>
          </cell>
          <cell r="L89">
            <v>-7000</v>
          </cell>
          <cell r="M89">
            <v>-7000</v>
          </cell>
          <cell r="N89">
            <v>-80500</v>
          </cell>
          <cell r="O89">
            <v>-80500</v>
          </cell>
          <cell r="P89">
            <v>-80500</v>
          </cell>
          <cell r="Q89">
            <v>-80500</v>
          </cell>
          <cell r="R89">
            <v>-80500</v>
          </cell>
          <cell r="S89">
            <v>-80500</v>
          </cell>
          <cell r="T89">
            <v>-80500</v>
          </cell>
          <cell r="U89">
            <v>-80500</v>
          </cell>
          <cell r="V89">
            <v>-80500</v>
          </cell>
          <cell r="W89">
            <v>-80500</v>
          </cell>
          <cell r="X89">
            <v>-80500</v>
          </cell>
          <cell r="Y89">
            <v>-80500</v>
          </cell>
          <cell r="Z89">
            <v>-80500</v>
          </cell>
          <cell r="AA89">
            <v>-80500</v>
          </cell>
          <cell r="AB89">
            <v>-80500</v>
          </cell>
          <cell r="AC89">
            <v>-80500</v>
          </cell>
          <cell r="AD89">
            <v>-80500</v>
          </cell>
          <cell r="AE89">
            <v>-80500</v>
          </cell>
          <cell r="AF89">
            <v>-80500</v>
          </cell>
          <cell r="AG89">
            <v>-80500</v>
          </cell>
          <cell r="AH89">
            <v>-80500</v>
          </cell>
          <cell r="AI89">
            <v>-80500</v>
          </cell>
          <cell r="AJ89">
            <v>-80500</v>
          </cell>
          <cell r="AK89">
            <v>-80500</v>
          </cell>
          <cell r="AL89">
            <v>-80500</v>
          </cell>
          <cell r="AM89">
            <v>-80500</v>
          </cell>
          <cell r="AN89">
            <v>-80500</v>
          </cell>
          <cell r="AO89">
            <v>-80500</v>
          </cell>
          <cell r="AP89">
            <v>-80500</v>
          </cell>
          <cell r="AQ89">
            <v>-80500</v>
          </cell>
          <cell r="AR89">
            <v>-80500</v>
          </cell>
          <cell r="AS89">
            <v>-80500</v>
          </cell>
          <cell r="AT89">
            <v>-80500</v>
          </cell>
          <cell r="AU89">
            <v>-80500</v>
          </cell>
          <cell r="AV89">
            <v>-80500</v>
          </cell>
          <cell r="AW89">
            <v>-80500</v>
          </cell>
          <cell r="AX89">
            <v>-80500</v>
          </cell>
          <cell r="AY89">
            <v>-80500</v>
          </cell>
          <cell r="AZ89">
            <v>-80500</v>
          </cell>
          <cell r="BA89">
            <v>-80500</v>
          </cell>
          <cell r="BB89">
            <v>-80500</v>
          </cell>
          <cell r="BC89">
            <v>-80500</v>
          </cell>
          <cell r="BD89">
            <v>-80500</v>
          </cell>
          <cell r="BE89">
            <v>-80500</v>
          </cell>
          <cell r="BF89">
            <v>-80500</v>
          </cell>
          <cell r="BG89">
            <v>-80500</v>
          </cell>
          <cell r="BH89">
            <v>-82512.5</v>
          </cell>
          <cell r="BI89">
            <v>-82512.5</v>
          </cell>
          <cell r="BJ89">
            <v>-82512.5</v>
          </cell>
          <cell r="BK89">
            <v>-82512.5</v>
          </cell>
          <cell r="BL89">
            <v>-82512.5</v>
          </cell>
          <cell r="BM89">
            <v>-82512.5</v>
          </cell>
          <cell r="BN89">
            <v>-82512.5</v>
          </cell>
          <cell r="BO89">
            <v>-82512.5</v>
          </cell>
          <cell r="BP89">
            <v>-82512.5</v>
          </cell>
          <cell r="BQ89">
            <v>-82512.5</v>
          </cell>
          <cell r="BR89">
            <v>-82512.5</v>
          </cell>
          <cell r="BS89">
            <v>-82512.5</v>
          </cell>
          <cell r="BT89">
            <v>-84575.312499999971</v>
          </cell>
          <cell r="BU89">
            <v>-84575.312499999971</v>
          </cell>
          <cell r="BV89">
            <v>-84575.312499999971</v>
          </cell>
          <cell r="BW89">
            <v>-84575.312499999971</v>
          </cell>
          <cell r="BX89">
            <v>-84575.312499999971</v>
          </cell>
          <cell r="BY89">
            <v>-84575.312499999971</v>
          </cell>
          <cell r="BZ89">
            <v>-84575.312499999971</v>
          </cell>
          <cell r="CA89">
            <v>-84575.312499999971</v>
          </cell>
          <cell r="CB89">
            <v>-84575.312499999971</v>
          </cell>
          <cell r="CC89">
            <v>-84575.312499999971</v>
          </cell>
          <cell r="CD89">
            <v>-84575.312499999971</v>
          </cell>
          <cell r="CE89">
            <v>-84575.312499999971</v>
          </cell>
          <cell r="CF89">
            <v>-86689.695312499971</v>
          </cell>
          <cell r="CG89">
            <v>-86689.695312499971</v>
          </cell>
          <cell r="CH89">
            <v>-86689.695312499971</v>
          </cell>
          <cell r="CI89">
            <v>-86689.695312499971</v>
          </cell>
          <cell r="CJ89">
            <v>-86689.695312499971</v>
          </cell>
          <cell r="CK89">
            <v>-86689.695312499971</v>
          </cell>
          <cell r="CL89">
            <v>-86689.695312499971</v>
          </cell>
          <cell r="CM89">
            <v>-86689.695312499971</v>
          </cell>
          <cell r="CN89">
            <v>-86689.695312499971</v>
          </cell>
          <cell r="CO89">
            <v>-86689.695312499971</v>
          </cell>
          <cell r="CP89">
            <v>-86689.695312499971</v>
          </cell>
          <cell r="CQ89">
            <v>-86689.695312499971</v>
          </cell>
          <cell r="CR89">
            <v>-88856.937695312474</v>
          </cell>
          <cell r="CS89">
            <v>-88856.937695312474</v>
          </cell>
          <cell r="CT89">
            <v>-88856.937695312474</v>
          </cell>
          <cell r="CU89">
            <v>-88856.937695312474</v>
          </cell>
          <cell r="CV89">
            <v>-88856.937695312474</v>
          </cell>
          <cell r="CW89">
            <v>-88856.937695312474</v>
          </cell>
          <cell r="CX89">
            <v>-88856.937695312474</v>
          </cell>
          <cell r="CY89">
            <v>-88856.937695312474</v>
          </cell>
          <cell r="CZ89">
            <v>-88856.937695312474</v>
          </cell>
          <cell r="DA89">
            <v>-88856.937695312474</v>
          </cell>
          <cell r="DB89">
            <v>-88856.937695312474</v>
          </cell>
          <cell r="DC89">
            <v>-88856.937695312474</v>
          </cell>
          <cell r="DD89">
            <v>-91078.361137695276</v>
          </cell>
          <cell r="DE89">
            <v>-91078.361137695276</v>
          </cell>
          <cell r="DF89">
            <v>-91078.361137695276</v>
          </cell>
          <cell r="DG89">
            <v>-91078.361137695276</v>
          </cell>
          <cell r="DH89">
            <v>-91078.361137695276</v>
          </cell>
          <cell r="DI89">
            <v>-91078.361137695276</v>
          </cell>
          <cell r="DJ89">
            <v>-91078.361137695276</v>
          </cell>
          <cell r="DK89">
            <v>-91078.361137695276</v>
          </cell>
          <cell r="DL89">
            <v>-91078.361137695276</v>
          </cell>
          <cell r="DM89">
            <v>-91078.361137695276</v>
          </cell>
          <cell r="DN89">
            <v>-91078.361137695276</v>
          </cell>
          <cell r="DO89">
            <v>-91078.361137695276</v>
          </cell>
          <cell r="DP89">
            <v>-93355.320166137652</v>
          </cell>
          <cell r="DQ89">
            <v>-93355.320166137652</v>
          </cell>
        </row>
        <row r="90">
          <cell r="A90">
            <v>644</v>
          </cell>
          <cell r="B90">
            <v>-153856.29999999999</v>
          </cell>
          <cell r="C90">
            <v>-153856.29999999999</v>
          </cell>
          <cell r="D90">
            <v>-153856.29999999999</v>
          </cell>
          <cell r="E90">
            <v>-153856.29999999999</v>
          </cell>
          <cell r="F90">
            <v>-153856.29999999999</v>
          </cell>
          <cell r="G90">
            <v>-153856.29999999999</v>
          </cell>
          <cell r="H90">
            <v>-153856.29999999999</v>
          </cell>
          <cell r="I90">
            <v>-153856.29999999999</v>
          </cell>
          <cell r="J90">
            <v>-153856.29999999999</v>
          </cell>
          <cell r="K90">
            <v>-153856.29999999999</v>
          </cell>
          <cell r="L90">
            <v>-153856.29999999999</v>
          </cell>
          <cell r="M90">
            <v>-153856.29999999999</v>
          </cell>
          <cell r="N90">
            <v>-90064.45</v>
          </cell>
          <cell r="O90">
            <v>-90064.45</v>
          </cell>
          <cell r="P90">
            <v>-90064.45</v>
          </cell>
          <cell r="Q90">
            <v>-90064.45</v>
          </cell>
          <cell r="R90">
            <v>-90064.45</v>
          </cell>
          <cell r="S90">
            <v>-90064.45</v>
          </cell>
          <cell r="T90">
            <v>-90064.45</v>
          </cell>
          <cell r="U90">
            <v>-90064.45</v>
          </cell>
          <cell r="V90">
            <v>-90064.45</v>
          </cell>
          <cell r="W90">
            <v>-90064.45</v>
          </cell>
          <cell r="X90">
            <v>-90064.45</v>
          </cell>
          <cell r="Y90">
            <v>-90064.45</v>
          </cell>
          <cell r="Z90">
            <v>-90064.45</v>
          </cell>
          <cell r="AA90">
            <v>-90064.45</v>
          </cell>
          <cell r="AB90">
            <v>-90064.45</v>
          </cell>
          <cell r="AC90">
            <v>-90064.45</v>
          </cell>
          <cell r="AD90">
            <v>-90064.45</v>
          </cell>
          <cell r="AE90">
            <v>-90064.45</v>
          </cell>
          <cell r="AF90">
            <v>-90064.45</v>
          </cell>
          <cell r="AG90">
            <v>-90064.45</v>
          </cell>
          <cell r="AH90">
            <v>-90064.45</v>
          </cell>
          <cell r="AI90">
            <v>-90064.45</v>
          </cell>
          <cell r="AJ90">
            <v>-90064.45</v>
          </cell>
          <cell r="AK90">
            <v>-90064.45</v>
          </cell>
          <cell r="AL90">
            <v>-90064.45</v>
          </cell>
          <cell r="AM90">
            <v>-90064.45</v>
          </cell>
          <cell r="AN90">
            <v>-90064.45</v>
          </cell>
          <cell r="AO90">
            <v>-90064.45</v>
          </cell>
          <cell r="AP90">
            <v>-90064.45</v>
          </cell>
          <cell r="AQ90">
            <v>-90064.45</v>
          </cell>
          <cell r="AR90">
            <v>-90064.45</v>
          </cell>
          <cell r="AS90">
            <v>-90064.45</v>
          </cell>
          <cell r="AT90">
            <v>-90064.45</v>
          </cell>
          <cell r="AU90">
            <v>-90064.45</v>
          </cell>
          <cell r="AV90">
            <v>-90064.45</v>
          </cell>
          <cell r="AW90">
            <v>-90064.45</v>
          </cell>
          <cell r="AX90">
            <v>-90064.45</v>
          </cell>
          <cell r="AY90">
            <v>-90064.45</v>
          </cell>
          <cell r="AZ90">
            <v>-90064.45</v>
          </cell>
          <cell r="BA90">
            <v>-90064.45</v>
          </cell>
          <cell r="BB90">
            <v>-90064.45</v>
          </cell>
          <cell r="BC90">
            <v>-90064.45</v>
          </cell>
          <cell r="BD90">
            <v>-90064.45</v>
          </cell>
          <cell r="BE90">
            <v>-90064.45</v>
          </cell>
          <cell r="BF90">
            <v>-90064.45</v>
          </cell>
          <cell r="BG90">
            <v>-90064.45</v>
          </cell>
          <cell r="BH90">
            <v>-92316.061249999984</v>
          </cell>
          <cell r="BI90">
            <v>-92316.061249999984</v>
          </cell>
          <cell r="BJ90">
            <v>-92316.061249999984</v>
          </cell>
          <cell r="BK90">
            <v>-92316.061249999984</v>
          </cell>
          <cell r="BL90">
            <v>-92316.061249999984</v>
          </cell>
          <cell r="BM90">
            <v>-92316.061249999984</v>
          </cell>
          <cell r="BN90">
            <v>-92316.061249999984</v>
          </cell>
          <cell r="BO90">
            <v>-92316.061249999984</v>
          </cell>
          <cell r="BP90">
            <v>-92316.061249999984</v>
          </cell>
          <cell r="BQ90">
            <v>-92316.061249999984</v>
          </cell>
          <cell r="BR90">
            <v>-92316.061249999984</v>
          </cell>
          <cell r="BS90">
            <v>-92316.061249999984</v>
          </cell>
          <cell r="BT90">
            <v>-94623.962781249982</v>
          </cell>
          <cell r="BU90">
            <v>-94623.962781249982</v>
          </cell>
          <cell r="BV90">
            <v>-94623.962781249982</v>
          </cell>
          <cell r="BW90">
            <v>-94623.962781249982</v>
          </cell>
          <cell r="BX90">
            <v>-94623.962781249982</v>
          </cell>
          <cell r="BY90">
            <v>-94623.962781249982</v>
          </cell>
          <cell r="BZ90">
            <v>-94623.962781249982</v>
          </cell>
          <cell r="CA90">
            <v>-94623.962781249982</v>
          </cell>
          <cell r="CB90">
            <v>-94623.962781249982</v>
          </cell>
          <cell r="CC90">
            <v>-94623.962781249982</v>
          </cell>
          <cell r="CD90">
            <v>-94623.962781249982</v>
          </cell>
          <cell r="CE90">
            <v>-94623.962781249982</v>
          </cell>
          <cell r="CF90">
            <v>-96989.561850781232</v>
          </cell>
          <cell r="CG90">
            <v>-96989.561850781232</v>
          </cell>
          <cell r="CH90">
            <v>-96989.561850781232</v>
          </cell>
          <cell r="CI90">
            <v>-96989.561850781232</v>
          </cell>
          <cell r="CJ90">
            <v>-96989.561850781232</v>
          </cell>
          <cell r="CK90">
            <v>-96989.561850781232</v>
          </cell>
          <cell r="CL90">
            <v>-96989.561850781232</v>
          </cell>
          <cell r="CM90">
            <v>-96989.561850781232</v>
          </cell>
          <cell r="CN90">
            <v>-96989.561850781232</v>
          </cell>
          <cell r="CO90">
            <v>-96989.561850781232</v>
          </cell>
          <cell r="CP90">
            <v>-96989.561850781232</v>
          </cell>
          <cell r="CQ90">
            <v>-96989.561850781232</v>
          </cell>
          <cell r="CR90">
            <v>-99414.300897050751</v>
          </cell>
          <cell r="CS90">
            <v>-99414.300897050751</v>
          </cell>
          <cell r="CT90">
            <v>-99414.300897050751</v>
          </cell>
          <cell r="CU90">
            <v>-99414.300897050751</v>
          </cell>
          <cell r="CV90">
            <v>-99414.300897050751</v>
          </cell>
          <cell r="CW90">
            <v>-99414.300897050751</v>
          </cell>
          <cell r="CX90">
            <v>-99414.300897050751</v>
          </cell>
          <cell r="CY90">
            <v>-99414.300897050751</v>
          </cell>
          <cell r="CZ90">
            <v>-99414.300897050751</v>
          </cell>
          <cell r="DA90">
            <v>-99414.300897050751</v>
          </cell>
          <cell r="DB90">
            <v>-99414.300897050751</v>
          </cell>
          <cell r="DC90">
            <v>-99414.300897050751</v>
          </cell>
          <cell r="DD90">
            <v>-101899.658419477</v>
          </cell>
          <cell r="DE90">
            <v>-101899.658419477</v>
          </cell>
          <cell r="DF90">
            <v>-101899.658419477</v>
          </cell>
          <cell r="DG90">
            <v>-101899.658419477</v>
          </cell>
          <cell r="DH90">
            <v>-101899.658419477</v>
          </cell>
          <cell r="DI90">
            <v>-101899.658419477</v>
          </cell>
          <cell r="DJ90">
            <v>-101899.658419477</v>
          </cell>
          <cell r="DK90">
            <v>-101899.658419477</v>
          </cell>
          <cell r="DL90">
            <v>-101899.658419477</v>
          </cell>
          <cell r="DM90">
            <v>-101899.658419477</v>
          </cell>
          <cell r="DN90">
            <v>-101899.658419477</v>
          </cell>
          <cell r="DO90">
            <v>-101899.658419477</v>
          </cell>
          <cell r="DP90">
            <v>-104447.14987996391</v>
          </cell>
          <cell r="DQ90">
            <v>-104447.14987996391</v>
          </cell>
        </row>
        <row r="91">
          <cell r="A91">
            <v>645</v>
          </cell>
          <cell r="B91">
            <v>-70000</v>
          </cell>
          <cell r="C91">
            <v>-70000</v>
          </cell>
          <cell r="D91">
            <v>-70000</v>
          </cell>
          <cell r="E91">
            <v>-70000</v>
          </cell>
          <cell r="F91">
            <v>-70000</v>
          </cell>
          <cell r="G91">
            <v>-70000</v>
          </cell>
          <cell r="H91">
            <v>-70000</v>
          </cell>
          <cell r="I91">
            <v>-70000</v>
          </cell>
          <cell r="J91">
            <v>-70000</v>
          </cell>
          <cell r="K91">
            <v>-70000</v>
          </cell>
          <cell r="L91">
            <v>-70000</v>
          </cell>
          <cell r="M91">
            <v>-70000</v>
          </cell>
          <cell r="N91">
            <v>-10089.280264000001</v>
          </cell>
          <cell r="O91">
            <v>-9689.1642190000002</v>
          </cell>
          <cell r="P91">
            <v>-9225.7759160000005</v>
          </cell>
          <cell r="Q91">
            <v>-9668.0734663333351</v>
          </cell>
          <cell r="R91">
            <v>-9668.0734663333351</v>
          </cell>
          <cell r="S91">
            <v>-9668.0734663333351</v>
          </cell>
          <cell r="T91">
            <v>-9668.0734663333351</v>
          </cell>
          <cell r="U91">
            <v>-9668.0734663333351</v>
          </cell>
          <cell r="V91">
            <v>-9668.0734663333351</v>
          </cell>
          <cell r="W91">
            <v>-9668.0734663333351</v>
          </cell>
          <cell r="X91">
            <v>-9668.0734663333351</v>
          </cell>
          <cell r="Y91">
            <v>-9668.0734663333351</v>
          </cell>
          <cell r="Z91">
            <v>-10343.0256626396</v>
          </cell>
          <cell r="AA91">
            <v>-9932.8466991078494</v>
          </cell>
          <cell r="AB91">
            <v>-9457.8041802873995</v>
          </cell>
          <cell r="AC91">
            <v>-9911.2255140116195</v>
          </cell>
          <cell r="AD91">
            <v>-9911.2255140116195</v>
          </cell>
          <cell r="AE91">
            <v>-9911.2255140116195</v>
          </cell>
          <cell r="AF91">
            <v>-9911.2255140116195</v>
          </cell>
          <cell r="AG91">
            <v>-9911.2255140116195</v>
          </cell>
          <cell r="AH91">
            <v>-9911.2255140116195</v>
          </cell>
          <cell r="AI91">
            <v>-9911.2255140116195</v>
          </cell>
          <cell r="AJ91">
            <v>-9911.2255140116195</v>
          </cell>
          <cell r="AK91">
            <v>-9911.2255140116195</v>
          </cell>
          <cell r="AL91">
            <v>-10603.152758054986</v>
          </cell>
          <cell r="AM91">
            <v>-10182.657793590413</v>
          </cell>
          <cell r="AN91">
            <v>-9695.667955421628</v>
          </cell>
          <cell r="AO91">
            <v>-10160.492835689009</v>
          </cell>
          <cell r="AP91">
            <v>-10160.492835689009</v>
          </cell>
          <cell r="AQ91">
            <v>-10160.492835689009</v>
          </cell>
          <cell r="AR91">
            <v>-10160.492835689009</v>
          </cell>
          <cell r="AS91">
            <v>-10160.492835689009</v>
          </cell>
          <cell r="AT91">
            <v>-10160.492835689009</v>
          </cell>
          <cell r="AU91">
            <v>-10160.492835689009</v>
          </cell>
          <cell r="AV91">
            <v>-10160.492835689009</v>
          </cell>
          <cell r="AW91">
            <v>-10160.492835689009</v>
          </cell>
          <cell r="AX91">
            <v>-10869.822049920071</v>
          </cell>
          <cell r="AY91">
            <v>-10438.751637099211</v>
          </cell>
          <cell r="AZ91">
            <v>-9939.5140045004828</v>
          </cell>
          <cell r="BA91">
            <v>-10416.029230506589</v>
          </cell>
          <cell r="BB91">
            <v>-10416.029230506589</v>
          </cell>
          <cell r="BC91">
            <v>-10416.029230506589</v>
          </cell>
          <cell r="BD91">
            <v>-10416.029230506589</v>
          </cell>
          <cell r="BE91">
            <v>-10416.029230506589</v>
          </cell>
          <cell r="BF91">
            <v>-10416.029230506589</v>
          </cell>
          <cell r="BG91">
            <v>-10416.029230506589</v>
          </cell>
          <cell r="BH91">
            <v>-10416.029230506589</v>
          </cell>
          <cell r="BI91">
            <v>-10416.029230506589</v>
          </cell>
          <cell r="BJ91">
            <v>-11143.198074475558</v>
          </cell>
          <cell r="BK91">
            <v>-10701.286240772255</v>
          </cell>
          <cell r="BL91">
            <v>-10189.492781713669</v>
          </cell>
          <cell r="BM91">
            <v>-10677.99236565383</v>
          </cell>
          <cell r="BN91">
            <v>-10677.99236565383</v>
          </cell>
          <cell r="BO91">
            <v>-10677.99236565383</v>
          </cell>
          <cell r="BP91">
            <v>-10677.99236565383</v>
          </cell>
          <cell r="BQ91">
            <v>-10677.99236565383</v>
          </cell>
          <cell r="BR91">
            <v>-10677.99236565383</v>
          </cell>
          <cell r="BS91">
            <v>-10677.99236565383</v>
          </cell>
          <cell r="BT91">
            <v>-10677.99236565383</v>
          </cell>
          <cell r="BU91">
            <v>-10677.99236565383</v>
          </cell>
          <cell r="BV91">
            <v>-11423.449506048617</v>
          </cell>
          <cell r="BW91">
            <v>-10970.423589727676</v>
          </cell>
          <cell r="BX91">
            <v>-10445.758525173766</v>
          </cell>
          <cell r="BY91">
            <v>-10946.543873650022</v>
          </cell>
          <cell r="BZ91">
            <v>-10946.543873650022</v>
          </cell>
          <cell r="CA91">
            <v>-10946.543873650022</v>
          </cell>
          <cell r="CB91">
            <v>-10946.543873650022</v>
          </cell>
          <cell r="CC91">
            <v>-10946.543873650022</v>
          </cell>
          <cell r="CD91">
            <v>-10946.543873650022</v>
          </cell>
          <cell r="CE91">
            <v>-10946.543873650022</v>
          </cell>
          <cell r="CF91">
            <v>-10946.543873650022</v>
          </cell>
          <cell r="CG91">
            <v>-10946.543873650022</v>
          </cell>
          <cell r="CH91">
            <v>-11710.74926112574</v>
          </cell>
          <cell r="CI91">
            <v>-11246.329743009326</v>
          </cell>
          <cell r="CJ91">
            <v>-10708.469352081886</v>
          </cell>
          <cell r="CK91">
            <v>-11221.849452072318</v>
          </cell>
          <cell r="CL91">
            <v>-11221.849452072318</v>
          </cell>
          <cell r="CM91">
            <v>-11221.849452072318</v>
          </cell>
          <cell r="CN91">
            <v>-11221.849452072318</v>
          </cell>
          <cell r="CO91">
            <v>-11221.849452072318</v>
          </cell>
          <cell r="CP91">
            <v>-11221.849452072318</v>
          </cell>
          <cell r="CQ91">
            <v>-11221.849452072318</v>
          </cell>
          <cell r="CR91">
            <v>-11221.849452072318</v>
          </cell>
          <cell r="CS91">
            <v>-11221.849452072318</v>
          </cell>
          <cell r="CT91">
            <v>-12005.274605043051</v>
          </cell>
          <cell r="CU91">
            <v>-11529.174936046011</v>
          </cell>
          <cell r="CV91">
            <v>-10977.787356286741</v>
          </cell>
          <cell r="CW91">
            <v>-11504.078965791936</v>
          </cell>
          <cell r="CX91">
            <v>-11504.078965791936</v>
          </cell>
          <cell r="CY91">
            <v>-11504.078965791936</v>
          </cell>
          <cell r="CZ91">
            <v>-11504.078965791936</v>
          </cell>
          <cell r="DA91">
            <v>-11504.078965791936</v>
          </cell>
          <cell r="DB91">
            <v>-11504.078965791936</v>
          </cell>
          <cell r="DC91">
            <v>-11504.078965791936</v>
          </cell>
          <cell r="DD91">
            <v>-11504.078965791936</v>
          </cell>
          <cell r="DE91">
            <v>-11504.078965791936</v>
          </cell>
          <cell r="DF91">
            <v>-12307.207261359879</v>
          </cell>
          <cell r="DG91">
            <v>-11819.133685687566</v>
          </cell>
          <cell r="DH91">
            <v>-11253.87870829735</v>
          </cell>
          <cell r="DI91">
            <v>-11793.4065517816</v>
          </cell>
          <cell r="DJ91">
            <v>-11793.4065517816</v>
          </cell>
          <cell r="DK91">
            <v>-11793.4065517816</v>
          </cell>
          <cell r="DL91">
            <v>-11793.4065517816</v>
          </cell>
          <cell r="DM91">
            <v>-11793.4065517816</v>
          </cell>
          <cell r="DN91">
            <v>-11793.4065517816</v>
          </cell>
          <cell r="DO91">
            <v>-11793.4065517816</v>
          </cell>
          <cell r="DP91">
            <v>-11793.4065517816</v>
          </cell>
          <cell r="DQ91">
            <v>-11793.4065517816</v>
          </cell>
        </row>
        <row r="92">
          <cell r="A92">
            <v>661</v>
          </cell>
          <cell r="B92">
            <v>134307.14000000001</v>
          </cell>
          <cell r="C92">
            <v>134307.14000000001</v>
          </cell>
          <cell r="D92">
            <v>134307.14000000001</v>
          </cell>
          <cell r="E92">
            <v>134307.14000000001</v>
          </cell>
          <cell r="F92">
            <v>134307.14000000001</v>
          </cell>
          <cell r="G92">
            <v>134307.14000000001</v>
          </cell>
          <cell r="H92">
            <v>134307.14000000001</v>
          </cell>
          <cell r="I92">
            <v>134307.14000000001</v>
          </cell>
          <cell r="J92">
            <v>134307.14000000001</v>
          </cell>
          <cell r="K92">
            <v>134307.14000000001</v>
          </cell>
          <cell r="L92">
            <v>134307.14000000001</v>
          </cell>
          <cell r="M92">
            <v>134307.14000000001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</row>
        <row r="93">
          <cell r="A93">
            <v>663</v>
          </cell>
          <cell r="B93">
            <v>-70001.37</v>
          </cell>
          <cell r="C93">
            <v>-70000</v>
          </cell>
          <cell r="D93">
            <v>-70104.259999999995</v>
          </cell>
          <cell r="E93">
            <v>-70108.350000000006</v>
          </cell>
          <cell r="F93">
            <v>-70120.36</v>
          </cell>
          <cell r="G93">
            <v>-76550.070000000007</v>
          </cell>
          <cell r="H93">
            <v>0</v>
          </cell>
          <cell r="I93">
            <v>0</v>
          </cell>
          <cell r="J93">
            <v>-83440</v>
          </cell>
          <cell r="K93">
            <v>-83440</v>
          </cell>
          <cell r="L93">
            <v>-83440</v>
          </cell>
          <cell r="M93">
            <v>-83440</v>
          </cell>
          <cell r="N93">
            <v>-153856.29999999999</v>
          </cell>
          <cell r="O93">
            <v>-153856.29999999999</v>
          </cell>
          <cell r="P93">
            <v>-153856.29999999999</v>
          </cell>
          <cell r="Q93">
            <v>-153856.29999999999</v>
          </cell>
          <cell r="R93">
            <v>-153856.29999999999</v>
          </cell>
          <cell r="S93">
            <v>-153856.29999999999</v>
          </cell>
          <cell r="T93">
            <v>-153856.29999999999</v>
          </cell>
          <cell r="U93">
            <v>-153856.29999999999</v>
          </cell>
          <cell r="V93">
            <v>-153856.29999999999</v>
          </cell>
          <cell r="W93">
            <v>-153856.29999999999</v>
          </cell>
          <cell r="X93">
            <v>-153856.29999999999</v>
          </cell>
          <cell r="Y93">
            <v>-153856.29999999999</v>
          </cell>
          <cell r="Z93">
            <v>-153856.29999999999</v>
          </cell>
          <cell r="AA93">
            <v>-153856.29999999999</v>
          </cell>
          <cell r="AB93">
            <v>-153856.29999999999</v>
          </cell>
          <cell r="AC93">
            <v>-138469.74</v>
          </cell>
          <cell r="AD93">
            <v>-138469.74</v>
          </cell>
          <cell r="AE93">
            <v>-138469.74</v>
          </cell>
          <cell r="AF93">
            <v>-138469.74</v>
          </cell>
          <cell r="AG93">
            <v>-138469.74</v>
          </cell>
          <cell r="AH93">
            <v>-138469.74</v>
          </cell>
          <cell r="AI93">
            <v>-138469.74</v>
          </cell>
          <cell r="AJ93">
            <v>-138469.74</v>
          </cell>
          <cell r="AK93">
            <v>-138469.74</v>
          </cell>
          <cell r="AL93">
            <v>-138469.74</v>
          </cell>
          <cell r="AM93">
            <v>-138469.74</v>
          </cell>
          <cell r="AN93">
            <v>-138469.74</v>
          </cell>
          <cell r="AO93">
            <v>-138469.74</v>
          </cell>
          <cell r="AP93">
            <v>-138469.74</v>
          </cell>
          <cell r="AQ93">
            <v>-138469.74</v>
          </cell>
          <cell r="AR93">
            <v>-138469.74</v>
          </cell>
          <cell r="AS93">
            <v>-138469.74</v>
          </cell>
          <cell r="AT93">
            <v>-138469.74</v>
          </cell>
          <cell r="AU93">
            <v>-138469.74</v>
          </cell>
          <cell r="AV93">
            <v>-138469.74</v>
          </cell>
          <cell r="AW93">
            <v>-138469.74</v>
          </cell>
          <cell r="AX93">
            <v>-138469.74</v>
          </cell>
          <cell r="AY93">
            <v>-138469.74</v>
          </cell>
          <cell r="AZ93">
            <v>-138469.74</v>
          </cell>
          <cell r="BA93">
            <v>-138469.74</v>
          </cell>
          <cell r="BB93">
            <v>-138469.74</v>
          </cell>
          <cell r="BC93">
            <v>-138469.74</v>
          </cell>
          <cell r="BD93">
            <v>-138469.74</v>
          </cell>
          <cell r="BE93">
            <v>-138469.74</v>
          </cell>
          <cell r="BF93">
            <v>-138469.74</v>
          </cell>
          <cell r="BG93">
            <v>-138469.74</v>
          </cell>
          <cell r="BH93">
            <v>-138469.74</v>
          </cell>
          <cell r="BI93">
            <v>-138469.74</v>
          </cell>
          <cell r="BJ93">
            <v>-138469.74</v>
          </cell>
          <cell r="BK93">
            <v>-138469.74</v>
          </cell>
          <cell r="BL93">
            <v>-138469.74</v>
          </cell>
          <cell r="BM93">
            <v>-138469.74</v>
          </cell>
          <cell r="BN93">
            <v>-138469.74</v>
          </cell>
          <cell r="BO93">
            <v>-138469.74</v>
          </cell>
          <cell r="BP93">
            <v>-138469.74</v>
          </cell>
          <cell r="BQ93">
            <v>-138469.74</v>
          </cell>
          <cell r="BR93">
            <v>-138469.74</v>
          </cell>
          <cell r="BS93">
            <v>-138469.74</v>
          </cell>
          <cell r="BT93">
            <v>-138469.74</v>
          </cell>
          <cell r="BU93">
            <v>-138469.74</v>
          </cell>
          <cell r="BV93">
            <v>-138469.74</v>
          </cell>
          <cell r="BW93">
            <v>-138469.74</v>
          </cell>
          <cell r="BX93">
            <v>-138469.74</v>
          </cell>
          <cell r="BY93">
            <v>-138469.74</v>
          </cell>
          <cell r="BZ93">
            <v>-138469.74</v>
          </cell>
          <cell r="CA93">
            <v>-138469.74</v>
          </cell>
          <cell r="CB93">
            <v>-138469.74</v>
          </cell>
          <cell r="CC93">
            <v>-138469.74</v>
          </cell>
          <cell r="CD93">
            <v>-138469.74</v>
          </cell>
          <cell r="CE93">
            <v>-138469.74</v>
          </cell>
          <cell r="CF93">
            <v>-138469.74</v>
          </cell>
          <cell r="CG93">
            <v>-138469.74</v>
          </cell>
          <cell r="CH93">
            <v>-138469.74</v>
          </cell>
          <cell r="CI93">
            <v>-138469.74</v>
          </cell>
          <cell r="CJ93">
            <v>-138469.74</v>
          </cell>
          <cell r="CK93">
            <v>-123084.22</v>
          </cell>
          <cell r="CL93">
            <v>-123084.22</v>
          </cell>
          <cell r="CM93">
            <v>-123084.22</v>
          </cell>
          <cell r="CN93">
            <v>-123084.22</v>
          </cell>
          <cell r="CO93">
            <v>-123084.22</v>
          </cell>
          <cell r="CP93">
            <v>-123084.22</v>
          </cell>
          <cell r="CQ93">
            <v>-123084.22</v>
          </cell>
          <cell r="CR93">
            <v>-123084.22</v>
          </cell>
          <cell r="CS93">
            <v>-123084.22</v>
          </cell>
          <cell r="CT93">
            <v>-123084.22</v>
          </cell>
          <cell r="CU93">
            <v>-123084.22</v>
          </cell>
          <cell r="CV93">
            <v>-123084.22</v>
          </cell>
          <cell r="CW93">
            <v>-123084.22</v>
          </cell>
          <cell r="CX93">
            <v>-123084.22</v>
          </cell>
          <cell r="CY93">
            <v>-123084.22</v>
          </cell>
          <cell r="CZ93">
            <v>-123084.22</v>
          </cell>
          <cell r="DA93">
            <v>-123084.22</v>
          </cell>
          <cell r="DB93">
            <v>-123084.22</v>
          </cell>
          <cell r="DC93">
            <v>-123084.22</v>
          </cell>
          <cell r="DD93">
            <v>-123084.22</v>
          </cell>
          <cell r="DE93">
            <v>-123084.22</v>
          </cell>
          <cell r="DF93">
            <v>-123084.22</v>
          </cell>
          <cell r="DG93">
            <v>-123084.22</v>
          </cell>
          <cell r="DH93">
            <v>-123084.22</v>
          </cell>
          <cell r="DI93">
            <v>-123084.22</v>
          </cell>
          <cell r="DJ93">
            <v>-123084.22</v>
          </cell>
          <cell r="DK93">
            <v>-123084.22</v>
          </cell>
          <cell r="DL93">
            <v>-123084.22</v>
          </cell>
          <cell r="DM93">
            <v>-123084.22</v>
          </cell>
          <cell r="DN93">
            <v>-123084.22</v>
          </cell>
          <cell r="DO93">
            <v>-123084.22</v>
          </cell>
          <cell r="DP93">
            <v>-123084.22</v>
          </cell>
          <cell r="DQ93">
            <v>-123084.22</v>
          </cell>
        </row>
        <row r="94">
          <cell r="A94">
            <v>671</v>
          </cell>
          <cell r="B94">
            <v>-51083.55</v>
          </cell>
          <cell r="C94">
            <v>-51140.6</v>
          </cell>
          <cell r="D94">
            <v>-51569.42</v>
          </cell>
          <cell r="E94">
            <v>-51617.82</v>
          </cell>
          <cell r="F94">
            <v>-51466.54</v>
          </cell>
          <cell r="G94">
            <v>-51529.66</v>
          </cell>
          <cell r="H94">
            <v>-52983.77</v>
          </cell>
          <cell r="I94">
            <v>-51935.28</v>
          </cell>
          <cell r="J94">
            <v>-47592.668750000004</v>
          </cell>
          <cell r="K94">
            <v>-47592.668750000004</v>
          </cell>
          <cell r="L94">
            <v>-47592.668750000004</v>
          </cell>
          <cell r="M94">
            <v>-47592.668750000004</v>
          </cell>
          <cell r="N94">
            <v>-70000</v>
          </cell>
          <cell r="O94">
            <v>-70000</v>
          </cell>
          <cell r="P94">
            <v>-70000</v>
          </cell>
          <cell r="Q94">
            <v>-70000</v>
          </cell>
          <cell r="R94">
            <v>-70000</v>
          </cell>
          <cell r="S94">
            <v>-70000</v>
          </cell>
          <cell r="T94">
            <v>-70000</v>
          </cell>
          <cell r="U94">
            <v>-70000</v>
          </cell>
          <cell r="V94">
            <v>-70000</v>
          </cell>
          <cell r="W94">
            <v>-70000</v>
          </cell>
          <cell r="X94">
            <v>-70000</v>
          </cell>
          <cell r="Y94">
            <v>-70000</v>
          </cell>
          <cell r="Z94">
            <v>-70000</v>
          </cell>
          <cell r="AA94">
            <v>-70000</v>
          </cell>
          <cell r="AB94">
            <v>-70000</v>
          </cell>
          <cell r="AC94">
            <v>-70000</v>
          </cell>
          <cell r="AD94">
            <v>-70000</v>
          </cell>
          <cell r="AE94">
            <v>-70000</v>
          </cell>
          <cell r="AF94">
            <v>-70000</v>
          </cell>
          <cell r="AG94">
            <v>-70000</v>
          </cell>
          <cell r="AH94">
            <v>-70000</v>
          </cell>
          <cell r="AI94">
            <v>-70000</v>
          </cell>
          <cell r="AJ94">
            <v>-70000</v>
          </cell>
          <cell r="AK94">
            <v>-70000</v>
          </cell>
          <cell r="AL94">
            <v>-106000</v>
          </cell>
          <cell r="AM94">
            <v>-106000</v>
          </cell>
          <cell r="AN94">
            <v>-106000</v>
          </cell>
          <cell r="AO94">
            <v>-106000</v>
          </cell>
          <cell r="AP94">
            <v>-106000</v>
          </cell>
          <cell r="AQ94">
            <v>-106000</v>
          </cell>
          <cell r="AR94">
            <v>-106000</v>
          </cell>
          <cell r="AS94">
            <v>-106000</v>
          </cell>
          <cell r="AT94">
            <v>-106000</v>
          </cell>
          <cell r="AU94">
            <v>-106000</v>
          </cell>
          <cell r="AV94">
            <v>-106000</v>
          </cell>
          <cell r="AW94">
            <v>-106000</v>
          </cell>
          <cell r="AX94">
            <v>-106000</v>
          </cell>
          <cell r="AY94">
            <v>-106000</v>
          </cell>
          <cell r="AZ94">
            <v>-106000</v>
          </cell>
          <cell r="BA94">
            <v>-106000</v>
          </cell>
          <cell r="BB94">
            <v>-106000</v>
          </cell>
          <cell r="BC94">
            <v>-106000</v>
          </cell>
          <cell r="BD94">
            <v>-106000</v>
          </cell>
          <cell r="BE94">
            <v>-106000</v>
          </cell>
          <cell r="BF94">
            <v>-106000</v>
          </cell>
          <cell r="BG94">
            <v>-106000</v>
          </cell>
          <cell r="BH94">
            <v>-106000</v>
          </cell>
          <cell r="BI94">
            <v>-106000</v>
          </cell>
          <cell r="BJ94">
            <v>-106000</v>
          </cell>
          <cell r="BK94">
            <v>-106000</v>
          </cell>
          <cell r="BL94">
            <v>-106000</v>
          </cell>
          <cell r="BM94">
            <v>-106000</v>
          </cell>
          <cell r="BN94">
            <v>-106000</v>
          </cell>
          <cell r="BO94">
            <v>-106000</v>
          </cell>
          <cell r="BP94">
            <v>-106000</v>
          </cell>
          <cell r="BQ94">
            <v>-106000</v>
          </cell>
          <cell r="BR94">
            <v>-106000</v>
          </cell>
          <cell r="BS94">
            <v>-106000</v>
          </cell>
          <cell r="BT94">
            <v>-106000</v>
          </cell>
          <cell r="BU94">
            <v>-106000</v>
          </cell>
          <cell r="BV94">
            <v>-106000</v>
          </cell>
          <cell r="BW94">
            <v>-106000</v>
          </cell>
          <cell r="BX94">
            <v>-106000</v>
          </cell>
          <cell r="BY94">
            <v>-106000</v>
          </cell>
          <cell r="BZ94">
            <v>-106000</v>
          </cell>
          <cell r="CA94">
            <v>-106000</v>
          </cell>
          <cell r="CB94">
            <v>-106000</v>
          </cell>
          <cell r="CC94">
            <v>-106000</v>
          </cell>
          <cell r="CD94">
            <v>-106000</v>
          </cell>
          <cell r="CE94">
            <v>-106000</v>
          </cell>
          <cell r="CF94">
            <v>-106000</v>
          </cell>
          <cell r="CG94">
            <v>-106000</v>
          </cell>
          <cell r="CH94">
            <v>-106000</v>
          </cell>
          <cell r="CI94">
            <v>-106000</v>
          </cell>
          <cell r="CJ94">
            <v>-106000</v>
          </cell>
          <cell r="CK94">
            <v>-106000</v>
          </cell>
          <cell r="CL94">
            <v>-106000</v>
          </cell>
          <cell r="CM94">
            <v>-106000</v>
          </cell>
          <cell r="CN94">
            <v>-106000</v>
          </cell>
          <cell r="CO94">
            <v>-106000</v>
          </cell>
          <cell r="CP94">
            <v>-106000</v>
          </cell>
          <cell r="CQ94">
            <v>-106000</v>
          </cell>
          <cell r="CR94">
            <v>-106000</v>
          </cell>
          <cell r="CS94">
            <v>-106000</v>
          </cell>
          <cell r="CT94">
            <v>-106000</v>
          </cell>
          <cell r="CU94">
            <v>-106000</v>
          </cell>
          <cell r="CV94">
            <v>-106000</v>
          </cell>
          <cell r="CW94">
            <v>-106000</v>
          </cell>
          <cell r="CX94">
            <v>-106000</v>
          </cell>
          <cell r="CY94">
            <v>-106000</v>
          </cell>
          <cell r="CZ94">
            <v>-106000</v>
          </cell>
          <cell r="DA94">
            <v>-106000</v>
          </cell>
          <cell r="DB94">
            <v>-106000</v>
          </cell>
          <cell r="DC94">
            <v>-106000</v>
          </cell>
          <cell r="DD94">
            <v>-106000</v>
          </cell>
          <cell r="DE94">
            <v>-106000</v>
          </cell>
          <cell r="DF94">
            <v>-106000</v>
          </cell>
          <cell r="DG94">
            <v>-106000</v>
          </cell>
          <cell r="DH94">
            <v>-106000</v>
          </cell>
          <cell r="DI94">
            <v>-106000</v>
          </cell>
          <cell r="DJ94">
            <v>-106000</v>
          </cell>
          <cell r="DK94">
            <v>-106000</v>
          </cell>
          <cell r="DL94">
            <v>-106000</v>
          </cell>
          <cell r="DM94">
            <v>-106000</v>
          </cell>
          <cell r="DN94">
            <v>-106000</v>
          </cell>
          <cell r="DO94">
            <v>-106000</v>
          </cell>
          <cell r="DP94">
            <v>-106000</v>
          </cell>
          <cell r="DQ94">
            <v>-106000</v>
          </cell>
        </row>
        <row r="95">
          <cell r="A95">
            <v>674</v>
          </cell>
          <cell r="B95">
            <v>-2208</v>
          </cell>
          <cell r="C95">
            <v>-2208</v>
          </cell>
          <cell r="D95">
            <v>-2208</v>
          </cell>
          <cell r="E95">
            <v>-2382</v>
          </cell>
          <cell r="F95">
            <v>-2382</v>
          </cell>
          <cell r="G95">
            <v>-2382</v>
          </cell>
          <cell r="H95">
            <v>-2382</v>
          </cell>
          <cell r="I95">
            <v>-2213</v>
          </cell>
          <cell r="J95">
            <v>-2213</v>
          </cell>
          <cell r="K95">
            <v>-2213</v>
          </cell>
          <cell r="L95">
            <v>-2213</v>
          </cell>
          <cell r="M95">
            <v>-2213</v>
          </cell>
          <cell r="N95">
            <v>134307.14000000001</v>
          </cell>
          <cell r="O95">
            <v>134307.14000000001</v>
          </cell>
          <cell r="P95">
            <v>134307.14000000001</v>
          </cell>
          <cell r="Q95">
            <v>134307.14000000001</v>
          </cell>
          <cell r="R95">
            <v>134307.14000000001</v>
          </cell>
          <cell r="S95">
            <v>134307.14000000001</v>
          </cell>
          <cell r="T95">
            <v>134307.14000000001</v>
          </cell>
          <cell r="U95">
            <v>134307.14000000001</v>
          </cell>
          <cell r="V95">
            <v>134307.14000000001</v>
          </cell>
          <cell r="W95">
            <v>134307.14000000001</v>
          </cell>
          <cell r="X95">
            <v>134307.14000000001</v>
          </cell>
          <cell r="Y95">
            <v>134307.14000000001</v>
          </cell>
          <cell r="Z95">
            <v>134307.14000000001</v>
          </cell>
          <cell r="AA95">
            <v>134307.14000000001</v>
          </cell>
          <cell r="AB95">
            <v>134307.14000000001</v>
          </cell>
          <cell r="AC95">
            <v>120876.43</v>
          </cell>
          <cell r="AD95">
            <v>120876.43</v>
          </cell>
          <cell r="AE95">
            <v>120876.43</v>
          </cell>
          <cell r="AF95">
            <v>120876.43</v>
          </cell>
          <cell r="AG95">
            <v>120876.43</v>
          </cell>
          <cell r="AH95">
            <v>120876.43</v>
          </cell>
          <cell r="AI95">
            <v>120876.43</v>
          </cell>
          <cell r="AJ95">
            <v>120876.43</v>
          </cell>
          <cell r="AK95">
            <v>120876.43</v>
          </cell>
          <cell r="AL95">
            <v>120876.43</v>
          </cell>
          <cell r="AM95">
            <v>120876.43</v>
          </cell>
          <cell r="AN95">
            <v>120876.43</v>
          </cell>
          <cell r="AO95">
            <v>120876.43</v>
          </cell>
          <cell r="AP95">
            <v>120876.43</v>
          </cell>
          <cell r="AQ95">
            <v>120876.43</v>
          </cell>
          <cell r="AR95">
            <v>120876.43</v>
          </cell>
          <cell r="AS95">
            <v>120876.43</v>
          </cell>
          <cell r="AT95">
            <v>120876.43</v>
          </cell>
          <cell r="AU95">
            <v>120876.43</v>
          </cell>
          <cell r="AV95">
            <v>120876.43</v>
          </cell>
          <cell r="AW95">
            <v>120876.43</v>
          </cell>
          <cell r="AX95">
            <v>120876.43</v>
          </cell>
          <cell r="AY95">
            <v>120876.43</v>
          </cell>
          <cell r="AZ95">
            <v>120876.43</v>
          </cell>
          <cell r="BA95">
            <v>120876.43</v>
          </cell>
          <cell r="BB95">
            <v>120876.43</v>
          </cell>
          <cell r="BC95">
            <v>120876.43</v>
          </cell>
          <cell r="BD95">
            <v>120876.43</v>
          </cell>
          <cell r="BE95">
            <v>120876.43</v>
          </cell>
          <cell r="BF95">
            <v>120876.43</v>
          </cell>
          <cell r="BG95">
            <v>120876.43</v>
          </cell>
          <cell r="BH95">
            <v>120876.43</v>
          </cell>
          <cell r="BI95">
            <v>120876.43</v>
          </cell>
          <cell r="BJ95">
            <v>120876.43</v>
          </cell>
          <cell r="BK95">
            <v>120876.43</v>
          </cell>
          <cell r="BL95">
            <v>120876.43</v>
          </cell>
          <cell r="BM95">
            <v>120876.43</v>
          </cell>
          <cell r="BN95">
            <v>120876.43</v>
          </cell>
          <cell r="BO95">
            <v>120876.43</v>
          </cell>
          <cell r="BP95">
            <v>120876.43</v>
          </cell>
          <cell r="BQ95">
            <v>120876.43</v>
          </cell>
          <cell r="BR95">
            <v>120876.43</v>
          </cell>
          <cell r="BS95">
            <v>120876.43</v>
          </cell>
          <cell r="BT95">
            <v>120876.43</v>
          </cell>
          <cell r="BU95">
            <v>120876.43</v>
          </cell>
          <cell r="BV95">
            <v>120876.43</v>
          </cell>
          <cell r="BW95">
            <v>120876.43</v>
          </cell>
          <cell r="BX95">
            <v>120876.43</v>
          </cell>
          <cell r="BY95">
            <v>120876.43</v>
          </cell>
          <cell r="BZ95">
            <v>120876.43</v>
          </cell>
          <cell r="CA95">
            <v>120876.43</v>
          </cell>
          <cell r="CB95">
            <v>120876.43</v>
          </cell>
          <cell r="CC95">
            <v>120876.43</v>
          </cell>
          <cell r="CD95">
            <v>120876.43</v>
          </cell>
          <cell r="CE95">
            <v>120876.43</v>
          </cell>
          <cell r="CF95">
            <v>120876.43</v>
          </cell>
          <cell r="CG95">
            <v>120876.43</v>
          </cell>
          <cell r="CH95">
            <v>120876.43</v>
          </cell>
          <cell r="CI95">
            <v>120876.43</v>
          </cell>
          <cell r="CJ95">
            <v>120876.43</v>
          </cell>
          <cell r="CK95">
            <v>107445.71</v>
          </cell>
          <cell r="CL95">
            <v>107445.71</v>
          </cell>
          <cell r="CM95">
            <v>107445.71</v>
          </cell>
          <cell r="CN95">
            <v>107445.71</v>
          </cell>
          <cell r="CO95">
            <v>107445.71</v>
          </cell>
          <cell r="CP95">
            <v>107445.71</v>
          </cell>
          <cell r="CQ95">
            <v>107445.71</v>
          </cell>
          <cell r="CR95">
            <v>107445.71</v>
          </cell>
          <cell r="CS95">
            <v>107445.71</v>
          </cell>
          <cell r="CT95">
            <v>107445.71</v>
          </cell>
          <cell r="CU95">
            <v>107445.71</v>
          </cell>
          <cell r="CV95">
            <v>107445.71</v>
          </cell>
          <cell r="CW95">
            <v>107445.71</v>
          </cell>
          <cell r="CX95">
            <v>107445.71</v>
          </cell>
          <cell r="CY95">
            <v>107445.71</v>
          </cell>
          <cell r="CZ95">
            <v>107445.71</v>
          </cell>
          <cell r="DA95">
            <v>107445.71</v>
          </cell>
          <cell r="DB95">
            <v>107445.71</v>
          </cell>
          <cell r="DC95">
            <v>107445.71</v>
          </cell>
          <cell r="DD95">
            <v>107445.71</v>
          </cell>
          <cell r="DE95">
            <v>107445.71</v>
          </cell>
          <cell r="DF95">
            <v>107445.71</v>
          </cell>
          <cell r="DG95">
            <v>107445.71</v>
          </cell>
          <cell r="DH95">
            <v>107445.71</v>
          </cell>
          <cell r="DI95">
            <v>107445.71</v>
          </cell>
          <cell r="DJ95">
            <v>107445.71</v>
          </cell>
          <cell r="DK95">
            <v>107445.71</v>
          </cell>
          <cell r="DL95">
            <v>107445.71</v>
          </cell>
          <cell r="DM95">
            <v>107445.71</v>
          </cell>
          <cell r="DN95">
            <v>107445.71</v>
          </cell>
          <cell r="DO95">
            <v>107445.71</v>
          </cell>
          <cell r="DP95">
            <v>107445.71</v>
          </cell>
          <cell r="DQ95">
            <v>107445.71</v>
          </cell>
        </row>
        <row r="96">
          <cell r="A96">
            <v>680</v>
          </cell>
          <cell r="B96">
            <v>-246794.27474566465</v>
          </cell>
          <cell r="C96">
            <v>-229891.61146933612</v>
          </cell>
          <cell r="D96">
            <v>-246818.57618450918</v>
          </cell>
          <cell r="E96">
            <v>-239207.16302640931</v>
          </cell>
          <cell r="F96">
            <v>-241284.93604761735</v>
          </cell>
          <cell r="G96">
            <v>-950397.88385140116</v>
          </cell>
          <cell r="H96">
            <v>-225726.95238735329</v>
          </cell>
          <cell r="I96">
            <v>-238934.78439936007</v>
          </cell>
          <cell r="J96">
            <v>-269817.86293096136</v>
          </cell>
          <cell r="K96">
            <v>-235670.29111457706</v>
          </cell>
          <cell r="L96">
            <v>-276767.06188054755</v>
          </cell>
          <cell r="M96">
            <v>-807805.14119126287</v>
          </cell>
          <cell r="N96">
            <v>-85526</v>
          </cell>
          <cell r="O96">
            <v>-85526</v>
          </cell>
          <cell r="P96">
            <v>-85526</v>
          </cell>
          <cell r="Q96">
            <v>-85526</v>
          </cell>
          <cell r="R96">
            <v>-85526</v>
          </cell>
          <cell r="S96">
            <v>-85526</v>
          </cell>
          <cell r="T96">
            <v>-85526</v>
          </cell>
          <cell r="U96">
            <v>-85526</v>
          </cell>
          <cell r="V96">
            <v>-85526</v>
          </cell>
          <cell r="W96">
            <v>-85526</v>
          </cell>
          <cell r="X96">
            <v>-85526</v>
          </cell>
          <cell r="Y96">
            <v>-85526</v>
          </cell>
          <cell r="Z96">
            <v>-87664.15</v>
          </cell>
          <cell r="AA96">
            <v>-87664.15</v>
          </cell>
          <cell r="AB96">
            <v>-87664.15</v>
          </cell>
          <cell r="AC96">
            <v>-87664.15</v>
          </cell>
          <cell r="AD96">
            <v>-87664.15</v>
          </cell>
          <cell r="AE96">
            <v>-87664.15</v>
          </cell>
          <cell r="AF96">
            <v>-87664.15</v>
          </cell>
          <cell r="AG96">
            <v>-87664.15</v>
          </cell>
          <cell r="AH96">
            <v>-87664.15</v>
          </cell>
          <cell r="AI96">
            <v>-87664.15</v>
          </cell>
          <cell r="AJ96">
            <v>-87664.15</v>
          </cell>
          <cell r="AK96">
            <v>-87664.15</v>
          </cell>
          <cell r="AL96">
            <v>-89855.753749999974</v>
          </cell>
          <cell r="AM96">
            <v>-89855.753749999974</v>
          </cell>
          <cell r="AN96">
            <v>-89855.753749999974</v>
          </cell>
          <cell r="AO96">
            <v>-89855.753749999974</v>
          </cell>
          <cell r="AP96">
            <v>-89855.753749999974</v>
          </cell>
          <cell r="AQ96">
            <v>-89855.753749999974</v>
          </cell>
          <cell r="AR96">
            <v>-89855.753749999974</v>
          </cell>
          <cell r="AS96">
            <v>-89855.753749999974</v>
          </cell>
          <cell r="AT96">
            <v>-89855.753749999974</v>
          </cell>
          <cell r="AU96">
            <v>-89855.753749999974</v>
          </cell>
          <cell r="AV96">
            <v>-89855.753749999974</v>
          </cell>
          <cell r="AW96">
            <v>-89855.753749999974</v>
          </cell>
          <cell r="AX96">
            <v>-92102.147593749978</v>
          </cell>
          <cell r="AY96">
            <v>-92102.147593749978</v>
          </cell>
          <cell r="AZ96">
            <v>-92102.147593749978</v>
          </cell>
          <cell r="BA96">
            <v>-92102.147593749978</v>
          </cell>
          <cell r="BB96">
            <v>-92102.147593749978</v>
          </cell>
          <cell r="BC96">
            <v>-92102.147593749978</v>
          </cell>
          <cell r="BD96">
            <v>-92102.147593749978</v>
          </cell>
          <cell r="BE96">
            <v>-92102.147593749978</v>
          </cell>
          <cell r="BF96">
            <v>-92102.147593749978</v>
          </cell>
          <cell r="BG96">
            <v>-92102.147593749978</v>
          </cell>
          <cell r="BH96">
            <v>-92102.147593749978</v>
          </cell>
          <cell r="BI96">
            <v>-92102.147593749978</v>
          </cell>
          <cell r="BJ96">
            <v>-94404.70128359372</v>
          </cell>
          <cell r="BK96">
            <v>-94404.70128359372</v>
          </cell>
          <cell r="BL96">
            <v>-94404.70128359372</v>
          </cell>
          <cell r="BM96">
            <v>-94404.70128359372</v>
          </cell>
          <cell r="BN96">
            <v>-94404.70128359372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</row>
        <row r="97">
          <cell r="A97">
            <v>681</v>
          </cell>
          <cell r="B97">
            <v>-228856</v>
          </cell>
          <cell r="C97">
            <v>-228856</v>
          </cell>
          <cell r="D97">
            <v>-1150856</v>
          </cell>
          <cell r="E97">
            <v>-1150856</v>
          </cell>
          <cell r="F97">
            <v>-1150856</v>
          </cell>
          <cell r="G97">
            <v>-1150856</v>
          </cell>
          <cell r="H97">
            <v>-1150856</v>
          </cell>
          <cell r="I97">
            <v>-1150856</v>
          </cell>
          <cell r="J97">
            <v>-1166789</v>
          </cell>
          <cell r="K97">
            <v>-244789</v>
          </cell>
          <cell r="L97">
            <v>-244789</v>
          </cell>
          <cell r="M97">
            <v>-244789</v>
          </cell>
          <cell r="N97">
            <v>-47592.668750000004</v>
          </cell>
          <cell r="O97">
            <v>-47592.668750000004</v>
          </cell>
          <cell r="P97">
            <v>-47592.668750000004</v>
          </cell>
          <cell r="Q97">
            <v>-47592.668750000004</v>
          </cell>
          <cell r="R97">
            <v>-47592.668750000004</v>
          </cell>
          <cell r="S97">
            <v>-47592.668750000004</v>
          </cell>
          <cell r="T97">
            <v>-47592.668750000004</v>
          </cell>
          <cell r="U97">
            <v>-47592.668750000004</v>
          </cell>
          <cell r="V97">
            <v>-47592.668750000004</v>
          </cell>
          <cell r="W97">
            <v>-47592.668750000004</v>
          </cell>
          <cell r="X97">
            <v>-47592.668750000004</v>
          </cell>
          <cell r="Y97">
            <v>-47592.668750000004</v>
          </cell>
          <cell r="Z97">
            <v>-47592.668750000004</v>
          </cell>
          <cell r="AA97">
            <v>-47592.668750000004</v>
          </cell>
          <cell r="AB97">
            <v>-47592.668750000004</v>
          </cell>
          <cell r="AC97">
            <v>-47592.668750000004</v>
          </cell>
          <cell r="AD97">
            <v>-47592.668750000004</v>
          </cell>
          <cell r="AE97">
            <v>-47592.668750000004</v>
          </cell>
          <cell r="AF97">
            <v>-47592.668750000004</v>
          </cell>
          <cell r="AG97">
            <v>-47592.668750000004</v>
          </cell>
          <cell r="AH97">
            <v>-47592.668750000004</v>
          </cell>
          <cell r="AI97">
            <v>-47592.668750000004</v>
          </cell>
          <cell r="AJ97">
            <v>-47592.668750000004</v>
          </cell>
          <cell r="AK97">
            <v>-47592.668750000004</v>
          </cell>
          <cell r="AL97">
            <v>-47592.668750000004</v>
          </cell>
          <cell r="AM97">
            <v>-47592.668750000004</v>
          </cell>
          <cell r="AN97">
            <v>-47592.668750000004</v>
          </cell>
          <cell r="AO97">
            <v>-47592.668750000004</v>
          </cell>
          <cell r="AP97">
            <v>-47592.668750000004</v>
          </cell>
          <cell r="AQ97">
            <v>-47592.668750000004</v>
          </cell>
          <cell r="AR97">
            <v>-47592.668750000004</v>
          </cell>
          <cell r="AS97">
            <v>-47592.668750000004</v>
          </cell>
          <cell r="AT97">
            <v>-47592.668750000004</v>
          </cell>
          <cell r="AU97">
            <v>-47592.668750000004</v>
          </cell>
          <cell r="AV97">
            <v>-47592.668750000004</v>
          </cell>
          <cell r="AW97">
            <v>-47592.668750000004</v>
          </cell>
          <cell r="AX97">
            <v>-47592.668750000004</v>
          </cell>
          <cell r="AY97">
            <v>-47592.668750000004</v>
          </cell>
          <cell r="AZ97">
            <v>-47592.668750000004</v>
          </cell>
          <cell r="BA97">
            <v>-47592.668750000004</v>
          </cell>
          <cell r="BB97">
            <v>-47592.668750000004</v>
          </cell>
          <cell r="BC97">
            <v>-47592.668750000004</v>
          </cell>
          <cell r="BD97">
            <v>-47592.668750000004</v>
          </cell>
          <cell r="BE97">
            <v>-47592.668750000004</v>
          </cell>
          <cell r="BF97">
            <v>-47592.668750000004</v>
          </cell>
          <cell r="BG97">
            <v>-47592.668750000004</v>
          </cell>
          <cell r="BH97">
            <v>-47592.668750000004</v>
          </cell>
          <cell r="BI97">
            <v>-47592.668750000004</v>
          </cell>
          <cell r="BJ97">
            <v>-47592.668750000004</v>
          </cell>
          <cell r="BK97">
            <v>-47592.668750000004</v>
          </cell>
          <cell r="BL97">
            <v>-47592.668750000004</v>
          </cell>
          <cell r="BM97">
            <v>-47592.668750000004</v>
          </cell>
          <cell r="BN97">
            <v>-47592.668750000004</v>
          </cell>
          <cell r="BO97">
            <v>-47592.668750000004</v>
          </cell>
          <cell r="BP97">
            <v>-47592.668750000004</v>
          </cell>
          <cell r="BQ97">
            <v>-47592.668750000004</v>
          </cell>
          <cell r="BR97">
            <v>-47592.668750000004</v>
          </cell>
          <cell r="BS97">
            <v>-47592.668750000004</v>
          </cell>
          <cell r="BT97">
            <v>-47592.668750000004</v>
          </cell>
          <cell r="BU97">
            <v>-47592.668750000004</v>
          </cell>
          <cell r="BV97">
            <v>-47592.668750000004</v>
          </cell>
          <cell r="BW97">
            <v>-47592.668750000004</v>
          </cell>
          <cell r="BX97">
            <v>-47592.668750000004</v>
          </cell>
          <cell r="BY97">
            <v>-47592.668750000004</v>
          </cell>
          <cell r="BZ97">
            <v>-47592.668750000004</v>
          </cell>
          <cell r="CA97">
            <v>-47592.668750000004</v>
          </cell>
          <cell r="CB97">
            <v>-47592.668750000004</v>
          </cell>
          <cell r="CC97">
            <v>-47592.668750000004</v>
          </cell>
          <cell r="CD97">
            <v>-47592.668750000004</v>
          </cell>
          <cell r="CE97">
            <v>-47592.668750000004</v>
          </cell>
          <cell r="CF97">
            <v>-47592.668750000004</v>
          </cell>
          <cell r="CG97">
            <v>-47592.668750000004</v>
          </cell>
          <cell r="CH97">
            <v>-47592.668750000004</v>
          </cell>
          <cell r="CI97">
            <v>-47592.668750000004</v>
          </cell>
          <cell r="CJ97">
            <v>-47592.668750000004</v>
          </cell>
          <cell r="CK97">
            <v>-47592.668750000004</v>
          </cell>
          <cell r="CL97">
            <v>-47592.668750000004</v>
          </cell>
          <cell r="CM97">
            <v>-47592.668750000004</v>
          </cell>
          <cell r="CN97">
            <v>-47592.668750000004</v>
          </cell>
          <cell r="CO97">
            <v>-47592.668750000004</v>
          </cell>
          <cell r="CP97">
            <v>-47592.668750000004</v>
          </cell>
          <cell r="CQ97">
            <v>-47592.668750000004</v>
          </cell>
          <cell r="CR97">
            <v>-47592.668750000004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</row>
        <row r="98">
          <cell r="A98">
            <v>683</v>
          </cell>
          <cell r="B98">
            <v>-1042899</v>
          </cell>
          <cell r="C98">
            <v>-1042899</v>
          </cell>
          <cell r="D98">
            <v>-1042899</v>
          </cell>
          <cell r="E98">
            <v>-1042899</v>
          </cell>
          <cell r="F98">
            <v>-1042899</v>
          </cell>
          <cell r="G98">
            <v>-1042899</v>
          </cell>
          <cell r="H98">
            <v>-1042899</v>
          </cell>
          <cell r="I98">
            <v>-1042899</v>
          </cell>
          <cell r="J98">
            <v>-1042899</v>
          </cell>
          <cell r="K98">
            <v>-1042899</v>
          </cell>
          <cell r="L98">
            <v>-1042899</v>
          </cell>
          <cell r="M98">
            <v>-1042899</v>
          </cell>
          <cell r="N98">
            <v>-2902</v>
          </cell>
          <cell r="O98">
            <v>-2902</v>
          </cell>
          <cell r="P98">
            <v>-2902</v>
          </cell>
          <cell r="Q98">
            <v>-2902</v>
          </cell>
          <cell r="R98">
            <v>-2902</v>
          </cell>
          <cell r="S98">
            <v>-2902</v>
          </cell>
          <cell r="T98">
            <v>-2902</v>
          </cell>
          <cell r="U98">
            <v>-2902</v>
          </cell>
          <cell r="V98">
            <v>-2902</v>
          </cell>
          <cell r="W98">
            <v>-2902</v>
          </cell>
          <cell r="X98">
            <v>-2902</v>
          </cell>
          <cell r="Y98">
            <v>-2902</v>
          </cell>
          <cell r="Z98">
            <v>-2902</v>
          </cell>
          <cell r="AA98">
            <v>-2902</v>
          </cell>
          <cell r="AB98">
            <v>-2902</v>
          </cell>
          <cell r="AC98">
            <v>-2902</v>
          </cell>
          <cell r="AD98">
            <v>-2902</v>
          </cell>
          <cell r="AE98">
            <v>-2902</v>
          </cell>
          <cell r="AF98">
            <v>-2902</v>
          </cell>
          <cell r="AG98">
            <v>-2902</v>
          </cell>
          <cell r="AH98">
            <v>-2902</v>
          </cell>
          <cell r="AI98">
            <v>-2902</v>
          </cell>
          <cell r="AJ98">
            <v>-2902</v>
          </cell>
          <cell r="AK98">
            <v>-2902</v>
          </cell>
          <cell r="AL98">
            <v>-2902</v>
          </cell>
          <cell r="AM98">
            <v>-2902</v>
          </cell>
          <cell r="AN98">
            <v>-2902</v>
          </cell>
          <cell r="AO98">
            <v>-2902</v>
          </cell>
          <cell r="AP98">
            <v>-2902</v>
          </cell>
          <cell r="AQ98">
            <v>-2902</v>
          </cell>
          <cell r="AR98">
            <v>-2902</v>
          </cell>
          <cell r="AS98">
            <v>-2902</v>
          </cell>
          <cell r="AT98">
            <v>-2902</v>
          </cell>
          <cell r="AU98">
            <v>-2902</v>
          </cell>
          <cell r="AV98">
            <v>-2902</v>
          </cell>
          <cell r="AW98">
            <v>-2902</v>
          </cell>
          <cell r="AX98">
            <v>-2902</v>
          </cell>
          <cell r="AY98">
            <v>-2902</v>
          </cell>
          <cell r="AZ98">
            <v>-2902</v>
          </cell>
          <cell r="BA98">
            <v>-2902</v>
          </cell>
          <cell r="BB98">
            <v>-2902</v>
          </cell>
          <cell r="BC98">
            <v>-2902</v>
          </cell>
          <cell r="BD98">
            <v>-2902</v>
          </cell>
          <cell r="BE98">
            <v>-2902</v>
          </cell>
          <cell r="BF98">
            <v>-2902</v>
          </cell>
          <cell r="BG98">
            <v>-2902</v>
          </cell>
          <cell r="BH98">
            <v>-2902</v>
          </cell>
          <cell r="BI98">
            <v>-2902</v>
          </cell>
          <cell r="BJ98">
            <v>-2902</v>
          </cell>
          <cell r="BK98">
            <v>-2902</v>
          </cell>
          <cell r="BL98">
            <v>-2902</v>
          </cell>
          <cell r="BM98">
            <v>-2902</v>
          </cell>
          <cell r="BN98">
            <v>-2902</v>
          </cell>
          <cell r="BO98">
            <v>-2902</v>
          </cell>
          <cell r="BP98">
            <v>-2902</v>
          </cell>
          <cell r="BQ98">
            <v>-2902</v>
          </cell>
          <cell r="BR98">
            <v>-2902</v>
          </cell>
          <cell r="BS98">
            <v>-2902</v>
          </cell>
          <cell r="BT98">
            <v>-2902</v>
          </cell>
          <cell r="BU98">
            <v>-2902</v>
          </cell>
          <cell r="BV98">
            <v>-2902</v>
          </cell>
          <cell r="BW98">
            <v>-2902</v>
          </cell>
          <cell r="BX98">
            <v>-2902</v>
          </cell>
          <cell r="BY98">
            <v>-2902</v>
          </cell>
          <cell r="BZ98">
            <v>-2902</v>
          </cell>
          <cell r="CA98">
            <v>-2902</v>
          </cell>
          <cell r="CB98">
            <v>-2902</v>
          </cell>
          <cell r="CC98">
            <v>-2902</v>
          </cell>
          <cell r="CD98">
            <v>-2902</v>
          </cell>
          <cell r="CE98">
            <v>-2902</v>
          </cell>
          <cell r="CF98">
            <v>-2902</v>
          </cell>
          <cell r="CG98">
            <v>-2902</v>
          </cell>
          <cell r="CH98">
            <v>-2902</v>
          </cell>
          <cell r="CI98">
            <v>-2902</v>
          </cell>
          <cell r="CJ98">
            <v>-2902</v>
          </cell>
          <cell r="CK98">
            <v>-2902</v>
          </cell>
          <cell r="CL98">
            <v>-2902</v>
          </cell>
          <cell r="CM98">
            <v>-2902</v>
          </cell>
          <cell r="CN98">
            <v>-2902</v>
          </cell>
          <cell r="CO98">
            <v>-2902</v>
          </cell>
          <cell r="CP98">
            <v>-2902</v>
          </cell>
          <cell r="CQ98">
            <v>-2902</v>
          </cell>
          <cell r="CR98">
            <v>-2902</v>
          </cell>
          <cell r="CS98">
            <v>-2902</v>
          </cell>
          <cell r="CT98">
            <v>-2902</v>
          </cell>
          <cell r="CU98">
            <v>-2902</v>
          </cell>
          <cell r="CV98">
            <v>-2902</v>
          </cell>
          <cell r="CW98">
            <v>-2902</v>
          </cell>
          <cell r="CX98">
            <v>-2902</v>
          </cell>
          <cell r="CY98">
            <v>-2902</v>
          </cell>
          <cell r="CZ98">
            <v>-2902</v>
          </cell>
          <cell r="DA98">
            <v>-2902</v>
          </cell>
          <cell r="DB98">
            <v>-2902</v>
          </cell>
          <cell r="DC98">
            <v>-2902</v>
          </cell>
          <cell r="DD98">
            <v>-2902</v>
          </cell>
          <cell r="DE98">
            <v>-2902</v>
          </cell>
          <cell r="DF98">
            <v>-2902</v>
          </cell>
          <cell r="DG98">
            <v>-2902</v>
          </cell>
          <cell r="DH98">
            <v>-2902</v>
          </cell>
          <cell r="DI98">
            <v>-2902</v>
          </cell>
          <cell r="DJ98">
            <v>-2902</v>
          </cell>
          <cell r="DK98">
            <v>-2902</v>
          </cell>
          <cell r="DL98">
            <v>-2902</v>
          </cell>
          <cell r="DM98">
            <v>-2902</v>
          </cell>
          <cell r="DN98">
            <v>-2902</v>
          </cell>
          <cell r="DO98">
            <v>-2902</v>
          </cell>
          <cell r="DP98">
            <v>-2902</v>
          </cell>
          <cell r="DQ98">
            <v>-2902</v>
          </cell>
        </row>
        <row r="99">
          <cell r="A99">
            <v>684</v>
          </cell>
          <cell r="B99">
            <v>-47556.166666666664</v>
          </cell>
          <cell r="C99">
            <v>-47556.166666666664</v>
          </cell>
          <cell r="D99">
            <v>-47556.166666666664</v>
          </cell>
          <cell r="E99">
            <v>-47556.166666666664</v>
          </cell>
          <cell r="F99">
            <v>-47556.166666666664</v>
          </cell>
          <cell r="G99">
            <v>-47556.166666666664</v>
          </cell>
          <cell r="H99">
            <v>-47556.166666666664</v>
          </cell>
          <cell r="I99">
            <v>-47556.166666666664</v>
          </cell>
          <cell r="J99">
            <v>-47556.166666666664</v>
          </cell>
          <cell r="K99">
            <v>-47556.166666666664</v>
          </cell>
          <cell r="L99">
            <v>-47556.166666666664</v>
          </cell>
          <cell r="M99">
            <v>-47556.166666666664</v>
          </cell>
          <cell r="N99">
            <v>-251277.70407021089</v>
          </cell>
          <cell r="O99">
            <v>-234067.9757443624</v>
          </cell>
          <cell r="P99">
            <v>-251302.44698519443</v>
          </cell>
          <cell r="Q99">
            <v>-243552.75982138907</v>
          </cell>
          <cell r="R99">
            <v>-245668.27905248239</v>
          </cell>
          <cell r="S99">
            <v>-967663.44540803495</v>
          </cell>
          <cell r="T99">
            <v>-229827.65868905687</v>
          </cell>
          <cell r="U99">
            <v>-243275.43298261511</v>
          </cell>
          <cell r="V99">
            <v>-274719.55410754046</v>
          </cell>
          <cell r="W99">
            <v>-239951.63473649189</v>
          </cell>
          <cell r="X99">
            <v>-281794.9968380442</v>
          </cell>
          <cell r="Y99">
            <v>-822480.26792290423</v>
          </cell>
          <cell r="Z99">
            <v>-256303.25815161513</v>
          </cell>
          <cell r="AA99">
            <v>-238749.33525924964</v>
          </cell>
          <cell r="AB99">
            <v>-256328.49592489834</v>
          </cell>
          <cell r="AC99">
            <v>-248423.81501781684</v>
          </cell>
          <cell r="AD99">
            <v>-250581.64463353207</v>
          </cell>
          <cell r="AE99">
            <v>-987016.71431619569</v>
          </cell>
          <cell r="AF99">
            <v>-234424.21186283801</v>
          </cell>
          <cell r="AG99">
            <v>-248140.94164226743</v>
          </cell>
          <cell r="AH99">
            <v>-280213.94518969127</v>
          </cell>
          <cell r="AI99">
            <v>-244750.66743122172</v>
          </cell>
          <cell r="AJ99">
            <v>-287430.89677480509</v>
          </cell>
          <cell r="AK99">
            <v>-838929.87328136235</v>
          </cell>
          <cell r="AL99">
            <v>-261450.68191949339</v>
          </cell>
          <cell r="AM99">
            <v>-243544.21774237292</v>
          </cell>
          <cell r="AN99">
            <v>-261476.42655139006</v>
          </cell>
          <cell r="AO99">
            <v>-253412.99330275803</v>
          </cell>
          <cell r="AP99">
            <v>-255614.15932992217</v>
          </cell>
          <cell r="AQ99">
            <v>-1006839.2999953793</v>
          </cell>
          <cell r="AR99">
            <v>-239132.23145108335</v>
          </cell>
          <cell r="AS99">
            <v>-253124.43888691629</v>
          </cell>
          <cell r="AT99">
            <v>-285841.57525558426</v>
          </cell>
          <cell r="AU99">
            <v>-249666.07666879878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</row>
        <row r="100">
          <cell r="A100">
            <v>695</v>
          </cell>
          <cell r="B100">
            <v>-120480</v>
          </cell>
          <cell r="C100">
            <v>-120480</v>
          </cell>
          <cell r="D100">
            <v>-120480</v>
          </cell>
          <cell r="E100">
            <v>-120480</v>
          </cell>
          <cell r="F100">
            <v>-120480</v>
          </cell>
          <cell r="G100">
            <v>-120480</v>
          </cell>
          <cell r="H100">
            <v>-120480</v>
          </cell>
          <cell r="I100">
            <v>-120480</v>
          </cell>
          <cell r="J100">
            <v>-120480</v>
          </cell>
          <cell r="K100">
            <v>-120480</v>
          </cell>
          <cell r="L100">
            <v>-120480</v>
          </cell>
          <cell r="M100">
            <v>-120480</v>
          </cell>
          <cell r="N100">
            <v>-243361</v>
          </cell>
          <cell r="O100">
            <v>-243361</v>
          </cell>
          <cell r="P100">
            <v>-243361</v>
          </cell>
          <cell r="Q100">
            <v>-243361</v>
          </cell>
          <cell r="R100">
            <v>-243361</v>
          </cell>
          <cell r="S100">
            <v>-243361</v>
          </cell>
          <cell r="T100">
            <v>-243361</v>
          </cell>
          <cell r="U100">
            <v>-243361</v>
          </cell>
          <cell r="V100">
            <v>-231939</v>
          </cell>
          <cell r="W100">
            <v>-231939</v>
          </cell>
          <cell r="X100">
            <v>-231939</v>
          </cell>
          <cell r="Y100">
            <v>-231939</v>
          </cell>
          <cell r="Z100">
            <v>-236038</v>
          </cell>
          <cell r="AA100">
            <v>-236038</v>
          </cell>
          <cell r="AB100">
            <v>-236038</v>
          </cell>
          <cell r="AC100">
            <v>-236038</v>
          </cell>
          <cell r="AD100">
            <v>-236038</v>
          </cell>
          <cell r="AE100">
            <v>-236038</v>
          </cell>
          <cell r="AF100">
            <v>-236038</v>
          </cell>
          <cell r="AG100">
            <v>-236038</v>
          </cell>
          <cell r="AH100">
            <v>-236038</v>
          </cell>
          <cell r="AI100">
            <v>-236038</v>
          </cell>
          <cell r="AJ100">
            <v>-236038</v>
          </cell>
          <cell r="AK100">
            <v>-236038</v>
          </cell>
          <cell r="AL100">
            <v>-240252</v>
          </cell>
          <cell r="AM100">
            <v>-240252</v>
          </cell>
          <cell r="AN100">
            <v>-240252</v>
          </cell>
          <cell r="AO100">
            <v>-240252</v>
          </cell>
          <cell r="AP100">
            <v>-240252</v>
          </cell>
          <cell r="AQ100">
            <v>-240252</v>
          </cell>
          <cell r="AR100">
            <v>-240252</v>
          </cell>
          <cell r="AS100">
            <v>-240252</v>
          </cell>
          <cell r="AT100">
            <v>-240252</v>
          </cell>
          <cell r="AU100">
            <v>-240252</v>
          </cell>
          <cell r="AV100">
            <v>-240252</v>
          </cell>
          <cell r="AW100">
            <v>-240252</v>
          </cell>
          <cell r="AX100">
            <v>-244669</v>
          </cell>
          <cell r="AY100">
            <v>-244669</v>
          </cell>
          <cell r="AZ100">
            <v>-244669</v>
          </cell>
          <cell r="BA100">
            <v>-244669</v>
          </cell>
          <cell r="BB100">
            <v>-244669</v>
          </cell>
          <cell r="BC100">
            <v>-244669</v>
          </cell>
          <cell r="BD100">
            <v>-244669</v>
          </cell>
          <cell r="BE100">
            <v>-244669</v>
          </cell>
          <cell r="BF100">
            <v>-244669</v>
          </cell>
          <cell r="BG100">
            <v>-244669</v>
          </cell>
          <cell r="BH100">
            <v>-244669</v>
          </cell>
          <cell r="BI100">
            <v>-244669</v>
          </cell>
          <cell r="BJ100">
            <v>-249058</v>
          </cell>
          <cell r="BK100">
            <v>-249058</v>
          </cell>
          <cell r="BL100">
            <v>-249058</v>
          </cell>
          <cell r="BM100">
            <v>-249058</v>
          </cell>
          <cell r="BN100">
            <v>-249058</v>
          </cell>
          <cell r="BO100">
            <v>-249058</v>
          </cell>
          <cell r="BP100">
            <v>-249058</v>
          </cell>
          <cell r="BQ100">
            <v>-249058</v>
          </cell>
          <cell r="BR100">
            <v>-249058</v>
          </cell>
          <cell r="BS100">
            <v>-249058</v>
          </cell>
          <cell r="BT100">
            <v>-249058</v>
          </cell>
          <cell r="BU100">
            <v>-249058</v>
          </cell>
          <cell r="BV100">
            <v>-253474</v>
          </cell>
          <cell r="BW100">
            <v>-253474</v>
          </cell>
          <cell r="BX100">
            <v>-253474</v>
          </cell>
          <cell r="BY100">
            <v>-253474</v>
          </cell>
          <cell r="BZ100">
            <v>-253474</v>
          </cell>
          <cell r="CA100">
            <v>-253474</v>
          </cell>
          <cell r="CB100">
            <v>-253474</v>
          </cell>
          <cell r="CC100">
            <v>-253474</v>
          </cell>
          <cell r="CD100">
            <v>-253474</v>
          </cell>
          <cell r="CE100">
            <v>-253474</v>
          </cell>
          <cell r="CF100">
            <v>-253474</v>
          </cell>
          <cell r="CG100">
            <v>-253474</v>
          </cell>
          <cell r="CH100">
            <v>-241339</v>
          </cell>
          <cell r="CI100">
            <v>-241339</v>
          </cell>
          <cell r="CJ100">
            <v>-241339</v>
          </cell>
          <cell r="CK100">
            <v>-241339</v>
          </cell>
          <cell r="CL100">
            <v>-241339</v>
          </cell>
          <cell r="CM100">
            <v>-241339</v>
          </cell>
          <cell r="CN100">
            <v>-241339</v>
          </cell>
          <cell r="CO100">
            <v>-241339</v>
          </cell>
          <cell r="CP100">
            <v>-241339</v>
          </cell>
          <cell r="CQ100">
            <v>-241339</v>
          </cell>
          <cell r="CR100">
            <v>-241339</v>
          </cell>
          <cell r="CS100">
            <v>-241339</v>
          </cell>
          <cell r="CT100">
            <v>-245925</v>
          </cell>
          <cell r="CU100">
            <v>-245925</v>
          </cell>
          <cell r="CV100">
            <v>-245925</v>
          </cell>
          <cell r="CW100">
            <v>-245925</v>
          </cell>
          <cell r="CX100">
            <v>-245925</v>
          </cell>
          <cell r="CY100">
            <v>-245925</v>
          </cell>
          <cell r="CZ100">
            <v>-245925</v>
          </cell>
          <cell r="DA100">
            <v>-245925</v>
          </cell>
          <cell r="DB100">
            <v>-245925</v>
          </cell>
          <cell r="DC100">
            <v>-245925</v>
          </cell>
          <cell r="DD100">
            <v>-245925</v>
          </cell>
          <cell r="DE100">
            <v>-245925</v>
          </cell>
          <cell r="DF100">
            <v>-280966</v>
          </cell>
          <cell r="DG100">
            <v>-280966</v>
          </cell>
          <cell r="DH100">
            <v>-280966</v>
          </cell>
          <cell r="DI100">
            <v>-280966</v>
          </cell>
          <cell r="DJ100">
            <v>-280966</v>
          </cell>
          <cell r="DK100">
            <v>-280966</v>
          </cell>
          <cell r="DL100">
            <v>-280966</v>
          </cell>
          <cell r="DM100">
            <v>-280966</v>
          </cell>
          <cell r="DN100">
            <v>-286109</v>
          </cell>
          <cell r="DO100">
            <v>-286109</v>
          </cell>
          <cell r="DP100">
            <v>-286109</v>
          </cell>
          <cell r="DQ100">
            <v>-286109</v>
          </cell>
        </row>
        <row r="101">
          <cell r="A101">
            <v>696</v>
          </cell>
          <cell r="B101">
            <v>-759780</v>
          </cell>
          <cell r="C101">
            <v>-759780</v>
          </cell>
          <cell r="D101">
            <v>-759780</v>
          </cell>
          <cell r="E101">
            <v>-759780</v>
          </cell>
          <cell r="F101">
            <v>-759780</v>
          </cell>
          <cell r="G101">
            <v>-759780</v>
          </cell>
          <cell r="H101">
            <v>-759780</v>
          </cell>
          <cell r="I101">
            <v>-759780</v>
          </cell>
          <cell r="J101">
            <v>-759780</v>
          </cell>
          <cell r="K101">
            <v>-759780</v>
          </cell>
          <cell r="L101">
            <v>-759780</v>
          </cell>
          <cell r="M101">
            <v>-759780</v>
          </cell>
          <cell r="N101">
            <v>-1080128</v>
          </cell>
          <cell r="O101">
            <v>-1080128</v>
          </cell>
          <cell r="P101">
            <v>-1080128</v>
          </cell>
          <cell r="Q101">
            <v>-1080128</v>
          </cell>
          <cell r="R101">
            <v>-1080128</v>
          </cell>
          <cell r="S101">
            <v>-1080128</v>
          </cell>
          <cell r="T101">
            <v>-1080128</v>
          </cell>
          <cell r="U101">
            <v>-1080128</v>
          </cell>
          <cell r="V101">
            <v>-1080128</v>
          </cell>
          <cell r="W101">
            <v>-1080128</v>
          </cell>
          <cell r="X101">
            <v>-173283</v>
          </cell>
          <cell r="Y101">
            <v>-173283</v>
          </cell>
          <cell r="Z101">
            <v>-67590</v>
          </cell>
          <cell r="AA101">
            <v>-67590</v>
          </cell>
          <cell r="AB101">
            <v>-67590</v>
          </cell>
          <cell r="AC101">
            <v>-67590</v>
          </cell>
          <cell r="AD101">
            <v>-67590</v>
          </cell>
          <cell r="AE101">
            <v>-67590</v>
          </cell>
          <cell r="AF101">
            <v>-67590</v>
          </cell>
          <cell r="AG101">
            <v>-67590</v>
          </cell>
          <cell r="AH101">
            <v>-67590</v>
          </cell>
          <cell r="AI101">
            <v>-67590</v>
          </cell>
          <cell r="AJ101">
            <v>-67590</v>
          </cell>
          <cell r="AK101">
            <v>-67590</v>
          </cell>
          <cell r="AL101">
            <v>-67951</v>
          </cell>
          <cell r="AM101">
            <v>-67951</v>
          </cell>
          <cell r="AN101">
            <v>-67951</v>
          </cell>
          <cell r="AO101">
            <v>-67951</v>
          </cell>
          <cell r="AP101">
            <v>-67951</v>
          </cell>
          <cell r="AQ101">
            <v>-67951</v>
          </cell>
          <cell r="AR101">
            <v>-67951</v>
          </cell>
          <cell r="AS101">
            <v>-67951</v>
          </cell>
          <cell r="AT101">
            <v>-67951</v>
          </cell>
          <cell r="AU101">
            <v>-67951</v>
          </cell>
          <cell r="AV101">
            <v>-67951</v>
          </cell>
          <cell r="AW101">
            <v>-67951</v>
          </cell>
          <cell r="AX101">
            <v>-68555</v>
          </cell>
          <cell r="AY101">
            <v>-68555</v>
          </cell>
          <cell r="AZ101">
            <v>-68555</v>
          </cell>
          <cell r="BA101">
            <v>-68555</v>
          </cell>
          <cell r="BB101">
            <v>-68555</v>
          </cell>
          <cell r="BC101">
            <v>-68555</v>
          </cell>
          <cell r="BD101">
            <v>-68555</v>
          </cell>
          <cell r="BE101">
            <v>-68555</v>
          </cell>
          <cell r="BF101">
            <v>-68555</v>
          </cell>
          <cell r="BG101">
            <v>-68555</v>
          </cell>
          <cell r="BH101">
            <v>-68555</v>
          </cell>
          <cell r="BI101">
            <v>-68555</v>
          </cell>
          <cell r="BJ101">
            <v>-69142</v>
          </cell>
          <cell r="BK101">
            <v>-69142</v>
          </cell>
          <cell r="BL101">
            <v>-69142</v>
          </cell>
          <cell r="BM101">
            <v>-69142</v>
          </cell>
          <cell r="BN101">
            <v>-69142</v>
          </cell>
          <cell r="BO101">
            <v>-69142</v>
          </cell>
          <cell r="BP101">
            <v>-69142</v>
          </cell>
          <cell r="BQ101">
            <v>-69142</v>
          </cell>
          <cell r="BR101">
            <v>-69142</v>
          </cell>
          <cell r="BS101">
            <v>-69142</v>
          </cell>
          <cell r="BT101">
            <v>-69142</v>
          </cell>
          <cell r="BU101">
            <v>-69142</v>
          </cell>
          <cell r="BV101">
            <v>-69714</v>
          </cell>
          <cell r="BW101">
            <v>-69714</v>
          </cell>
          <cell r="BX101">
            <v>-69714</v>
          </cell>
          <cell r="BY101">
            <v>-69714</v>
          </cell>
          <cell r="BZ101">
            <v>-69714</v>
          </cell>
          <cell r="CA101">
            <v>-69714</v>
          </cell>
          <cell r="CB101">
            <v>-69714</v>
          </cell>
          <cell r="CC101">
            <v>-69714</v>
          </cell>
          <cell r="CD101">
            <v>-69714</v>
          </cell>
          <cell r="CE101">
            <v>-69714</v>
          </cell>
          <cell r="CF101">
            <v>-69714</v>
          </cell>
          <cell r="CG101">
            <v>-69714</v>
          </cell>
          <cell r="CH101">
            <v>-70295</v>
          </cell>
          <cell r="CI101">
            <v>-70295</v>
          </cell>
          <cell r="CJ101">
            <v>-70295</v>
          </cell>
          <cell r="CK101">
            <v>-70295</v>
          </cell>
          <cell r="CL101">
            <v>-70295</v>
          </cell>
          <cell r="CM101">
            <v>-70295</v>
          </cell>
          <cell r="CN101">
            <v>-70295</v>
          </cell>
          <cell r="CO101">
            <v>-70295</v>
          </cell>
          <cell r="CP101">
            <v>-70295</v>
          </cell>
          <cell r="CQ101">
            <v>-70295</v>
          </cell>
          <cell r="CR101">
            <v>-70295</v>
          </cell>
          <cell r="CS101">
            <v>-70295</v>
          </cell>
          <cell r="CT101">
            <v>-70888</v>
          </cell>
          <cell r="CU101">
            <v>-70888</v>
          </cell>
          <cell r="CV101">
            <v>-70888</v>
          </cell>
          <cell r="CW101">
            <v>-70888</v>
          </cell>
          <cell r="CX101">
            <v>-70888</v>
          </cell>
          <cell r="CY101">
            <v>-70888</v>
          </cell>
          <cell r="CZ101">
            <v>-70888</v>
          </cell>
          <cell r="DA101">
            <v>-70888</v>
          </cell>
          <cell r="DB101">
            <v>-70888</v>
          </cell>
          <cell r="DC101">
            <v>-70888</v>
          </cell>
          <cell r="DD101">
            <v>-70888</v>
          </cell>
          <cell r="DE101">
            <v>-70888</v>
          </cell>
          <cell r="DF101">
            <v>-71492</v>
          </cell>
          <cell r="DG101">
            <v>-71492</v>
          </cell>
          <cell r="DH101">
            <v>-71492</v>
          </cell>
          <cell r="DI101">
            <v>-71492</v>
          </cell>
          <cell r="DJ101">
            <v>-71492</v>
          </cell>
          <cell r="DK101">
            <v>-71492</v>
          </cell>
          <cell r="DL101">
            <v>-71492</v>
          </cell>
          <cell r="DM101">
            <v>-71492</v>
          </cell>
          <cell r="DN101">
            <v>-71492</v>
          </cell>
          <cell r="DO101">
            <v>-71492</v>
          </cell>
          <cell r="DP101">
            <v>-71492</v>
          </cell>
          <cell r="DQ101">
            <v>-71492</v>
          </cell>
        </row>
        <row r="102">
          <cell r="A102">
            <v>701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-1828571.4282857142</v>
          </cell>
          <cell r="H102">
            <v>-1838877.0082857143</v>
          </cell>
          <cell r="I102">
            <v>-1838661.3582857142</v>
          </cell>
          <cell r="J102">
            <v>-1024931.4841428571</v>
          </cell>
          <cell r="K102">
            <v>107841.33</v>
          </cell>
          <cell r="L102">
            <v>0</v>
          </cell>
          <cell r="M102">
            <v>0</v>
          </cell>
          <cell r="N102">
            <v>-44562.286250000005</v>
          </cell>
          <cell r="O102">
            <v>-44562.286250000005</v>
          </cell>
          <cell r="P102">
            <v>-44562.286250000005</v>
          </cell>
          <cell r="Q102">
            <v>-44562.286250000005</v>
          </cell>
          <cell r="R102">
            <v>-44562.286250000005</v>
          </cell>
          <cell r="S102">
            <v>-44562.286250000005</v>
          </cell>
          <cell r="T102">
            <v>-44562.286250000005</v>
          </cell>
          <cell r="U102">
            <v>-44562.286250000005</v>
          </cell>
          <cell r="V102">
            <v>-44562.286250000005</v>
          </cell>
          <cell r="W102">
            <v>-44562.286250000005</v>
          </cell>
          <cell r="X102">
            <v>-141512.5</v>
          </cell>
          <cell r="Y102">
            <v>-141512.5</v>
          </cell>
          <cell r="Z102">
            <v>-54185.575000000004</v>
          </cell>
          <cell r="AA102">
            <v>-54185.575000000004</v>
          </cell>
          <cell r="AB102">
            <v>-54185.575000000004</v>
          </cell>
          <cell r="AC102">
            <v>-54185.575000000004</v>
          </cell>
          <cell r="AD102">
            <v>-54185.575000000004</v>
          </cell>
          <cell r="AE102">
            <v>-54185.575000000004</v>
          </cell>
          <cell r="AF102">
            <v>-54185.575000000004</v>
          </cell>
          <cell r="AG102">
            <v>-54185.575000000004</v>
          </cell>
          <cell r="AH102">
            <v>-54185.575000000004</v>
          </cell>
          <cell r="AI102">
            <v>-54185.575000000004</v>
          </cell>
          <cell r="AJ102">
            <v>-54185.575000000004</v>
          </cell>
          <cell r="AK102">
            <v>-54185.575000000004</v>
          </cell>
          <cell r="AL102">
            <v>-54205.002312500001</v>
          </cell>
          <cell r="AM102">
            <v>-54205.002312500001</v>
          </cell>
          <cell r="AN102">
            <v>-54205.002312500001</v>
          </cell>
          <cell r="AO102">
            <v>-54205.002312500001</v>
          </cell>
          <cell r="AP102">
            <v>-54205.002312500001</v>
          </cell>
          <cell r="AQ102">
            <v>-54205.002312500001</v>
          </cell>
          <cell r="AR102">
            <v>-54205.002312500001</v>
          </cell>
          <cell r="AS102">
            <v>-54205.002312500001</v>
          </cell>
          <cell r="AT102">
            <v>-54205.002312500001</v>
          </cell>
          <cell r="AU102">
            <v>-54205.002312500001</v>
          </cell>
          <cell r="AV102">
            <v>-54205.002312500001</v>
          </cell>
          <cell r="AW102">
            <v>-54205.002312500001</v>
          </cell>
          <cell r="AX102">
            <v>-54808.820405763545</v>
          </cell>
          <cell r="AY102">
            <v>-54808.820405763545</v>
          </cell>
          <cell r="AZ102">
            <v>-54808.820405763545</v>
          </cell>
          <cell r="BA102">
            <v>-54808.820405763545</v>
          </cell>
          <cell r="BB102">
            <v>-54808.820405763545</v>
          </cell>
          <cell r="BC102">
            <v>-54808.820405763545</v>
          </cell>
          <cell r="BD102">
            <v>-54808.820405763545</v>
          </cell>
          <cell r="BE102">
            <v>-54808.820405763545</v>
          </cell>
          <cell r="BF102">
            <v>-54808.820405763545</v>
          </cell>
          <cell r="BG102">
            <v>-54808.820405763545</v>
          </cell>
          <cell r="BH102">
            <v>-54808.820405763545</v>
          </cell>
          <cell r="BI102">
            <v>-54808.820405763545</v>
          </cell>
          <cell r="BJ102">
            <v>-55395.796745430409</v>
          </cell>
          <cell r="BK102">
            <v>-55395.796745430409</v>
          </cell>
          <cell r="BL102">
            <v>-55395.796745430409</v>
          </cell>
          <cell r="BM102">
            <v>-55395.796745430409</v>
          </cell>
          <cell r="BN102">
            <v>-55395.796745430409</v>
          </cell>
          <cell r="BO102">
            <v>-55395.796745430409</v>
          </cell>
          <cell r="BP102">
            <v>-55395.796745430409</v>
          </cell>
          <cell r="BQ102">
            <v>-55395.796745430409</v>
          </cell>
          <cell r="BR102">
            <v>-55395.796745430409</v>
          </cell>
          <cell r="BS102">
            <v>-55395.796745430409</v>
          </cell>
          <cell r="BT102">
            <v>-55395.796745430409</v>
          </cell>
          <cell r="BU102">
            <v>-55395.796745430409</v>
          </cell>
          <cell r="BV102">
            <v>-55966.90998811859</v>
          </cell>
          <cell r="BW102">
            <v>-55966.90998811859</v>
          </cell>
          <cell r="BX102">
            <v>-55966.90998811859</v>
          </cell>
          <cell r="BY102">
            <v>-55966.90998811859</v>
          </cell>
          <cell r="BZ102">
            <v>-55966.90998811859</v>
          </cell>
          <cell r="CA102">
            <v>-55966.90998811859</v>
          </cell>
          <cell r="CB102">
            <v>-55966.90998811859</v>
          </cell>
          <cell r="CC102">
            <v>-55966.90998811859</v>
          </cell>
          <cell r="CD102">
            <v>-55966.90998811859</v>
          </cell>
          <cell r="CE102">
            <v>-55966.90998811859</v>
          </cell>
          <cell r="CF102">
            <v>-55966.90998811859</v>
          </cell>
          <cell r="CG102">
            <v>-55966.90998811859</v>
          </cell>
          <cell r="CH102">
            <v>-56548.874382417831</v>
          </cell>
          <cell r="CI102">
            <v>-56548.874382417831</v>
          </cell>
          <cell r="CJ102">
            <v>-56548.874382417831</v>
          </cell>
          <cell r="CK102">
            <v>-56548.874382417831</v>
          </cell>
          <cell r="CL102">
            <v>-56548.874382417831</v>
          </cell>
          <cell r="CM102">
            <v>-56548.874382417831</v>
          </cell>
          <cell r="CN102">
            <v>-56548.874382417831</v>
          </cell>
          <cell r="CO102">
            <v>-56548.874382417831</v>
          </cell>
          <cell r="CP102">
            <v>-56548.874382417831</v>
          </cell>
          <cell r="CQ102">
            <v>-56548.874382417831</v>
          </cell>
          <cell r="CR102">
            <v>-56548.874382417831</v>
          </cell>
          <cell r="CS102">
            <v>-56548.874382417831</v>
          </cell>
          <cell r="CT102">
            <v>-57141.896100208767</v>
          </cell>
          <cell r="CU102">
            <v>-57141.896100208767</v>
          </cell>
          <cell r="CV102">
            <v>-57141.896100208767</v>
          </cell>
          <cell r="CW102">
            <v>-57141.896100208767</v>
          </cell>
          <cell r="CX102">
            <v>-57141.896100208767</v>
          </cell>
          <cell r="CY102">
            <v>-57141.896100208767</v>
          </cell>
          <cell r="CZ102">
            <v>-57141.896100208767</v>
          </cell>
          <cell r="DA102">
            <v>-57141.896100208767</v>
          </cell>
          <cell r="DB102">
            <v>-57141.896100208767</v>
          </cell>
          <cell r="DC102">
            <v>-57141.896100208767</v>
          </cell>
          <cell r="DD102">
            <v>-57141.896100208767</v>
          </cell>
          <cell r="DE102">
            <v>-57141.896100208767</v>
          </cell>
          <cell r="DF102">
            <v>-57746.185230637733</v>
          </cell>
          <cell r="DG102">
            <v>-57746.185230637733</v>
          </cell>
          <cell r="DH102">
            <v>-57746.185230637733</v>
          </cell>
          <cell r="DI102">
            <v>-57746.185230637733</v>
          </cell>
          <cell r="DJ102">
            <v>-57746.185230637733</v>
          </cell>
          <cell r="DK102">
            <v>-57746.185230637733</v>
          </cell>
          <cell r="DL102">
            <v>-57746.185230637733</v>
          </cell>
          <cell r="DM102">
            <v>-57746.185230637733</v>
          </cell>
          <cell r="DN102">
            <v>-57746.185230637733</v>
          </cell>
          <cell r="DO102">
            <v>-57746.185230637733</v>
          </cell>
          <cell r="DP102">
            <v>-57746.185230637733</v>
          </cell>
          <cell r="DQ102">
            <v>-57746.185230637733</v>
          </cell>
        </row>
        <row r="103">
          <cell r="A103">
            <v>706</v>
          </cell>
          <cell r="B103">
            <v>-384200</v>
          </cell>
          <cell r="C103">
            <v>-384200</v>
          </cell>
          <cell r="D103">
            <v>-384200</v>
          </cell>
          <cell r="E103">
            <v>-384200</v>
          </cell>
          <cell r="F103">
            <v>-384200</v>
          </cell>
          <cell r="G103">
            <v>-384200</v>
          </cell>
          <cell r="H103">
            <v>-384200</v>
          </cell>
          <cell r="I103">
            <v>-384200</v>
          </cell>
          <cell r="J103">
            <v>-384200</v>
          </cell>
          <cell r="K103">
            <v>-384200</v>
          </cell>
          <cell r="L103">
            <v>-384200</v>
          </cell>
          <cell r="M103">
            <v>-384200</v>
          </cell>
          <cell r="N103">
            <v>-125840</v>
          </cell>
          <cell r="O103">
            <v>-125840</v>
          </cell>
          <cell r="P103">
            <v>-125840</v>
          </cell>
          <cell r="Q103">
            <v>-125840</v>
          </cell>
          <cell r="R103">
            <v>-125840</v>
          </cell>
          <cell r="S103">
            <v>-125840</v>
          </cell>
          <cell r="T103">
            <v>-125840</v>
          </cell>
          <cell r="U103">
            <v>-125840</v>
          </cell>
          <cell r="V103">
            <v>-125840</v>
          </cell>
          <cell r="W103">
            <v>-125840</v>
          </cell>
          <cell r="X103">
            <v>-125840</v>
          </cell>
          <cell r="Y103">
            <v>-125840</v>
          </cell>
          <cell r="Z103">
            <v>-131520</v>
          </cell>
          <cell r="AA103">
            <v>-131520</v>
          </cell>
          <cell r="AB103">
            <v>-131520</v>
          </cell>
          <cell r="AC103">
            <v>-131520</v>
          </cell>
          <cell r="AD103">
            <v>-131520</v>
          </cell>
          <cell r="AE103">
            <v>-131520</v>
          </cell>
          <cell r="AF103">
            <v>-131520</v>
          </cell>
          <cell r="AG103">
            <v>-131520</v>
          </cell>
          <cell r="AH103">
            <v>-131520</v>
          </cell>
          <cell r="AI103">
            <v>-131520</v>
          </cell>
          <cell r="AJ103">
            <v>-131520</v>
          </cell>
          <cell r="AK103">
            <v>-131520</v>
          </cell>
          <cell r="AL103">
            <v>-137440</v>
          </cell>
          <cell r="AM103">
            <v>-137440</v>
          </cell>
          <cell r="AN103">
            <v>-137440</v>
          </cell>
          <cell r="AO103">
            <v>-137440</v>
          </cell>
          <cell r="AP103">
            <v>-137440</v>
          </cell>
          <cell r="AQ103">
            <v>-137440</v>
          </cell>
          <cell r="AR103">
            <v>-137440</v>
          </cell>
          <cell r="AS103">
            <v>-137440</v>
          </cell>
          <cell r="AT103">
            <v>-137440</v>
          </cell>
          <cell r="AU103">
            <v>-137440</v>
          </cell>
          <cell r="AV103">
            <v>-137440</v>
          </cell>
          <cell r="AW103">
            <v>-137440</v>
          </cell>
          <cell r="AX103">
            <v>-143600</v>
          </cell>
          <cell r="AY103">
            <v>-143600</v>
          </cell>
          <cell r="AZ103">
            <v>-143600</v>
          </cell>
          <cell r="BA103">
            <v>-143600</v>
          </cell>
          <cell r="BB103">
            <v>-143600</v>
          </cell>
          <cell r="BC103">
            <v>-143600</v>
          </cell>
          <cell r="BD103">
            <v>-143600</v>
          </cell>
          <cell r="BE103">
            <v>-143600</v>
          </cell>
          <cell r="BF103">
            <v>-143600</v>
          </cell>
          <cell r="BG103">
            <v>-143600</v>
          </cell>
          <cell r="BH103">
            <v>-143600</v>
          </cell>
          <cell r="BI103">
            <v>-143600</v>
          </cell>
          <cell r="BJ103">
            <v>-150080</v>
          </cell>
          <cell r="BK103">
            <v>-150080</v>
          </cell>
          <cell r="BL103">
            <v>-150080</v>
          </cell>
          <cell r="BM103">
            <v>-150080</v>
          </cell>
          <cell r="BN103">
            <v>-150080</v>
          </cell>
          <cell r="BO103">
            <v>-150080</v>
          </cell>
          <cell r="BP103">
            <v>-150080</v>
          </cell>
          <cell r="BQ103">
            <v>-150080</v>
          </cell>
          <cell r="BR103">
            <v>-150080</v>
          </cell>
          <cell r="BS103">
            <v>-150080</v>
          </cell>
          <cell r="BT103">
            <v>-150080</v>
          </cell>
          <cell r="BU103">
            <v>-150080</v>
          </cell>
          <cell r="BV103">
            <v>-156880</v>
          </cell>
          <cell r="BW103">
            <v>-156880</v>
          </cell>
          <cell r="BX103">
            <v>-156880</v>
          </cell>
          <cell r="BY103">
            <v>-156880</v>
          </cell>
          <cell r="BZ103">
            <v>-156880</v>
          </cell>
          <cell r="CA103">
            <v>-156880</v>
          </cell>
          <cell r="CB103">
            <v>-156880</v>
          </cell>
          <cell r="CC103">
            <v>-156880</v>
          </cell>
          <cell r="CD103">
            <v>-156880</v>
          </cell>
          <cell r="CE103">
            <v>-156880</v>
          </cell>
          <cell r="CF103">
            <v>-156880</v>
          </cell>
          <cell r="CG103">
            <v>-156880</v>
          </cell>
          <cell r="CH103">
            <v>-163920</v>
          </cell>
          <cell r="CI103">
            <v>-163920</v>
          </cell>
          <cell r="CJ103">
            <v>-163920</v>
          </cell>
          <cell r="CK103">
            <v>-163920</v>
          </cell>
          <cell r="CL103">
            <v>-163920</v>
          </cell>
          <cell r="CM103">
            <v>-163920</v>
          </cell>
          <cell r="CN103">
            <v>-163920</v>
          </cell>
          <cell r="CO103">
            <v>-163920</v>
          </cell>
          <cell r="CP103">
            <v>-163920</v>
          </cell>
          <cell r="CQ103">
            <v>-163920</v>
          </cell>
          <cell r="CR103">
            <v>-163920</v>
          </cell>
          <cell r="CS103">
            <v>-163920</v>
          </cell>
          <cell r="CT103">
            <v>-171280</v>
          </cell>
          <cell r="CU103">
            <v>-171280</v>
          </cell>
          <cell r="CV103">
            <v>-171280</v>
          </cell>
          <cell r="CW103">
            <v>-171280</v>
          </cell>
          <cell r="CX103">
            <v>-171280</v>
          </cell>
          <cell r="CY103">
            <v>-171280</v>
          </cell>
          <cell r="CZ103">
            <v>-171280</v>
          </cell>
          <cell r="DA103">
            <v>-171280</v>
          </cell>
          <cell r="DB103">
            <v>-171280</v>
          </cell>
          <cell r="DC103">
            <v>-171280</v>
          </cell>
          <cell r="DD103">
            <v>-171280</v>
          </cell>
          <cell r="DE103">
            <v>-171280</v>
          </cell>
          <cell r="DF103">
            <v>-178960</v>
          </cell>
          <cell r="DG103">
            <v>-178960</v>
          </cell>
          <cell r="DH103">
            <v>-178960</v>
          </cell>
          <cell r="DI103">
            <v>-178960</v>
          </cell>
          <cell r="DJ103">
            <v>-178960</v>
          </cell>
          <cell r="DK103">
            <v>-178960</v>
          </cell>
          <cell r="DL103">
            <v>-178960</v>
          </cell>
          <cell r="DM103">
            <v>-178960</v>
          </cell>
          <cell r="DN103">
            <v>-178960</v>
          </cell>
          <cell r="DO103">
            <v>-178960</v>
          </cell>
          <cell r="DP103">
            <v>-178960</v>
          </cell>
          <cell r="DQ103">
            <v>-178960</v>
          </cell>
        </row>
        <row r="104">
          <cell r="A104">
            <v>707</v>
          </cell>
          <cell r="B104">
            <v>-699368.64833553717</v>
          </cell>
          <cell r="C104">
            <v>-699368.64507250173</v>
          </cell>
          <cell r="D104">
            <v>-699368.64760632569</v>
          </cell>
          <cell r="E104">
            <v>-699368.64553673228</v>
          </cell>
          <cell r="F104">
            <v>-699368.64293270721</v>
          </cell>
          <cell r="G104">
            <v>-699368.64812697866</v>
          </cell>
          <cell r="H104">
            <v>-699368.64293270721</v>
          </cell>
          <cell r="I104">
            <v>-699368.64293270721</v>
          </cell>
          <cell r="J104">
            <v>-699368.64305795764</v>
          </cell>
          <cell r="K104">
            <v>-699368.64806607389</v>
          </cell>
          <cell r="L104">
            <v>-699368.64976382942</v>
          </cell>
          <cell r="M104">
            <v>-699368.64589999989</v>
          </cell>
          <cell r="N104">
            <v>-759780</v>
          </cell>
          <cell r="O104">
            <v>-759780</v>
          </cell>
          <cell r="P104">
            <v>-759780</v>
          </cell>
          <cell r="Q104">
            <v>-759780</v>
          </cell>
          <cell r="R104">
            <v>-759780</v>
          </cell>
          <cell r="S104">
            <v>-759780</v>
          </cell>
          <cell r="T104">
            <v>-759780</v>
          </cell>
          <cell r="U104">
            <v>-759780</v>
          </cell>
          <cell r="V104">
            <v>-759780</v>
          </cell>
          <cell r="W104">
            <v>-759780</v>
          </cell>
          <cell r="X104">
            <v>-759780</v>
          </cell>
          <cell r="Y104">
            <v>-759780</v>
          </cell>
          <cell r="Z104">
            <v>-759780</v>
          </cell>
          <cell r="AA104">
            <v>-759780</v>
          </cell>
          <cell r="AB104">
            <v>-759780</v>
          </cell>
          <cell r="AC104">
            <v>-759780</v>
          </cell>
          <cell r="AD104">
            <v>-759780</v>
          </cell>
          <cell r="AE104">
            <v>-759780</v>
          </cell>
          <cell r="AF104">
            <v>-759780</v>
          </cell>
          <cell r="AG104">
            <v>-759780</v>
          </cell>
          <cell r="AH104">
            <v>-759780</v>
          </cell>
          <cell r="AI104">
            <v>-759780</v>
          </cell>
          <cell r="AJ104">
            <v>-759780</v>
          </cell>
          <cell r="AK104">
            <v>-759780</v>
          </cell>
          <cell r="AL104">
            <v>-759780</v>
          </cell>
          <cell r="AM104">
            <v>-759780</v>
          </cell>
          <cell r="AN104">
            <v>-759780</v>
          </cell>
          <cell r="AO104">
            <v>-759780</v>
          </cell>
          <cell r="AP104">
            <v>-759780</v>
          </cell>
          <cell r="AQ104">
            <v>-759780</v>
          </cell>
          <cell r="AR104">
            <v>-759780</v>
          </cell>
          <cell r="AS104">
            <v>-759780</v>
          </cell>
          <cell r="AT104">
            <v>-759780</v>
          </cell>
          <cell r="AU104">
            <v>-759780</v>
          </cell>
          <cell r="AV104">
            <v>-759780</v>
          </cell>
          <cell r="AW104">
            <v>-759780</v>
          </cell>
          <cell r="AX104">
            <v>-759780</v>
          </cell>
          <cell r="AY104">
            <v>-759780</v>
          </cell>
          <cell r="AZ104">
            <v>-759780</v>
          </cell>
          <cell r="BA104">
            <v>-759780</v>
          </cell>
          <cell r="BB104">
            <v>-759780</v>
          </cell>
          <cell r="BC104">
            <v>-759780</v>
          </cell>
          <cell r="BD104">
            <v>-759780</v>
          </cell>
          <cell r="BE104">
            <v>-759780</v>
          </cell>
          <cell r="BF104">
            <v>-759780</v>
          </cell>
          <cell r="BG104">
            <v>-759780</v>
          </cell>
          <cell r="BH104">
            <v>-759780</v>
          </cell>
          <cell r="BI104">
            <v>-759780</v>
          </cell>
          <cell r="BJ104">
            <v>-759780</v>
          </cell>
          <cell r="BK104">
            <v>-759780</v>
          </cell>
          <cell r="BL104">
            <v>-759780</v>
          </cell>
          <cell r="BM104">
            <v>-759780</v>
          </cell>
          <cell r="BN104">
            <v>-759780</v>
          </cell>
          <cell r="BO104">
            <v>-759780</v>
          </cell>
          <cell r="BP104">
            <v>-759780</v>
          </cell>
          <cell r="BQ104">
            <v>-759780</v>
          </cell>
          <cell r="BR104">
            <v>-759780</v>
          </cell>
          <cell r="BS104">
            <v>-759780</v>
          </cell>
          <cell r="BT104">
            <v>-759780</v>
          </cell>
          <cell r="BU104">
            <v>-759780</v>
          </cell>
          <cell r="BV104">
            <v>-759780</v>
          </cell>
          <cell r="BW104">
            <v>-759780</v>
          </cell>
          <cell r="BX104">
            <v>-759780</v>
          </cell>
          <cell r="BY104">
            <v>-759780</v>
          </cell>
          <cell r="BZ104">
            <v>-759780</v>
          </cell>
          <cell r="CA104">
            <v>-759780</v>
          </cell>
          <cell r="CB104">
            <v>-759780</v>
          </cell>
          <cell r="CC104">
            <v>-759780</v>
          </cell>
          <cell r="CD104">
            <v>-759780</v>
          </cell>
          <cell r="CE104">
            <v>-759780</v>
          </cell>
          <cell r="CF104">
            <v>-759780</v>
          </cell>
          <cell r="CG104">
            <v>-759780</v>
          </cell>
          <cell r="CH104">
            <v>-759780</v>
          </cell>
          <cell r="CI104">
            <v>-759780</v>
          </cell>
          <cell r="CJ104">
            <v>-759780</v>
          </cell>
          <cell r="CK104">
            <v>-759780</v>
          </cell>
          <cell r="CL104">
            <v>-759780</v>
          </cell>
          <cell r="CM104">
            <v>-759780</v>
          </cell>
          <cell r="CN104">
            <v>-759780</v>
          </cell>
          <cell r="CO104">
            <v>-759780</v>
          </cell>
          <cell r="CP104">
            <v>-759780</v>
          </cell>
          <cell r="CQ104">
            <v>-759780</v>
          </cell>
          <cell r="CR104">
            <v>-759780</v>
          </cell>
          <cell r="CS104">
            <v>-759780</v>
          </cell>
          <cell r="CT104">
            <v>-759780</v>
          </cell>
          <cell r="CU104">
            <v>-759780</v>
          </cell>
          <cell r="CV104">
            <v>-759780</v>
          </cell>
          <cell r="CW104">
            <v>-759780</v>
          </cell>
          <cell r="CX104">
            <v>-759780</v>
          </cell>
          <cell r="CY104">
            <v>-759780</v>
          </cell>
          <cell r="CZ104">
            <v>-759780</v>
          </cell>
          <cell r="DA104">
            <v>-759780</v>
          </cell>
          <cell r="DB104">
            <v>-759780</v>
          </cell>
          <cell r="DC104">
            <v>-759780</v>
          </cell>
          <cell r="DD104">
            <v>-759780</v>
          </cell>
          <cell r="DE104">
            <v>-759780</v>
          </cell>
          <cell r="DF104">
            <v>-759780</v>
          </cell>
          <cell r="DG104">
            <v>-759780</v>
          </cell>
          <cell r="DH104">
            <v>-759780</v>
          </cell>
          <cell r="DI104">
            <v>-759780</v>
          </cell>
          <cell r="DJ104">
            <v>-759780</v>
          </cell>
          <cell r="DK104">
            <v>-759780</v>
          </cell>
          <cell r="DL104">
            <v>-759780</v>
          </cell>
          <cell r="DM104">
            <v>-759780</v>
          </cell>
          <cell r="DN104">
            <v>-759780</v>
          </cell>
          <cell r="DO104">
            <v>-759780</v>
          </cell>
          <cell r="DP104">
            <v>-759780</v>
          </cell>
          <cell r="DQ104">
            <v>-759780</v>
          </cell>
        </row>
        <row r="105">
          <cell r="A105">
            <v>708</v>
          </cell>
          <cell r="B105">
            <v>-151050</v>
          </cell>
          <cell r="C105">
            <v>-151050</v>
          </cell>
          <cell r="D105">
            <v>-151050</v>
          </cell>
          <cell r="E105">
            <v>-151050</v>
          </cell>
          <cell r="F105">
            <v>-151050</v>
          </cell>
          <cell r="G105">
            <v>-151050</v>
          </cell>
          <cell r="H105">
            <v>-151050</v>
          </cell>
          <cell r="I105">
            <v>-151050</v>
          </cell>
          <cell r="J105">
            <v>-151050</v>
          </cell>
          <cell r="K105">
            <v>-151050</v>
          </cell>
          <cell r="L105">
            <v>-151050</v>
          </cell>
          <cell r="M105">
            <v>-151050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-1240250</v>
          </cell>
          <cell r="U105">
            <v>-1240250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-1525260</v>
          </cell>
          <cell r="AG105">
            <v>-1525260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-1812285</v>
          </cell>
          <cell r="AS105">
            <v>-1812285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-2124500</v>
          </cell>
          <cell r="BE105">
            <v>-2124500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-2177875</v>
          </cell>
          <cell r="BQ105">
            <v>-2177875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-2232125</v>
          </cell>
          <cell r="CC105">
            <v>-2232125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-2288125</v>
          </cell>
          <cell r="CO105">
            <v>-2288125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-2345000</v>
          </cell>
          <cell r="DA105">
            <v>-2345000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-2403625</v>
          </cell>
          <cell r="DM105">
            <v>-2403625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</row>
        <row r="106">
          <cell r="A106">
            <v>720</v>
          </cell>
          <cell r="B106">
            <v>1556640</v>
          </cell>
          <cell r="C106">
            <v>1556640</v>
          </cell>
          <cell r="D106">
            <v>1556640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1556640</v>
          </cell>
          <cell r="L106">
            <v>1556640</v>
          </cell>
          <cell r="M106">
            <v>1556640</v>
          </cell>
          <cell r="N106">
            <v>-384200</v>
          </cell>
          <cell r="O106">
            <v>-384200</v>
          </cell>
          <cell r="P106">
            <v>-384200</v>
          </cell>
          <cell r="Q106">
            <v>-384200</v>
          </cell>
          <cell r="R106">
            <v>-384200</v>
          </cell>
          <cell r="S106">
            <v>-384200</v>
          </cell>
          <cell r="T106">
            <v>-384200</v>
          </cell>
          <cell r="U106">
            <v>-384200</v>
          </cell>
          <cell r="V106">
            <v>-384200</v>
          </cell>
          <cell r="W106">
            <v>-384200</v>
          </cell>
          <cell r="X106">
            <v>-384200</v>
          </cell>
          <cell r="Y106">
            <v>-384200</v>
          </cell>
          <cell r="Z106">
            <v>-384200</v>
          </cell>
          <cell r="AA106">
            <v>-384200</v>
          </cell>
          <cell r="AB106">
            <v>-384200</v>
          </cell>
          <cell r="AC106">
            <v>-384200</v>
          </cell>
          <cell r="AD106">
            <v>-384200</v>
          </cell>
          <cell r="AE106">
            <v>-384200</v>
          </cell>
          <cell r="AF106">
            <v>-384200</v>
          </cell>
          <cell r="AG106">
            <v>-384200</v>
          </cell>
          <cell r="AH106">
            <v>-384200</v>
          </cell>
          <cell r="AI106">
            <v>-384200</v>
          </cell>
          <cell r="AJ106">
            <v>-384200</v>
          </cell>
          <cell r="AK106">
            <v>-384200</v>
          </cell>
          <cell r="AL106">
            <v>-384200</v>
          </cell>
          <cell r="AM106">
            <v>-384200</v>
          </cell>
          <cell r="AN106">
            <v>-384200</v>
          </cell>
          <cell r="AO106">
            <v>-384200</v>
          </cell>
          <cell r="AP106">
            <v>-384200</v>
          </cell>
          <cell r="AQ106">
            <v>-384200</v>
          </cell>
          <cell r="AR106">
            <v>-384200</v>
          </cell>
          <cell r="AS106">
            <v>-384200</v>
          </cell>
          <cell r="AT106">
            <v>-384200</v>
          </cell>
          <cell r="AU106">
            <v>-384200</v>
          </cell>
          <cell r="AV106">
            <v>-384200</v>
          </cell>
          <cell r="AW106">
            <v>-384200</v>
          </cell>
          <cell r="AX106">
            <v>-384200</v>
          </cell>
          <cell r="AY106">
            <v>-384200</v>
          </cell>
          <cell r="AZ106">
            <v>-384200</v>
          </cell>
          <cell r="BA106">
            <v>-384200</v>
          </cell>
          <cell r="BB106">
            <v>-384200</v>
          </cell>
          <cell r="BC106">
            <v>-384200</v>
          </cell>
          <cell r="BD106">
            <v>-384200</v>
          </cell>
          <cell r="BE106">
            <v>-384200</v>
          </cell>
          <cell r="BF106">
            <v>-384200</v>
          </cell>
          <cell r="BG106">
            <v>-384200</v>
          </cell>
          <cell r="BH106">
            <v>-384200</v>
          </cell>
          <cell r="BI106">
            <v>-384200</v>
          </cell>
          <cell r="BJ106">
            <v>-384200</v>
          </cell>
          <cell r="BK106">
            <v>-384200</v>
          </cell>
          <cell r="BL106">
            <v>-384200</v>
          </cell>
          <cell r="BM106">
            <v>-384200</v>
          </cell>
          <cell r="BN106">
            <v>-384200</v>
          </cell>
          <cell r="BO106">
            <v>-384200</v>
          </cell>
          <cell r="BP106">
            <v>-384200</v>
          </cell>
          <cell r="BQ106">
            <v>-384200</v>
          </cell>
          <cell r="BR106">
            <v>-384200</v>
          </cell>
          <cell r="BS106">
            <v>-384200</v>
          </cell>
          <cell r="BT106">
            <v>-384200</v>
          </cell>
          <cell r="BU106">
            <v>-384200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</row>
        <row r="107">
          <cell r="A107">
            <v>726</v>
          </cell>
          <cell r="B107">
            <v>0</v>
          </cell>
          <cell r="C107">
            <v>-21221</v>
          </cell>
          <cell r="D107">
            <v>-21221</v>
          </cell>
          <cell r="E107">
            <v>-21137</v>
          </cell>
          <cell r="F107">
            <v>-21137</v>
          </cell>
          <cell r="G107">
            <v>-21137</v>
          </cell>
          <cell r="H107">
            <v>-20801</v>
          </cell>
          <cell r="I107">
            <v>-20801</v>
          </cell>
          <cell r="J107">
            <v>-21221</v>
          </cell>
          <cell r="K107">
            <v>-21221</v>
          </cell>
          <cell r="L107">
            <v>-21221</v>
          </cell>
          <cell r="M107">
            <v>-21221</v>
          </cell>
          <cell r="N107">
            <v>-699368.64589999989</v>
          </cell>
          <cell r="O107">
            <v>-699368.64589999989</v>
          </cell>
          <cell r="P107">
            <v>-699368.64589999989</v>
          </cell>
          <cell r="Q107">
            <v>-699368.64589999989</v>
          </cell>
          <cell r="R107">
            <v>-699368.64589999989</v>
          </cell>
          <cell r="S107">
            <v>-699368.64589999989</v>
          </cell>
          <cell r="T107">
            <v>-699368.64589999989</v>
          </cell>
          <cell r="U107">
            <v>-699368.64589999989</v>
          </cell>
          <cell r="V107">
            <v>-699368.64589999989</v>
          </cell>
          <cell r="W107">
            <v>-699368.64589999989</v>
          </cell>
          <cell r="X107">
            <v>-699368.64589999989</v>
          </cell>
          <cell r="Y107">
            <v>-699368.64589999989</v>
          </cell>
          <cell r="Z107">
            <v>-699368.64589999989</v>
          </cell>
          <cell r="AA107">
            <v>-699368.64589999989</v>
          </cell>
          <cell r="AB107">
            <v>-699368.64589999989</v>
          </cell>
          <cell r="AC107">
            <v>-699368.64589999989</v>
          </cell>
          <cell r="AD107">
            <v>-699368.64589999989</v>
          </cell>
          <cell r="AE107">
            <v>-699368.64589999989</v>
          </cell>
          <cell r="AF107">
            <v>-699368.64589999989</v>
          </cell>
          <cell r="AG107">
            <v>-699368.64589999989</v>
          </cell>
          <cell r="AH107">
            <v>-699368.64589999989</v>
          </cell>
          <cell r="AI107">
            <v>-699368.64589999989</v>
          </cell>
          <cell r="AJ107">
            <v>-699368.64589999989</v>
          </cell>
          <cell r="AK107">
            <v>-699368.64589999989</v>
          </cell>
          <cell r="AL107">
            <v>-699368.64589999989</v>
          </cell>
          <cell r="AM107">
            <v>-699368.64589999989</v>
          </cell>
          <cell r="AN107">
            <v>-699368.64589999989</v>
          </cell>
          <cell r="AO107">
            <v>-699368.64589999989</v>
          </cell>
          <cell r="AP107">
            <v>-699368.64589999989</v>
          </cell>
          <cell r="AQ107">
            <v>-699368.64589999989</v>
          </cell>
          <cell r="AR107">
            <v>-699368.64589999989</v>
          </cell>
          <cell r="AS107">
            <v>-699368.64589999989</v>
          </cell>
          <cell r="AT107">
            <v>-699368.64589999989</v>
          </cell>
          <cell r="AU107">
            <v>-699368.64589999989</v>
          </cell>
          <cell r="AV107">
            <v>-699368.64589999989</v>
          </cell>
          <cell r="AW107">
            <v>-699368.64589999989</v>
          </cell>
          <cell r="AX107">
            <v>-699368.64589999989</v>
          </cell>
          <cell r="AY107">
            <v>-699368.64589999989</v>
          </cell>
          <cell r="AZ107">
            <v>-699368.64589999989</v>
          </cell>
          <cell r="BA107">
            <v>-699368.64589999989</v>
          </cell>
          <cell r="BB107">
            <v>-699368.64589999989</v>
          </cell>
          <cell r="BC107">
            <v>-699368.64589999989</v>
          </cell>
          <cell r="BD107">
            <v>-699368.64589999989</v>
          </cell>
          <cell r="BE107">
            <v>-699368.64589999989</v>
          </cell>
          <cell r="BF107">
            <v>-699368.64589999989</v>
          </cell>
          <cell r="BG107">
            <v>-699368.64589999989</v>
          </cell>
          <cell r="BH107">
            <v>-699368.64589999989</v>
          </cell>
          <cell r="BI107">
            <v>-699368.64589999989</v>
          </cell>
          <cell r="BJ107">
            <v>-699368.64589999989</v>
          </cell>
          <cell r="BK107">
            <v>-699368.64589999989</v>
          </cell>
          <cell r="BL107">
            <v>-699368.64589999989</v>
          </cell>
          <cell r="BM107">
            <v>-699368.64589999989</v>
          </cell>
          <cell r="BN107">
            <v>-699368.64589999989</v>
          </cell>
          <cell r="BO107">
            <v>-699368.64589999989</v>
          </cell>
          <cell r="BP107">
            <v>-699368.64589999989</v>
          </cell>
          <cell r="BQ107">
            <v>-699368.64589999989</v>
          </cell>
          <cell r="BR107">
            <v>-699368.64589999989</v>
          </cell>
          <cell r="BS107">
            <v>-699368.64589999989</v>
          </cell>
          <cell r="BT107">
            <v>-699368.64589999989</v>
          </cell>
          <cell r="BU107">
            <v>-699368.64589999989</v>
          </cell>
          <cell r="BV107">
            <v>-699368.64589999989</v>
          </cell>
          <cell r="BW107">
            <v>-699368.64589999989</v>
          </cell>
          <cell r="BX107">
            <v>-699368.64589999989</v>
          </cell>
          <cell r="BY107">
            <v>-699368.64589999989</v>
          </cell>
          <cell r="BZ107">
            <v>-699368.64589999989</v>
          </cell>
          <cell r="CA107">
            <v>-699368.64589999989</v>
          </cell>
          <cell r="CB107">
            <v>-699368.64589999989</v>
          </cell>
          <cell r="CC107">
            <v>-699368.64589999989</v>
          </cell>
          <cell r="CD107">
            <v>-699368.64589999989</v>
          </cell>
          <cell r="CE107">
            <v>-699368.64589999989</v>
          </cell>
          <cell r="CF107">
            <v>-699368.64589999989</v>
          </cell>
          <cell r="CG107">
            <v>-699368.64589999989</v>
          </cell>
          <cell r="CH107">
            <v>-699368.64589999989</v>
          </cell>
          <cell r="CI107">
            <v>-699368.64589999989</v>
          </cell>
          <cell r="CJ107">
            <v>-699368.64589999989</v>
          </cell>
          <cell r="CK107">
            <v>-699368.64589999989</v>
          </cell>
          <cell r="CL107">
            <v>-699368.64589999989</v>
          </cell>
          <cell r="CM107">
            <v>-699368.64589999989</v>
          </cell>
          <cell r="CN107">
            <v>-699368.64589999989</v>
          </cell>
          <cell r="CO107">
            <v>-699368.64589999989</v>
          </cell>
          <cell r="CP107">
            <v>-699368.64589999989</v>
          </cell>
          <cell r="CQ107">
            <v>-699368.64589999989</v>
          </cell>
          <cell r="CR107">
            <v>-699368.64589999989</v>
          </cell>
          <cell r="CS107">
            <v>-699368.64589999989</v>
          </cell>
          <cell r="CT107">
            <v>-699368.64589999989</v>
          </cell>
          <cell r="CU107">
            <v>-699368.64589999989</v>
          </cell>
          <cell r="CV107">
            <v>-699368.64589999989</v>
          </cell>
          <cell r="CW107">
            <v>-699368.64589999989</v>
          </cell>
          <cell r="CX107">
            <v>-699368.64589999989</v>
          </cell>
          <cell r="CY107">
            <v>-699368.64589999989</v>
          </cell>
          <cell r="CZ107">
            <v>-699368.64589999989</v>
          </cell>
          <cell r="DA107">
            <v>-699368.64589999989</v>
          </cell>
          <cell r="DB107">
            <v>-699368.64589999989</v>
          </cell>
          <cell r="DC107">
            <v>-699368.64589999989</v>
          </cell>
          <cell r="DD107">
            <v>-699368.64589999989</v>
          </cell>
          <cell r="DE107">
            <v>-699368.64589999989</v>
          </cell>
          <cell r="DF107">
            <v>-699368.64589999989</v>
          </cell>
          <cell r="DG107">
            <v>-699368.64589999989</v>
          </cell>
          <cell r="DH107">
            <v>-699368.64589999989</v>
          </cell>
          <cell r="DI107">
            <v>-699368.64589999989</v>
          </cell>
          <cell r="DJ107">
            <v>-699368.64589999989</v>
          </cell>
          <cell r="DK107">
            <v>-699368.64589999989</v>
          </cell>
          <cell r="DL107">
            <v>-699368.64589999989</v>
          </cell>
          <cell r="DM107">
            <v>-699368.64589999989</v>
          </cell>
          <cell r="DN107">
            <v>-699368.64589999989</v>
          </cell>
          <cell r="DO107">
            <v>-699368.64589999989</v>
          </cell>
          <cell r="DP107">
            <v>-699368.64589999989</v>
          </cell>
          <cell r="DQ107">
            <v>-699368.64589999989</v>
          </cell>
        </row>
        <row r="108">
          <cell r="A108">
            <v>727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-7949.43</v>
          </cell>
          <cell r="I108">
            <v>0</v>
          </cell>
          <cell r="J108">
            <v>-1500</v>
          </cell>
          <cell r="K108">
            <v>-1500</v>
          </cell>
          <cell r="L108">
            <v>-1500</v>
          </cell>
          <cell r="M108">
            <v>-1500</v>
          </cell>
          <cell r="N108">
            <v>-151050</v>
          </cell>
          <cell r="O108">
            <v>-151050</v>
          </cell>
          <cell r="P108">
            <v>-151050</v>
          </cell>
          <cell r="Q108">
            <v>-151050</v>
          </cell>
          <cell r="R108">
            <v>-151050</v>
          </cell>
          <cell r="S108">
            <v>-151050</v>
          </cell>
          <cell r="T108">
            <v>-151050</v>
          </cell>
          <cell r="U108">
            <v>-151050</v>
          </cell>
          <cell r="V108">
            <v>-151050</v>
          </cell>
          <cell r="W108">
            <v>-151050</v>
          </cell>
          <cell r="X108">
            <v>-151050</v>
          </cell>
          <cell r="Y108">
            <v>-151050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</row>
        <row r="109">
          <cell r="A109">
            <v>753</v>
          </cell>
          <cell r="B109">
            <v>-1717423.67</v>
          </cell>
          <cell r="C109">
            <v>-1717423.67</v>
          </cell>
          <cell r="D109">
            <v>-1717423.67</v>
          </cell>
          <cell r="E109">
            <v>-1717423.67</v>
          </cell>
          <cell r="F109">
            <v>-1717423.67</v>
          </cell>
          <cell r="G109">
            <v>-1717423.67</v>
          </cell>
          <cell r="H109">
            <v>-1717423.67</v>
          </cell>
          <cell r="I109">
            <v>-1717423.67</v>
          </cell>
          <cell r="J109">
            <v>-1717423.67</v>
          </cell>
          <cell r="K109">
            <v>-1717423.67</v>
          </cell>
          <cell r="L109">
            <v>-1717423.67</v>
          </cell>
          <cell r="M109">
            <v>-1717423.67</v>
          </cell>
          <cell r="N109">
            <v>1155600</v>
          </cell>
          <cell r="O109">
            <v>1155600</v>
          </cell>
          <cell r="P109">
            <v>1155600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1155600</v>
          </cell>
          <cell r="X109">
            <v>1155600</v>
          </cell>
          <cell r="Y109">
            <v>1155600</v>
          </cell>
          <cell r="Z109">
            <v>717100.06</v>
          </cell>
          <cell r="AA109">
            <v>717100.06</v>
          </cell>
          <cell r="AB109">
            <v>717100.06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717100.06</v>
          </cell>
          <cell r="AJ109">
            <v>717100.06</v>
          </cell>
          <cell r="AK109">
            <v>717100.06</v>
          </cell>
          <cell r="AL109">
            <v>360720.03</v>
          </cell>
          <cell r="AM109">
            <v>360720.03</v>
          </cell>
          <cell r="AN109">
            <v>360720.03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360720.03</v>
          </cell>
          <cell r="AV109">
            <v>360720.03</v>
          </cell>
          <cell r="AW109">
            <v>360720.03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</row>
        <row r="110">
          <cell r="A110">
            <v>755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-15230</v>
          </cell>
          <cell r="K110">
            <v>-15230</v>
          </cell>
          <cell r="L110">
            <v>-15230</v>
          </cell>
          <cell r="M110">
            <v>-15230</v>
          </cell>
          <cell r="N110">
            <v>-19520.423999999999</v>
          </cell>
          <cell r="O110">
            <v>-21221</v>
          </cell>
          <cell r="P110">
            <v>-21221</v>
          </cell>
          <cell r="Q110">
            <v>-21221</v>
          </cell>
          <cell r="R110">
            <v>-21221</v>
          </cell>
          <cell r="S110">
            <v>-21221</v>
          </cell>
          <cell r="T110">
            <v>-21221</v>
          </cell>
          <cell r="U110">
            <v>-21221</v>
          </cell>
          <cell r="V110">
            <v>-21221</v>
          </cell>
          <cell r="W110">
            <v>-23343.1</v>
          </cell>
          <cell r="X110">
            <v>-23343.1</v>
          </cell>
          <cell r="Y110">
            <v>-23343.1</v>
          </cell>
          <cell r="Z110">
            <v>-21472.466399999998</v>
          </cell>
          <cell r="AA110">
            <v>-23343.1</v>
          </cell>
          <cell r="AB110">
            <v>-23343.1</v>
          </cell>
          <cell r="AC110">
            <v>-23343.1</v>
          </cell>
          <cell r="AD110">
            <v>-23343.1</v>
          </cell>
          <cell r="AE110">
            <v>-23343.1</v>
          </cell>
          <cell r="AF110">
            <v>-23343.1</v>
          </cell>
          <cell r="AG110">
            <v>-23343.1</v>
          </cell>
          <cell r="AH110">
            <v>-23343.1</v>
          </cell>
          <cell r="AI110">
            <v>-23343.1</v>
          </cell>
          <cell r="AJ110">
            <v>-23343.1</v>
          </cell>
          <cell r="AK110">
            <v>-23343.1</v>
          </cell>
          <cell r="AL110">
            <v>-21472.466399999998</v>
          </cell>
          <cell r="AM110">
            <v>-23343.1</v>
          </cell>
          <cell r="AN110">
            <v>-23343.1</v>
          </cell>
          <cell r="AO110">
            <v>-23343.1</v>
          </cell>
          <cell r="AP110">
            <v>-23343.1</v>
          </cell>
          <cell r="AQ110">
            <v>-23343.1</v>
          </cell>
          <cell r="AR110">
            <v>-23343.1</v>
          </cell>
          <cell r="AS110">
            <v>-23343.1</v>
          </cell>
          <cell r="AT110">
            <v>-23343.1</v>
          </cell>
          <cell r="AU110">
            <v>-24510.255000000008</v>
          </cell>
          <cell r="AV110">
            <v>-24510.255000000008</v>
          </cell>
          <cell r="AW110">
            <v>-24510.255000000008</v>
          </cell>
          <cell r="AX110">
            <v>-22546.08972</v>
          </cell>
          <cell r="AY110">
            <v>-24510.255000000008</v>
          </cell>
          <cell r="AZ110">
            <v>-24510.255000000008</v>
          </cell>
          <cell r="BA110">
            <v>-24510.255000000008</v>
          </cell>
          <cell r="BB110">
            <v>-24510.255000000008</v>
          </cell>
          <cell r="BC110">
            <v>-24510.255000000008</v>
          </cell>
          <cell r="BD110">
            <v>-24510.255000000008</v>
          </cell>
          <cell r="BE110">
            <v>-24510.255000000008</v>
          </cell>
          <cell r="BF110">
            <v>-24510.255000000008</v>
          </cell>
          <cell r="BG110">
            <v>-24510.255000000008</v>
          </cell>
          <cell r="BH110">
            <v>-24510.255000000008</v>
          </cell>
          <cell r="BI110">
            <v>-24510.255000000008</v>
          </cell>
          <cell r="BJ110">
            <v>-22546.08972</v>
          </cell>
          <cell r="BK110">
            <v>-24510.255000000008</v>
          </cell>
          <cell r="BL110">
            <v>-24510.255000000008</v>
          </cell>
          <cell r="BM110">
            <v>-24510.255000000008</v>
          </cell>
          <cell r="BN110">
            <v>-24510.255000000008</v>
          </cell>
          <cell r="BO110">
            <v>-24510.255000000008</v>
          </cell>
          <cell r="BP110">
            <v>-24510.255000000008</v>
          </cell>
          <cell r="BQ110">
            <v>-24510.255000000008</v>
          </cell>
          <cell r="BR110">
            <v>-24510.255000000008</v>
          </cell>
          <cell r="BS110">
            <v>-25735.76775000001</v>
          </cell>
          <cell r="BT110">
            <v>-25735.76775000001</v>
          </cell>
          <cell r="BU110">
            <v>-25735.76775000001</v>
          </cell>
          <cell r="BV110">
            <v>-23673.394206000001</v>
          </cell>
          <cell r="BW110">
            <v>-25735.76775000001</v>
          </cell>
          <cell r="BX110">
            <v>-25735.76775000001</v>
          </cell>
          <cell r="BY110">
            <v>-25735.76775000001</v>
          </cell>
          <cell r="BZ110">
            <v>-25735.76775000001</v>
          </cell>
          <cell r="CA110">
            <v>-25735.76775000001</v>
          </cell>
          <cell r="CB110">
            <v>-25735.76775000001</v>
          </cell>
          <cell r="CC110">
            <v>-25735.76775000001</v>
          </cell>
          <cell r="CD110">
            <v>-25735.76775000001</v>
          </cell>
          <cell r="CE110">
            <v>-25735.76775000001</v>
          </cell>
          <cell r="CF110">
            <v>-25735.76775000001</v>
          </cell>
          <cell r="CG110">
            <v>-25735.76775000001</v>
          </cell>
          <cell r="CH110">
            <v>-23673.394206000001</v>
          </cell>
          <cell r="CI110">
            <v>-25735.76775000001</v>
          </cell>
          <cell r="CJ110">
            <v>-25735.76775000001</v>
          </cell>
          <cell r="CK110">
            <v>-25735.76775000001</v>
          </cell>
          <cell r="CL110">
            <v>-25735.76775000001</v>
          </cell>
          <cell r="CM110">
            <v>-25735.76775000001</v>
          </cell>
          <cell r="CN110">
            <v>-25735.76775000001</v>
          </cell>
          <cell r="CO110">
            <v>-25735.76775000001</v>
          </cell>
          <cell r="CP110">
            <v>-25735.76775000001</v>
          </cell>
          <cell r="CQ110">
            <v>-27022.556137500011</v>
          </cell>
          <cell r="CR110">
            <v>-27022.556137500011</v>
          </cell>
          <cell r="CS110">
            <v>-27022.556137500011</v>
          </cell>
          <cell r="CT110">
            <v>-24857.063916300005</v>
          </cell>
          <cell r="CU110">
            <v>-27022.556137500011</v>
          </cell>
          <cell r="CV110">
            <v>-27022.556137500011</v>
          </cell>
          <cell r="CW110">
            <v>-27022.556137500011</v>
          </cell>
          <cell r="CX110">
            <v>-27022.556137500011</v>
          </cell>
          <cell r="CY110">
            <v>-27022.556137500011</v>
          </cell>
          <cell r="CZ110">
            <v>-27022.556137500011</v>
          </cell>
          <cell r="DA110">
            <v>-27022.556137500011</v>
          </cell>
          <cell r="DB110">
            <v>-27022.556137500011</v>
          </cell>
          <cell r="DC110">
            <v>-27022.556137500011</v>
          </cell>
          <cell r="DD110">
            <v>-27022.556137500011</v>
          </cell>
          <cell r="DE110">
            <v>-27022.556137500011</v>
          </cell>
          <cell r="DF110">
            <v>-24857.063916300005</v>
          </cell>
          <cell r="DG110">
            <v>-27022.556137500011</v>
          </cell>
          <cell r="DH110">
            <v>-27022.556137500011</v>
          </cell>
          <cell r="DI110">
            <v>-27022.556137500011</v>
          </cell>
          <cell r="DJ110">
            <v>-27022.556137500011</v>
          </cell>
          <cell r="DK110">
            <v>-27022.556137500011</v>
          </cell>
          <cell r="DL110">
            <v>-27022.556137500011</v>
          </cell>
          <cell r="DM110">
            <v>-27022.556137500011</v>
          </cell>
          <cell r="DN110">
            <v>-27022.556137500011</v>
          </cell>
          <cell r="DO110">
            <v>-28373.68394437501</v>
          </cell>
          <cell r="DP110">
            <v>-28373.68394437501</v>
          </cell>
          <cell r="DQ110">
            <v>-28373.68394437501</v>
          </cell>
        </row>
        <row r="111">
          <cell r="A111">
            <v>762</v>
          </cell>
          <cell r="B111">
            <v>-373500</v>
          </cell>
          <cell r="C111">
            <v>-373500</v>
          </cell>
          <cell r="D111">
            <v>-373500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-1500</v>
          </cell>
          <cell r="O111">
            <v>-1500</v>
          </cell>
          <cell r="P111">
            <v>-1500</v>
          </cell>
          <cell r="Q111">
            <v>-1500</v>
          </cell>
          <cell r="R111">
            <v>-1500</v>
          </cell>
          <cell r="S111">
            <v>-1500</v>
          </cell>
          <cell r="T111">
            <v>-1500</v>
          </cell>
          <cell r="U111">
            <v>-1500</v>
          </cell>
          <cell r="V111">
            <v>-1500</v>
          </cell>
          <cell r="W111">
            <v>-1500</v>
          </cell>
          <cell r="X111">
            <v>-1500</v>
          </cell>
          <cell r="Y111">
            <v>-1500</v>
          </cell>
          <cell r="Z111">
            <v>-1500</v>
          </cell>
          <cell r="AA111">
            <v>-1500</v>
          </cell>
          <cell r="AB111">
            <v>-1500</v>
          </cell>
          <cell r="AC111">
            <v>-1500</v>
          </cell>
          <cell r="AD111">
            <v>-1500</v>
          </cell>
          <cell r="AE111">
            <v>-1500</v>
          </cell>
          <cell r="AF111">
            <v>-1500</v>
          </cell>
          <cell r="AG111">
            <v>-1500</v>
          </cell>
          <cell r="AH111">
            <v>-1500</v>
          </cell>
          <cell r="AI111">
            <v>-1500</v>
          </cell>
          <cell r="AJ111">
            <v>-1500</v>
          </cell>
          <cell r="AK111">
            <v>-1500</v>
          </cell>
          <cell r="AL111">
            <v>-1500</v>
          </cell>
          <cell r="AM111">
            <v>-1500</v>
          </cell>
          <cell r="AN111">
            <v>-1500</v>
          </cell>
          <cell r="AO111">
            <v>-1500</v>
          </cell>
          <cell r="AP111">
            <v>-1500</v>
          </cell>
          <cell r="AQ111">
            <v>-1500</v>
          </cell>
          <cell r="AR111">
            <v>-1500</v>
          </cell>
          <cell r="AS111">
            <v>-1500</v>
          </cell>
          <cell r="AT111">
            <v>-1500</v>
          </cell>
          <cell r="AU111">
            <v>-1500</v>
          </cell>
          <cell r="AV111">
            <v>-1500</v>
          </cell>
          <cell r="AW111">
            <v>-1500</v>
          </cell>
          <cell r="AX111">
            <v>-1500</v>
          </cell>
          <cell r="AY111">
            <v>-1500</v>
          </cell>
          <cell r="AZ111">
            <v>-1500</v>
          </cell>
          <cell r="BA111">
            <v>-1500</v>
          </cell>
          <cell r="BB111">
            <v>-1500</v>
          </cell>
          <cell r="BC111">
            <v>-1500</v>
          </cell>
          <cell r="BD111">
            <v>-1500</v>
          </cell>
          <cell r="BE111">
            <v>-1500</v>
          </cell>
          <cell r="BF111">
            <v>-1500</v>
          </cell>
          <cell r="BG111">
            <v>-1500</v>
          </cell>
          <cell r="BH111">
            <v>-1500</v>
          </cell>
          <cell r="BI111">
            <v>-1500</v>
          </cell>
          <cell r="BJ111">
            <v>-1500</v>
          </cell>
          <cell r="BK111">
            <v>-1500</v>
          </cell>
          <cell r="BL111">
            <v>-1500</v>
          </cell>
          <cell r="BM111">
            <v>-1500</v>
          </cell>
          <cell r="BN111">
            <v>-1500</v>
          </cell>
          <cell r="BO111">
            <v>-1500</v>
          </cell>
          <cell r="BP111">
            <v>-1500</v>
          </cell>
          <cell r="BQ111">
            <v>-1500</v>
          </cell>
          <cell r="BR111">
            <v>-1500</v>
          </cell>
          <cell r="BS111">
            <v>-1500</v>
          </cell>
          <cell r="BT111">
            <v>-1500</v>
          </cell>
          <cell r="BU111">
            <v>-1500</v>
          </cell>
          <cell r="BV111">
            <v>-1500</v>
          </cell>
          <cell r="BW111">
            <v>-1500</v>
          </cell>
          <cell r="BX111">
            <v>-1500</v>
          </cell>
          <cell r="BY111">
            <v>-1500</v>
          </cell>
          <cell r="BZ111">
            <v>-1500</v>
          </cell>
          <cell r="CA111">
            <v>-1500</v>
          </cell>
          <cell r="CB111">
            <v>-1500</v>
          </cell>
          <cell r="CC111">
            <v>-1500</v>
          </cell>
          <cell r="CD111">
            <v>-1500</v>
          </cell>
          <cell r="CE111">
            <v>-1500</v>
          </cell>
          <cell r="CF111">
            <v>-1500</v>
          </cell>
          <cell r="CG111">
            <v>-1500</v>
          </cell>
          <cell r="CH111">
            <v>-1500</v>
          </cell>
          <cell r="CI111">
            <v>-1500</v>
          </cell>
          <cell r="CJ111">
            <v>-1500</v>
          </cell>
          <cell r="CK111">
            <v>-1500</v>
          </cell>
          <cell r="CL111">
            <v>-1500</v>
          </cell>
          <cell r="CM111">
            <v>-1500</v>
          </cell>
          <cell r="CN111">
            <v>-1500</v>
          </cell>
          <cell r="CO111">
            <v>-1500</v>
          </cell>
          <cell r="CP111">
            <v>-1500</v>
          </cell>
          <cell r="CQ111">
            <v>-1500</v>
          </cell>
          <cell r="CR111">
            <v>-1500</v>
          </cell>
          <cell r="CS111">
            <v>-1500</v>
          </cell>
          <cell r="CT111">
            <v>-1500</v>
          </cell>
          <cell r="CU111">
            <v>-1500</v>
          </cell>
          <cell r="CV111">
            <v>-1500</v>
          </cell>
          <cell r="CW111">
            <v>-1500</v>
          </cell>
          <cell r="CX111">
            <v>-1500</v>
          </cell>
          <cell r="CY111">
            <v>-1500</v>
          </cell>
          <cell r="CZ111">
            <v>-1500</v>
          </cell>
          <cell r="DA111">
            <v>-1500</v>
          </cell>
          <cell r="DB111">
            <v>-1500</v>
          </cell>
          <cell r="DC111">
            <v>-1500</v>
          </cell>
          <cell r="DD111">
            <v>-1500</v>
          </cell>
          <cell r="DE111">
            <v>-1500</v>
          </cell>
          <cell r="DF111">
            <v>-1500</v>
          </cell>
          <cell r="DG111">
            <v>-1500</v>
          </cell>
          <cell r="DH111">
            <v>-1500</v>
          </cell>
          <cell r="DI111">
            <v>-1500</v>
          </cell>
          <cell r="DJ111">
            <v>-1500</v>
          </cell>
          <cell r="DK111">
            <v>-1500</v>
          </cell>
          <cell r="DL111">
            <v>-1500</v>
          </cell>
          <cell r="DM111">
            <v>-1500</v>
          </cell>
          <cell r="DN111">
            <v>-1500</v>
          </cell>
          <cell r="DO111">
            <v>-1500</v>
          </cell>
          <cell r="DP111">
            <v>-1500</v>
          </cell>
          <cell r="DQ111">
            <v>-1500</v>
          </cell>
        </row>
        <row r="112">
          <cell r="A112">
            <v>767</v>
          </cell>
          <cell r="B112">
            <v>-153918</v>
          </cell>
          <cell r="C112">
            <v>-153918</v>
          </cell>
          <cell r="D112">
            <v>-153918</v>
          </cell>
          <cell r="E112">
            <v>-153510</v>
          </cell>
          <cell r="F112">
            <v>-153510</v>
          </cell>
          <cell r="G112">
            <v>-153510</v>
          </cell>
          <cell r="H112">
            <v>-151878</v>
          </cell>
          <cell r="I112">
            <v>-151878</v>
          </cell>
          <cell r="J112">
            <v>-153918</v>
          </cell>
          <cell r="K112">
            <v>-153918</v>
          </cell>
          <cell r="L112">
            <v>-153918</v>
          </cell>
          <cell r="M112">
            <v>-153918</v>
          </cell>
          <cell r="N112">
            <v>-1579351.4828344528</v>
          </cell>
          <cell r="O112">
            <v>-1579351.4828344528</v>
          </cell>
          <cell r="P112">
            <v>-1579351.4828344528</v>
          </cell>
          <cell r="Q112">
            <v>-1579351.4828344528</v>
          </cell>
          <cell r="R112">
            <v>-1579351.4828344528</v>
          </cell>
          <cell r="S112">
            <v>-1579351.4828344528</v>
          </cell>
          <cell r="T112">
            <v>-1579351.4828344528</v>
          </cell>
          <cell r="U112">
            <v>-1579351.4828344528</v>
          </cell>
          <cell r="V112">
            <v>-1579351.4828344528</v>
          </cell>
          <cell r="W112">
            <v>-1579351.4828344528</v>
          </cell>
          <cell r="X112">
            <v>-1579351.4828344528</v>
          </cell>
          <cell r="Y112">
            <v>-1579351.4828344528</v>
          </cell>
          <cell r="Z112">
            <v>-3091044.8818323612</v>
          </cell>
          <cell r="AA112">
            <v>-3091044.8818323612</v>
          </cell>
          <cell r="AB112">
            <v>-3091044.8818323612</v>
          </cell>
          <cell r="AC112">
            <v>-3091044.8818323612</v>
          </cell>
          <cell r="AD112">
            <v>-3091044.8818323612</v>
          </cell>
          <cell r="AE112">
            <v>-3091044.8818323612</v>
          </cell>
          <cell r="AF112">
            <v>-3091044.8818323612</v>
          </cell>
          <cell r="AG112">
            <v>-3091044.8818323612</v>
          </cell>
          <cell r="AH112">
            <v>-3091044.8818323612</v>
          </cell>
          <cell r="AI112">
            <v>-3091044.8818323612</v>
          </cell>
          <cell r="AJ112">
            <v>-3091044.8818323612</v>
          </cell>
          <cell r="AK112">
            <v>-3091044.8818323612</v>
          </cell>
          <cell r="AL112">
            <v>-3077977.3188708588</v>
          </cell>
          <cell r="AM112">
            <v>-3077977.3188708588</v>
          </cell>
          <cell r="AN112">
            <v>-3077977.3188708588</v>
          </cell>
          <cell r="AO112">
            <v>-3077977.3188708588</v>
          </cell>
          <cell r="AP112">
            <v>-3077977.3188708588</v>
          </cell>
          <cell r="AQ112">
            <v>-3077977.3188708588</v>
          </cell>
          <cell r="AR112">
            <v>-3077977.3188708588</v>
          </cell>
          <cell r="AS112">
            <v>-3077977.3188708588</v>
          </cell>
          <cell r="AT112">
            <v>-3077977.3188708588</v>
          </cell>
          <cell r="AU112">
            <v>-3077977.3188708588</v>
          </cell>
          <cell r="AV112">
            <v>-3077977.3188708588</v>
          </cell>
          <cell r="AW112">
            <v>-3077977.3188708588</v>
          </cell>
          <cell r="AX112">
            <v>-3155104.5483226795</v>
          </cell>
          <cell r="AY112">
            <v>-3155104.5483226795</v>
          </cell>
          <cell r="AZ112">
            <v>-3155104.5483226795</v>
          </cell>
          <cell r="BA112">
            <v>-3155104.5483226795</v>
          </cell>
          <cell r="BB112">
            <v>-3155104.5483226795</v>
          </cell>
          <cell r="BC112">
            <v>-3155104.5483226795</v>
          </cell>
          <cell r="BD112">
            <v>-3155104.5483226795</v>
          </cell>
          <cell r="BE112">
            <v>-3155104.5483226795</v>
          </cell>
          <cell r="BF112">
            <v>-3155104.5483226795</v>
          </cell>
          <cell r="BG112">
            <v>-3155104.5483226795</v>
          </cell>
          <cell r="BH112">
            <v>-3155104.5483226795</v>
          </cell>
          <cell r="BI112">
            <v>-3155104.5483226795</v>
          </cell>
          <cell r="BJ112">
            <v>-3193847.8178461492</v>
          </cell>
          <cell r="BK112">
            <v>-3193847.8178461492</v>
          </cell>
          <cell r="BL112">
            <v>-3193847.8178461492</v>
          </cell>
          <cell r="BM112">
            <v>-3193847.8178461492</v>
          </cell>
          <cell r="BN112">
            <v>-3193847.8178461492</v>
          </cell>
          <cell r="BO112">
            <v>-3193847.8178461492</v>
          </cell>
          <cell r="BP112">
            <v>-3193847.8178461492</v>
          </cell>
          <cell r="BQ112">
            <v>-3193847.8178461492</v>
          </cell>
          <cell r="BR112">
            <v>-3193847.8178461492</v>
          </cell>
          <cell r="BS112">
            <v>-3193847.8178461492</v>
          </cell>
          <cell r="BT112">
            <v>-3193847.8178461492</v>
          </cell>
          <cell r="BU112">
            <v>-3193847.8178461492</v>
          </cell>
          <cell r="BV112">
            <v>-3285367.8429178074</v>
          </cell>
          <cell r="BW112">
            <v>-3285367.8429178074</v>
          </cell>
          <cell r="BX112">
            <v>-3285367.8429178074</v>
          </cell>
          <cell r="BY112">
            <v>-3285367.8429178074</v>
          </cell>
          <cell r="BZ112">
            <v>-3285367.8429178074</v>
          </cell>
          <cell r="CA112">
            <v>-3285367.8429178074</v>
          </cell>
          <cell r="CB112">
            <v>-3285367.8429178074</v>
          </cell>
          <cell r="CC112">
            <v>-3285367.8429178074</v>
          </cell>
          <cell r="CD112">
            <v>-3285367.8429178074</v>
          </cell>
          <cell r="CE112">
            <v>-3285367.8429178074</v>
          </cell>
          <cell r="CF112">
            <v>-3285367.8429178074</v>
          </cell>
          <cell r="CG112">
            <v>-3285367.8429178074</v>
          </cell>
          <cell r="CH112">
            <v>-3448070.7092182501</v>
          </cell>
          <cell r="CI112">
            <v>-3448070.7092182501</v>
          </cell>
          <cell r="CJ112">
            <v>-3448070.7092182501</v>
          </cell>
          <cell r="CK112">
            <v>-3448070.7092182501</v>
          </cell>
          <cell r="CL112">
            <v>-3448070.7092182501</v>
          </cell>
          <cell r="CM112">
            <v>-3448070.7092182501</v>
          </cell>
          <cell r="CN112">
            <v>-3448070.7092182501</v>
          </cell>
          <cell r="CO112">
            <v>-3448070.7092182501</v>
          </cell>
          <cell r="CP112">
            <v>-3448070.7092182501</v>
          </cell>
          <cell r="CQ112">
            <v>-3448070.7092182501</v>
          </cell>
          <cell r="CR112">
            <v>-3448070.7092182501</v>
          </cell>
          <cell r="CS112">
            <v>-3448070.7092182501</v>
          </cell>
          <cell r="CT112">
            <v>-3469268.9749453939</v>
          </cell>
          <cell r="CU112">
            <v>-3469268.9749453939</v>
          </cell>
          <cell r="CV112">
            <v>-3469268.9749453939</v>
          </cell>
          <cell r="CW112">
            <v>-3469268.9749453939</v>
          </cell>
          <cell r="CX112">
            <v>-3469268.9749453939</v>
          </cell>
          <cell r="CY112">
            <v>-3469268.9749453939</v>
          </cell>
          <cell r="CZ112">
            <v>-3469268.9749453939</v>
          </cell>
          <cell r="DA112">
            <v>-3469268.9749453939</v>
          </cell>
          <cell r="DB112">
            <v>-3469268.9749453939</v>
          </cell>
          <cell r="DC112">
            <v>-3469268.9749453939</v>
          </cell>
          <cell r="DD112">
            <v>-3469268.9749453939</v>
          </cell>
          <cell r="DE112">
            <v>-3469268.9749453939</v>
          </cell>
          <cell r="DF112">
            <v>-3515004.9521195716</v>
          </cell>
          <cell r="DG112">
            <v>-3515004.9521195716</v>
          </cell>
          <cell r="DH112">
            <v>-3515004.9521195716</v>
          </cell>
          <cell r="DI112">
            <v>-3515004.9521195716</v>
          </cell>
          <cell r="DJ112">
            <v>-3515004.9521195716</v>
          </cell>
          <cell r="DK112">
            <v>-3515004.9521195716</v>
          </cell>
          <cell r="DL112">
            <v>-3515004.9521195716</v>
          </cell>
          <cell r="DM112">
            <v>-3515004.9521195716</v>
          </cell>
          <cell r="DN112">
            <v>-3515004.9521195716</v>
          </cell>
          <cell r="DO112">
            <v>-3515004.9521195716</v>
          </cell>
          <cell r="DP112">
            <v>-3515004.9521195716</v>
          </cell>
          <cell r="DQ112">
            <v>-3515004.9521195716</v>
          </cell>
        </row>
        <row r="113">
          <cell r="A113">
            <v>791</v>
          </cell>
          <cell r="B113">
            <v>-24300</v>
          </cell>
          <cell r="C113">
            <v>-24300</v>
          </cell>
          <cell r="D113">
            <v>-24300</v>
          </cell>
          <cell r="E113">
            <v>-24300</v>
          </cell>
          <cell r="F113">
            <v>-24300</v>
          </cell>
          <cell r="G113">
            <v>-24300</v>
          </cell>
          <cell r="H113">
            <v>-24300</v>
          </cell>
          <cell r="I113">
            <v>-24300</v>
          </cell>
          <cell r="J113">
            <v>-24300</v>
          </cell>
          <cell r="K113">
            <v>-24300</v>
          </cell>
          <cell r="L113">
            <v>-24300</v>
          </cell>
          <cell r="M113">
            <v>-24300</v>
          </cell>
          <cell r="N113">
            <v>-24368</v>
          </cell>
          <cell r="O113">
            <v>-24368</v>
          </cell>
          <cell r="P113">
            <v>-24368</v>
          </cell>
          <cell r="Q113">
            <v>-24368</v>
          </cell>
          <cell r="R113">
            <v>-24368</v>
          </cell>
          <cell r="S113">
            <v>-24368</v>
          </cell>
          <cell r="T113">
            <v>-24368</v>
          </cell>
          <cell r="U113">
            <v>-24368</v>
          </cell>
          <cell r="V113">
            <v>-24368</v>
          </cell>
          <cell r="W113">
            <v>-26804.799999999999</v>
          </cell>
          <cell r="X113">
            <v>-26804.799999999999</v>
          </cell>
          <cell r="Y113">
            <v>-26804.799999999999</v>
          </cell>
          <cell r="Z113">
            <v>-26804.799999999999</v>
          </cell>
          <cell r="AA113">
            <v>-26804.799999999999</v>
          </cell>
          <cell r="AB113">
            <v>-26804.799999999999</v>
          </cell>
          <cell r="AC113">
            <v>-26804.799999999999</v>
          </cell>
          <cell r="AD113">
            <v>-26804.799999999999</v>
          </cell>
          <cell r="AE113">
            <v>-26804.799999999999</v>
          </cell>
          <cell r="AF113">
            <v>-26804.799999999999</v>
          </cell>
          <cell r="AG113">
            <v>-26804.799999999999</v>
          </cell>
          <cell r="AH113">
            <v>-26804.799999999999</v>
          </cell>
          <cell r="AI113">
            <v>-26804.799999999999</v>
          </cell>
          <cell r="AJ113">
            <v>-26804.799999999999</v>
          </cell>
          <cell r="AK113">
            <v>-26804.799999999999</v>
          </cell>
          <cell r="AL113">
            <v>-26804.799999999999</v>
          </cell>
          <cell r="AM113">
            <v>-26804.799999999999</v>
          </cell>
          <cell r="AN113">
            <v>-26804.799999999999</v>
          </cell>
          <cell r="AO113">
            <v>-26804.799999999999</v>
          </cell>
          <cell r="AP113">
            <v>-26804.799999999999</v>
          </cell>
          <cell r="AQ113">
            <v>-26804.799999999999</v>
          </cell>
          <cell r="AR113">
            <v>-26804.799999999999</v>
          </cell>
          <cell r="AS113">
            <v>-26804.799999999999</v>
          </cell>
          <cell r="AT113">
            <v>-26804.799999999999</v>
          </cell>
          <cell r="AU113">
            <v>-28145.040000000001</v>
          </cell>
          <cell r="AV113">
            <v>-28145.040000000001</v>
          </cell>
          <cell r="AW113">
            <v>-28145.040000000001</v>
          </cell>
          <cell r="AX113">
            <v>-28145.040000000001</v>
          </cell>
          <cell r="AY113">
            <v>-28145.040000000001</v>
          </cell>
          <cell r="AZ113">
            <v>-28145.040000000001</v>
          </cell>
          <cell r="BA113">
            <v>-28145.040000000001</v>
          </cell>
          <cell r="BB113">
            <v>-28145.040000000001</v>
          </cell>
          <cell r="BC113">
            <v>-28145.040000000001</v>
          </cell>
          <cell r="BD113">
            <v>-28145.040000000001</v>
          </cell>
          <cell r="BE113">
            <v>-28145.040000000001</v>
          </cell>
          <cell r="BF113">
            <v>-28145.040000000001</v>
          </cell>
          <cell r="BG113">
            <v>-28145.040000000001</v>
          </cell>
          <cell r="BH113">
            <v>-28145.040000000001</v>
          </cell>
          <cell r="BI113">
            <v>-28145.040000000001</v>
          </cell>
          <cell r="BJ113">
            <v>-28145.040000000001</v>
          </cell>
          <cell r="BK113">
            <v>-28145.040000000001</v>
          </cell>
          <cell r="BL113">
            <v>-28145.040000000001</v>
          </cell>
          <cell r="BM113">
            <v>-28145.040000000001</v>
          </cell>
          <cell r="BN113">
            <v>-28145.040000000001</v>
          </cell>
          <cell r="BO113">
            <v>-28145.040000000001</v>
          </cell>
          <cell r="BP113">
            <v>-28145.040000000001</v>
          </cell>
          <cell r="BQ113">
            <v>-28145.040000000001</v>
          </cell>
          <cell r="BR113">
            <v>-28145.040000000001</v>
          </cell>
          <cell r="BS113">
            <v>-29552.292000000001</v>
          </cell>
          <cell r="BT113">
            <v>-29552.292000000001</v>
          </cell>
          <cell r="BU113">
            <v>-29552.292000000001</v>
          </cell>
          <cell r="BV113">
            <v>-29552.292000000001</v>
          </cell>
          <cell r="BW113">
            <v>-29552.292000000001</v>
          </cell>
          <cell r="BX113">
            <v>-29552.292000000001</v>
          </cell>
          <cell r="BY113">
            <v>-29552.292000000001</v>
          </cell>
          <cell r="BZ113">
            <v>-29552.292000000001</v>
          </cell>
          <cell r="CA113">
            <v>-29552.292000000001</v>
          </cell>
          <cell r="CB113">
            <v>-29552.292000000001</v>
          </cell>
          <cell r="CC113">
            <v>-29552.292000000001</v>
          </cell>
          <cell r="CD113">
            <v>-29552.292000000001</v>
          </cell>
          <cell r="CE113">
            <v>-29552.292000000001</v>
          </cell>
          <cell r="CF113">
            <v>-29552.292000000001</v>
          </cell>
          <cell r="CG113">
            <v>-29552.292000000001</v>
          </cell>
          <cell r="CH113">
            <v>-29552.292000000001</v>
          </cell>
          <cell r="CI113">
            <v>-29552.292000000001</v>
          </cell>
          <cell r="CJ113">
            <v>-29552.292000000001</v>
          </cell>
          <cell r="CK113">
            <v>-29552.292000000001</v>
          </cell>
          <cell r="CL113">
            <v>-29552.292000000001</v>
          </cell>
          <cell r="CM113">
            <v>-29552.292000000001</v>
          </cell>
          <cell r="CN113">
            <v>-29552.292000000001</v>
          </cell>
          <cell r="CO113">
            <v>-29552.292000000001</v>
          </cell>
          <cell r="CP113">
            <v>-29552.292000000001</v>
          </cell>
          <cell r="CQ113">
            <v>-31029.906600000002</v>
          </cell>
          <cell r="CR113">
            <v>-31029.906600000002</v>
          </cell>
          <cell r="CS113">
            <v>-31029.906600000002</v>
          </cell>
          <cell r="CT113">
            <v>-31029.906600000002</v>
          </cell>
          <cell r="CU113">
            <v>-31029.906600000002</v>
          </cell>
          <cell r="CV113">
            <v>-31029.906600000002</v>
          </cell>
          <cell r="CW113">
            <v>-31029.906600000002</v>
          </cell>
          <cell r="CX113">
            <v>-31029.906600000002</v>
          </cell>
          <cell r="CY113">
            <v>-31029.906600000002</v>
          </cell>
          <cell r="CZ113">
            <v>-31029.906600000002</v>
          </cell>
          <cell r="DA113">
            <v>-31029.906600000002</v>
          </cell>
          <cell r="DB113">
            <v>-31029.906600000002</v>
          </cell>
          <cell r="DC113">
            <v>-31029.906600000002</v>
          </cell>
          <cell r="DD113">
            <v>-31029.906600000002</v>
          </cell>
          <cell r="DE113">
            <v>-31029.906600000002</v>
          </cell>
          <cell r="DF113">
            <v>-31029.906600000002</v>
          </cell>
          <cell r="DG113">
            <v>-31029.906600000002</v>
          </cell>
          <cell r="DH113">
            <v>-31029.906600000002</v>
          </cell>
          <cell r="DI113">
            <v>-31029.906600000002</v>
          </cell>
          <cell r="DJ113">
            <v>-31029.906600000002</v>
          </cell>
          <cell r="DK113">
            <v>-31029.906600000002</v>
          </cell>
          <cell r="DL113">
            <v>-31029.906600000002</v>
          </cell>
          <cell r="DM113">
            <v>-31029.906600000002</v>
          </cell>
          <cell r="DN113">
            <v>-31029.906600000002</v>
          </cell>
          <cell r="DO113">
            <v>-32581.401930000007</v>
          </cell>
          <cell r="DP113">
            <v>-32581.401930000007</v>
          </cell>
          <cell r="DQ113">
            <v>-32581.401930000007</v>
          </cell>
        </row>
        <row r="114">
          <cell r="A114">
            <v>5001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-365000</v>
          </cell>
          <cell r="H114">
            <v>-379600</v>
          </cell>
          <cell r="I114">
            <v>-379600</v>
          </cell>
          <cell r="J114">
            <v>-365000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</row>
        <row r="115">
          <cell r="A115">
            <v>5002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-225000</v>
          </cell>
          <cell r="H115">
            <v>-233999.98</v>
          </cell>
          <cell r="I115">
            <v>-233999.98</v>
          </cell>
          <cell r="J115">
            <v>-225000</v>
          </cell>
          <cell r="K115">
            <v>0</v>
          </cell>
          <cell r="L115">
            <v>0</v>
          </cell>
          <cell r="M115">
            <v>0</v>
          </cell>
          <cell r="N115">
            <v>-153918</v>
          </cell>
          <cell r="O115">
            <v>-153918</v>
          </cell>
          <cell r="P115">
            <v>-153918</v>
          </cell>
          <cell r="Q115">
            <v>-153510</v>
          </cell>
          <cell r="R115">
            <v>-153510</v>
          </cell>
          <cell r="S115">
            <v>-153510</v>
          </cell>
          <cell r="T115">
            <v>-153918</v>
          </cell>
          <cell r="U115">
            <v>-153918</v>
          </cell>
          <cell r="V115">
            <v>-153918</v>
          </cell>
          <cell r="W115">
            <v>-169309.8</v>
          </cell>
          <cell r="X115">
            <v>-169309.8</v>
          </cell>
          <cell r="Y115">
            <v>-169309.8</v>
          </cell>
          <cell r="Z115">
            <v>-169309.8</v>
          </cell>
          <cell r="AA115">
            <v>-169309.8</v>
          </cell>
          <cell r="AB115">
            <v>-169309.8</v>
          </cell>
          <cell r="AC115">
            <v>-168861</v>
          </cell>
          <cell r="AD115">
            <v>-168861</v>
          </cell>
          <cell r="AE115">
            <v>-168861</v>
          </cell>
          <cell r="AF115">
            <v>-169309.8</v>
          </cell>
          <cell r="AG115">
            <v>-169309.8</v>
          </cell>
          <cell r="AH115">
            <v>-169309.8</v>
          </cell>
          <cell r="AI115">
            <v>-169309.8</v>
          </cell>
          <cell r="AJ115">
            <v>-169309.8</v>
          </cell>
          <cell r="AK115">
            <v>-169309.8</v>
          </cell>
          <cell r="AL115">
            <v>-169309.8</v>
          </cell>
          <cell r="AM115">
            <v>-169309.8</v>
          </cell>
          <cell r="AN115">
            <v>-169309.8</v>
          </cell>
          <cell r="AO115">
            <v>-168861</v>
          </cell>
          <cell r="AP115">
            <v>-168861</v>
          </cell>
          <cell r="AQ115">
            <v>-168861</v>
          </cell>
          <cell r="AR115">
            <v>-169309.8</v>
          </cell>
          <cell r="AS115">
            <v>-169309.8</v>
          </cell>
          <cell r="AT115">
            <v>-169309.8</v>
          </cell>
          <cell r="AU115">
            <v>-177775.29</v>
          </cell>
          <cell r="AV115">
            <v>-177775.29</v>
          </cell>
          <cell r="AW115">
            <v>-177775.29</v>
          </cell>
          <cell r="AX115">
            <v>-177775.29</v>
          </cell>
          <cell r="AY115">
            <v>-177775.29</v>
          </cell>
          <cell r="AZ115">
            <v>-177775.29</v>
          </cell>
          <cell r="BA115">
            <v>-177304.05</v>
          </cell>
          <cell r="BB115">
            <v>-177304.05</v>
          </cell>
          <cell r="BC115">
            <v>-177304.05</v>
          </cell>
          <cell r="BD115">
            <v>-177775.29</v>
          </cell>
          <cell r="BE115">
            <v>-177775.29</v>
          </cell>
          <cell r="BF115">
            <v>-177775.29</v>
          </cell>
          <cell r="BG115">
            <v>-177775.29</v>
          </cell>
          <cell r="BH115">
            <v>-177775.29</v>
          </cell>
          <cell r="BI115">
            <v>-177775.29</v>
          </cell>
          <cell r="BJ115">
            <v>-177775.29</v>
          </cell>
          <cell r="BK115">
            <v>-177775.29</v>
          </cell>
          <cell r="BL115">
            <v>-177775.29</v>
          </cell>
          <cell r="BM115">
            <v>-177304.05</v>
          </cell>
          <cell r="BN115">
            <v>-177304.05</v>
          </cell>
          <cell r="BO115">
            <v>-177304.05</v>
          </cell>
          <cell r="BP115">
            <v>-177775.29</v>
          </cell>
          <cell r="BQ115">
            <v>-177775.29</v>
          </cell>
          <cell r="BR115">
            <v>-177775.29</v>
          </cell>
          <cell r="BS115">
            <v>-186664.0545</v>
          </cell>
          <cell r="BT115">
            <v>-186664.0545</v>
          </cell>
          <cell r="BU115">
            <v>-186664.0545</v>
          </cell>
          <cell r="BV115">
            <v>-186664.0545</v>
          </cell>
          <cell r="BW115">
            <v>-186664.0545</v>
          </cell>
          <cell r="BX115">
            <v>-186664.0545</v>
          </cell>
          <cell r="BY115">
            <v>-186169.2525</v>
          </cell>
          <cell r="BZ115">
            <v>-186169.2525</v>
          </cell>
          <cell r="CA115">
            <v>-186169.2525</v>
          </cell>
          <cell r="CB115">
            <v>-186664.0545</v>
          </cell>
          <cell r="CC115">
            <v>-186664.0545</v>
          </cell>
          <cell r="CD115">
            <v>-186664.0545</v>
          </cell>
          <cell r="CE115">
            <v>-186664.0545</v>
          </cell>
          <cell r="CF115">
            <v>-186664.0545</v>
          </cell>
          <cell r="CG115">
            <v>-186664.0545</v>
          </cell>
          <cell r="CH115">
            <v>-186664.0545</v>
          </cell>
          <cell r="CI115">
            <v>-186664.0545</v>
          </cell>
          <cell r="CJ115">
            <v>-186664.0545</v>
          </cell>
          <cell r="CK115">
            <v>-186169.2525</v>
          </cell>
          <cell r="CL115">
            <v>-186169.2525</v>
          </cell>
          <cell r="CM115">
            <v>-186169.2525</v>
          </cell>
          <cell r="CN115">
            <v>-186664.0545</v>
          </cell>
          <cell r="CO115">
            <v>-186664.0545</v>
          </cell>
          <cell r="CP115">
            <v>-186664.0545</v>
          </cell>
          <cell r="CQ115">
            <v>-195997.25722500001</v>
          </cell>
          <cell r="CR115">
            <v>-195997.25722500001</v>
          </cell>
          <cell r="CS115">
            <v>-195997.25722500001</v>
          </cell>
          <cell r="CT115">
            <v>-195997.25722500001</v>
          </cell>
          <cell r="CU115">
            <v>-195997.25722500001</v>
          </cell>
          <cell r="CV115">
            <v>-195997.25722500001</v>
          </cell>
          <cell r="CW115">
            <v>-195477.71512500002</v>
          </cell>
          <cell r="CX115">
            <v>-195477.71512500002</v>
          </cell>
          <cell r="CY115">
            <v>-195477.71512500002</v>
          </cell>
          <cell r="CZ115">
            <v>-195997.25722500001</v>
          </cell>
          <cell r="DA115">
            <v>-195997.25722500001</v>
          </cell>
          <cell r="DB115">
            <v>-195997.25722500001</v>
          </cell>
          <cell r="DC115">
            <v>-195997.25722500001</v>
          </cell>
          <cell r="DD115">
            <v>-195997.25722500001</v>
          </cell>
          <cell r="DE115">
            <v>-195997.25722500001</v>
          </cell>
          <cell r="DF115">
            <v>-195997.25722500001</v>
          </cell>
          <cell r="DG115">
            <v>-195997.25722500001</v>
          </cell>
          <cell r="DH115">
            <v>-195997.25722500001</v>
          </cell>
          <cell r="DI115">
            <v>-195477.71512500002</v>
          </cell>
          <cell r="DJ115">
            <v>-195477.71512500002</v>
          </cell>
          <cell r="DK115">
            <v>-195477.71512500002</v>
          </cell>
          <cell r="DL115">
            <v>-195997.25722500001</v>
          </cell>
          <cell r="DM115">
            <v>-195997.25722500001</v>
          </cell>
          <cell r="DN115">
            <v>-195997.25722500001</v>
          </cell>
          <cell r="DO115">
            <v>-205797.12008625004</v>
          </cell>
          <cell r="DP115">
            <v>-205797.12008625004</v>
          </cell>
          <cell r="DQ115">
            <v>-205797.12008625004</v>
          </cell>
        </row>
        <row r="116">
          <cell r="A116">
            <v>5005</v>
          </cell>
          <cell r="B116">
            <v>-75000</v>
          </cell>
          <cell r="C116">
            <v>-75000</v>
          </cell>
          <cell r="D116">
            <v>-75000</v>
          </cell>
          <cell r="E116">
            <v>-75000</v>
          </cell>
          <cell r="F116">
            <v>-75000</v>
          </cell>
          <cell r="G116">
            <v>-75000</v>
          </cell>
          <cell r="H116">
            <v>-75000</v>
          </cell>
          <cell r="I116">
            <v>-75000</v>
          </cell>
          <cell r="J116">
            <v>-75000</v>
          </cell>
          <cell r="K116">
            <v>-75000</v>
          </cell>
          <cell r="L116">
            <v>-75000</v>
          </cell>
          <cell r="M116">
            <v>-75000</v>
          </cell>
          <cell r="N116">
            <v>-24300</v>
          </cell>
          <cell r="O116">
            <v>-24300</v>
          </cell>
          <cell r="P116">
            <v>-24300</v>
          </cell>
          <cell r="Q116">
            <v>-24300</v>
          </cell>
          <cell r="R116">
            <v>-24300</v>
          </cell>
          <cell r="S116">
            <v>-24300</v>
          </cell>
          <cell r="T116">
            <v>-24300</v>
          </cell>
          <cell r="U116">
            <v>-24300</v>
          </cell>
          <cell r="V116">
            <v>-24300</v>
          </cell>
          <cell r="W116">
            <v>-24300</v>
          </cell>
          <cell r="X116">
            <v>-24300</v>
          </cell>
          <cell r="Y116">
            <v>-24300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</row>
        <row r="117">
          <cell r="A117">
            <v>5014</v>
          </cell>
          <cell r="B117">
            <v>-187116</v>
          </cell>
          <cell r="C117">
            <v>-187116</v>
          </cell>
          <cell r="D117">
            <v>-187116</v>
          </cell>
          <cell r="E117">
            <v>-187116</v>
          </cell>
          <cell r="F117">
            <v>-187116</v>
          </cell>
          <cell r="G117">
            <v>-187116</v>
          </cell>
          <cell r="H117">
            <v>-187116</v>
          </cell>
          <cell r="I117">
            <v>0</v>
          </cell>
          <cell r="J117">
            <v>-187116</v>
          </cell>
          <cell r="K117">
            <v>-187116</v>
          </cell>
          <cell r="L117">
            <v>-187116</v>
          </cell>
          <cell r="M117">
            <v>-187116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</row>
        <row r="118">
          <cell r="A118">
            <v>5015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-83636.324999999997</v>
          </cell>
          <cell r="L118">
            <v>-83636.324999999997</v>
          </cell>
          <cell r="M118">
            <v>-83636.324999999997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</row>
        <row r="119">
          <cell r="A119">
            <v>5016</v>
          </cell>
          <cell r="B119">
            <v>0</v>
          </cell>
          <cell r="C119">
            <v>0</v>
          </cell>
          <cell r="D119">
            <v>0</v>
          </cell>
          <cell r="E119">
            <v>-101613.8</v>
          </cell>
          <cell r="F119">
            <v>-101613.8</v>
          </cell>
          <cell r="G119">
            <v>-101613.8</v>
          </cell>
          <cell r="H119">
            <v>0</v>
          </cell>
          <cell r="I119">
            <v>0</v>
          </cell>
          <cell r="J119">
            <v>-100296.2</v>
          </cell>
          <cell r="K119">
            <v>-100296.2</v>
          </cell>
          <cell r="L119">
            <v>-100296.2</v>
          </cell>
          <cell r="M119">
            <v>-100296.2</v>
          </cell>
          <cell r="N119">
            <v>-150000</v>
          </cell>
          <cell r="O119">
            <v>-150000</v>
          </cell>
          <cell r="P119">
            <v>-150000</v>
          </cell>
          <cell r="Q119">
            <v>-150000</v>
          </cell>
          <cell r="R119">
            <v>-150000</v>
          </cell>
          <cell r="S119">
            <v>-150000</v>
          </cell>
          <cell r="T119">
            <v>-150000</v>
          </cell>
          <cell r="U119">
            <v>-150000</v>
          </cell>
          <cell r="V119">
            <v>-150000</v>
          </cell>
          <cell r="W119">
            <v>-150000</v>
          </cell>
          <cell r="X119">
            <v>-150000</v>
          </cell>
          <cell r="Y119">
            <v>-150000</v>
          </cell>
          <cell r="Z119">
            <v>-300000</v>
          </cell>
          <cell r="AA119">
            <v>-300000</v>
          </cell>
          <cell r="AB119">
            <v>-300000</v>
          </cell>
          <cell r="AC119">
            <v>-300000</v>
          </cell>
          <cell r="AD119">
            <v>-300000</v>
          </cell>
          <cell r="AE119">
            <v>-300000</v>
          </cell>
          <cell r="AF119">
            <v>-300000</v>
          </cell>
          <cell r="AG119">
            <v>-300000</v>
          </cell>
          <cell r="AH119">
            <v>-300000</v>
          </cell>
          <cell r="AI119">
            <v>-300000</v>
          </cell>
          <cell r="AJ119">
            <v>-300000</v>
          </cell>
          <cell r="AK119">
            <v>-300000</v>
          </cell>
          <cell r="AL119">
            <v>-375000</v>
          </cell>
          <cell r="AM119">
            <v>-375000</v>
          </cell>
          <cell r="AN119">
            <v>-375000</v>
          </cell>
          <cell r="AO119">
            <v>-375000</v>
          </cell>
          <cell r="AP119">
            <v>-375000</v>
          </cell>
          <cell r="AQ119">
            <v>-375000</v>
          </cell>
          <cell r="AR119">
            <v>-375000</v>
          </cell>
          <cell r="AS119">
            <v>-375000</v>
          </cell>
          <cell r="AT119">
            <v>-375000</v>
          </cell>
          <cell r="AU119">
            <v>-375000</v>
          </cell>
          <cell r="AV119">
            <v>-375000</v>
          </cell>
          <cell r="AW119">
            <v>-375000</v>
          </cell>
          <cell r="AX119">
            <v>-450000</v>
          </cell>
          <cell r="AY119">
            <v>-450000</v>
          </cell>
          <cell r="AZ119">
            <v>-450000</v>
          </cell>
          <cell r="BA119">
            <v>-450000</v>
          </cell>
          <cell r="BB119">
            <v>-450000</v>
          </cell>
          <cell r="BC119">
            <v>-450000</v>
          </cell>
          <cell r="BD119">
            <v>-450000</v>
          </cell>
          <cell r="BE119">
            <v>-450000</v>
          </cell>
          <cell r="BF119">
            <v>-450000</v>
          </cell>
          <cell r="BG119">
            <v>-450000</v>
          </cell>
          <cell r="BH119">
            <v>-450000</v>
          </cell>
          <cell r="BI119">
            <v>-450000</v>
          </cell>
          <cell r="BJ119">
            <v>-450000</v>
          </cell>
          <cell r="BK119">
            <v>-450000</v>
          </cell>
          <cell r="BL119">
            <v>-450000</v>
          </cell>
          <cell r="BM119">
            <v>-450000</v>
          </cell>
          <cell r="BN119">
            <v>-450000</v>
          </cell>
          <cell r="BO119">
            <v>-450000</v>
          </cell>
          <cell r="BP119">
            <v>-450000</v>
          </cell>
          <cell r="BQ119">
            <v>-450000</v>
          </cell>
          <cell r="BR119">
            <v>-450000</v>
          </cell>
          <cell r="BS119">
            <v>-450000</v>
          </cell>
          <cell r="BT119">
            <v>-450000</v>
          </cell>
          <cell r="BU119">
            <v>-450000</v>
          </cell>
          <cell r="BV119">
            <v>-450000</v>
          </cell>
          <cell r="BW119">
            <v>-450000</v>
          </cell>
          <cell r="BX119">
            <v>-450000</v>
          </cell>
          <cell r="BY119">
            <v>-450000</v>
          </cell>
          <cell r="BZ119">
            <v>-450000</v>
          </cell>
          <cell r="CA119">
            <v>-450000</v>
          </cell>
          <cell r="CB119">
            <v>-450000</v>
          </cell>
          <cell r="CC119">
            <v>-450000</v>
          </cell>
          <cell r="CD119">
            <v>-450000</v>
          </cell>
          <cell r="CE119">
            <v>-450000</v>
          </cell>
          <cell r="CF119">
            <v>-450000</v>
          </cell>
          <cell r="CG119">
            <v>-450000</v>
          </cell>
          <cell r="CH119">
            <v>-450000</v>
          </cell>
          <cell r="CI119">
            <v>-450000</v>
          </cell>
          <cell r="CJ119">
            <v>-450000</v>
          </cell>
          <cell r="CK119">
            <v>-450000</v>
          </cell>
          <cell r="CL119">
            <v>-450000</v>
          </cell>
          <cell r="CM119">
            <v>-450000</v>
          </cell>
          <cell r="CN119">
            <v>-450000</v>
          </cell>
          <cell r="CO119">
            <v>-450000</v>
          </cell>
          <cell r="CP119">
            <v>-450000</v>
          </cell>
          <cell r="CQ119">
            <v>-450000</v>
          </cell>
          <cell r="CR119">
            <v>-450000</v>
          </cell>
          <cell r="CS119">
            <v>-450000</v>
          </cell>
          <cell r="CT119">
            <v>-450000</v>
          </cell>
          <cell r="CU119">
            <v>-450000</v>
          </cell>
          <cell r="CV119">
            <v>-450000</v>
          </cell>
          <cell r="CW119">
            <v>-450000</v>
          </cell>
          <cell r="CX119">
            <v>-450000</v>
          </cell>
          <cell r="CY119">
            <v>-450000</v>
          </cell>
          <cell r="CZ119">
            <v>-450000</v>
          </cell>
          <cell r="DA119">
            <v>-450000</v>
          </cell>
          <cell r="DB119">
            <v>-450000</v>
          </cell>
          <cell r="DC119">
            <v>-450000</v>
          </cell>
          <cell r="DD119">
            <v>-450000</v>
          </cell>
          <cell r="DE119">
            <v>-450000</v>
          </cell>
          <cell r="DF119">
            <v>-450000</v>
          </cell>
          <cell r="DG119">
            <v>-450000</v>
          </cell>
          <cell r="DH119">
            <v>-450000</v>
          </cell>
          <cell r="DI119">
            <v>-450000</v>
          </cell>
          <cell r="DJ119">
            <v>-450000</v>
          </cell>
          <cell r="DK119">
            <v>-450000</v>
          </cell>
          <cell r="DL119">
            <v>-450000</v>
          </cell>
          <cell r="DM119">
            <v>-450000</v>
          </cell>
          <cell r="DN119">
            <v>-450000</v>
          </cell>
          <cell r="DO119">
            <v>-450000</v>
          </cell>
          <cell r="DP119">
            <v>-450000</v>
          </cell>
          <cell r="DQ119">
            <v>-450000</v>
          </cell>
        </row>
        <row r="120">
          <cell r="A120">
            <v>5017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-187116</v>
          </cell>
          <cell r="O120">
            <v>-187116</v>
          </cell>
          <cell r="P120">
            <v>-187116</v>
          </cell>
          <cell r="Q120">
            <v>-186620</v>
          </cell>
          <cell r="R120">
            <v>-186620</v>
          </cell>
          <cell r="S120">
            <v>-186620</v>
          </cell>
          <cell r="T120">
            <v>-187116</v>
          </cell>
          <cell r="U120">
            <v>-187116</v>
          </cell>
          <cell r="V120">
            <v>-187116</v>
          </cell>
          <cell r="W120">
            <v>-205827.6</v>
          </cell>
          <cell r="X120">
            <v>-205827.6</v>
          </cell>
          <cell r="Y120">
            <v>-205827.6</v>
          </cell>
          <cell r="Z120">
            <v>-205827.6</v>
          </cell>
          <cell r="AA120">
            <v>-205827.6</v>
          </cell>
          <cell r="AB120">
            <v>-205827.6</v>
          </cell>
          <cell r="AC120">
            <v>-205282</v>
          </cell>
          <cell r="AD120">
            <v>-205282</v>
          </cell>
          <cell r="AE120">
            <v>-205282</v>
          </cell>
          <cell r="AF120">
            <v>-205827.6</v>
          </cell>
          <cell r="AG120">
            <v>-205827.6</v>
          </cell>
          <cell r="AH120">
            <v>-205827.6</v>
          </cell>
          <cell r="AI120">
            <v>-205827.6</v>
          </cell>
          <cell r="AJ120">
            <v>-205827.6</v>
          </cell>
          <cell r="AK120">
            <v>-205827.6</v>
          </cell>
          <cell r="AL120">
            <v>-205827.6</v>
          </cell>
          <cell r="AM120">
            <v>-205827.6</v>
          </cell>
          <cell r="AN120">
            <v>-205827.6</v>
          </cell>
          <cell r="AO120">
            <v>-205282</v>
          </cell>
          <cell r="AP120">
            <v>-205282</v>
          </cell>
          <cell r="AQ120">
            <v>-205282</v>
          </cell>
          <cell r="AR120">
            <v>-205827.6</v>
          </cell>
          <cell r="AS120">
            <v>-205827.6</v>
          </cell>
          <cell r="AT120">
            <v>-205827.6</v>
          </cell>
          <cell r="AU120">
            <v>-216118.98</v>
          </cell>
          <cell r="AV120">
            <v>-216118.98</v>
          </cell>
          <cell r="AW120">
            <v>-216118.98</v>
          </cell>
          <cell r="AX120">
            <v>-216118.98</v>
          </cell>
          <cell r="AY120">
            <v>-216118.98</v>
          </cell>
          <cell r="AZ120">
            <v>-216118.98</v>
          </cell>
          <cell r="BA120">
            <v>-215546.1</v>
          </cell>
          <cell r="BB120">
            <v>-215546.1</v>
          </cell>
          <cell r="BC120">
            <v>-215546.1</v>
          </cell>
          <cell r="BD120">
            <v>-216118.98</v>
          </cell>
          <cell r="BE120">
            <v>-216118.98</v>
          </cell>
          <cell r="BF120">
            <v>-216118.98</v>
          </cell>
          <cell r="BG120">
            <v>-216118.98</v>
          </cell>
          <cell r="BH120">
            <v>-216118.98</v>
          </cell>
          <cell r="BI120">
            <v>-216118.98</v>
          </cell>
          <cell r="BJ120">
            <v>-216118.98</v>
          </cell>
          <cell r="BK120">
            <v>-216118.98</v>
          </cell>
          <cell r="BL120">
            <v>-216118.98</v>
          </cell>
          <cell r="BM120">
            <v>-215546.1</v>
          </cell>
          <cell r="BN120">
            <v>-215546.1</v>
          </cell>
          <cell r="BO120">
            <v>-215546.1</v>
          </cell>
          <cell r="BP120">
            <v>-216118.98</v>
          </cell>
          <cell r="BQ120">
            <v>-216118.98</v>
          </cell>
          <cell r="BR120">
            <v>-216118.98</v>
          </cell>
          <cell r="BS120">
            <v>-226924.929</v>
          </cell>
          <cell r="BT120">
            <v>-226924.929</v>
          </cell>
          <cell r="BU120">
            <v>-226924.929</v>
          </cell>
          <cell r="BV120">
            <v>-226924.929</v>
          </cell>
          <cell r="BW120">
            <v>-226924.929</v>
          </cell>
          <cell r="BX120">
            <v>-226924.929</v>
          </cell>
          <cell r="BY120">
            <v>-226323.40500000003</v>
          </cell>
          <cell r="BZ120">
            <v>-226323.40500000003</v>
          </cell>
          <cell r="CA120">
            <v>-226323.40500000003</v>
          </cell>
          <cell r="CB120">
            <v>-226924.929</v>
          </cell>
          <cell r="CC120">
            <v>-226924.929</v>
          </cell>
          <cell r="CD120">
            <v>-226924.929</v>
          </cell>
          <cell r="CE120">
            <v>-226924.929</v>
          </cell>
          <cell r="CF120">
            <v>-226924.929</v>
          </cell>
          <cell r="CG120">
            <v>-226924.929</v>
          </cell>
          <cell r="CH120">
            <v>-226924.929</v>
          </cell>
          <cell r="CI120">
            <v>-226924.929</v>
          </cell>
          <cell r="CJ120">
            <v>-226924.929</v>
          </cell>
          <cell r="CK120">
            <v>-226323.40500000003</v>
          </cell>
          <cell r="CL120">
            <v>-226323.40500000003</v>
          </cell>
          <cell r="CM120">
            <v>-226323.40500000003</v>
          </cell>
          <cell r="CN120">
            <v>-226924.929</v>
          </cell>
          <cell r="CO120">
            <v>-226924.929</v>
          </cell>
          <cell r="CP120">
            <v>-226924.929</v>
          </cell>
          <cell r="CQ120">
            <v>-238271.17545000001</v>
          </cell>
          <cell r="CR120">
            <v>-238271.17545000001</v>
          </cell>
          <cell r="CS120">
            <v>-238271.17545000001</v>
          </cell>
          <cell r="CT120">
            <v>-238271.17545000001</v>
          </cell>
          <cell r="CU120">
            <v>-238271.17545000001</v>
          </cell>
          <cell r="CV120">
            <v>-238271.17545000001</v>
          </cell>
          <cell r="CW120">
            <v>-237639.57525000002</v>
          </cell>
          <cell r="CX120">
            <v>-237639.57525000002</v>
          </cell>
          <cell r="CY120">
            <v>-237639.57525000002</v>
          </cell>
          <cell r="CZ120">
            <v>-238271.17545000001</v>
          </cell>
          <cell r="DA120">
            <v>-238271.17545000001</v>
          </cell>
          <cell r="DB120">
            <v>-238271.17545000001</v>
          </cell>
          <cell r="DC120">
            <v>-238271.17545000001</v>
          </cell>
          <cell r="DD120">
            <v>-238271.17545000001</v>
          </cell>
          <cell r="DE120">
            <v>-238271.17545000001</v>
          </cell>
          <cell r="DF120">
            <v>-238271.17545000001</v>
          </cell>
          <cell r="DG120">
            <v>-238271.17545000001</v>
          </cell>
          <cell r="DH120">
            <v>-238271.17545000001</v>
          </cell>
          <cell r="DI120">
            <v>-237639.57525000002</v>
          </cell>
          <cell r="DJ120">
            <v>-237639.57525000002</v>
          </cell>
          <cell r="DK120">
            <v>-237639.57525000002</v>
          </cell>
          <cell r="DL120">
            <v>-238271.17545000001</v>
          </cell>
          <cell r="DM120">
            <v>-238271.17545000001</v>
          </cell>
          <cell r="DN120">
            <v>-238271.17545000001</v>
          </cell>
          <cell r="DO120">
            <v>-250184.73422250006</v>
          </cell>
          <cell r="DP120">
            <v>-250184.73422250006</v>
          </cell>
          <cell r="DQ120">
            <v>-250184.73422250006</v>
          </cell>
        </row>
        <row r="121">
          <cell r="A121">
            <v>5018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-83636.324999999997</v>
          </cell>
          <cell r="O121">
            <v>-83636.324999999997</v>
          </cell>
          <cell r="P121">
            <v>-83636.324999999997</v>
          </cell>
          <cell r="Q121">
            <v>-83636.324999999997</v>
          </cell>
          <cell r="R121">
            <v>-83636.324999999997</v>
          </cell>
          <cell r="S121">
            <v>-83636.324999999997</v>
          </cell>
          <cell r="T121">
            <v>-83636.324999999997</v>
          </cell>
          <cell r="U121">
            <v>-83636.324999999997</v>
          </cell>
          <cell r="V121">
            <v>-83636.324999999997</v>
          </cell>
          <cell r="W121">
            <v>-91999.957500000004</v>
          </cell>
          <cell r="X121">
            <v>-91999.957500000004</v>
          </cell>
          <cell r="Y121">
            <v>-91999.957500000004</v>
          </cell>
          <cell r="Z121">
            <v>-91999.957500000004</v>
          </cell>
          <cell r="AA121">
            <v>-91999.957500000004</v>
          </cell>
          <cell r="AB121">
            <v>-91999.957500000004</v>
          </cell>
          <cell r="AC121">
            <v>-91999.957500000004</v>
          </cell>
          <cell r="AD121">
            <v>-91999.957500000004</v>
          </cell>
          <cell r="AE121">
            <v>-91999.957500000004</v>
          </cell>
          <cell r="AF121">
            <v>-91999.957500000004</v>
          </cell>
          <cell r="AG121">
            <v>-91999.957500000004</v>
          </cell>
          <cell r="AH121">
            <v>-91999.957500000004</v>
          </cell>
          <cell r="AI121">
            <v>-91999.957500000004</v>
          </cell>
          <cell r="AJ121">
            <v>-91999.957500000004</v>
          </cell>
          <cell r="AK121">
            <v>-91999.957500000004</v>
          </cell>
          <cell r="AL121">
            <v>-91999.957500000004</v>
          </cell>
          <cell r="AM121">
            <v>-91999.957500000004</v>
          </cell>
          <cell r="AN121">
            <v>-91999.957500000004</v>
          </cell>
          <cell r="AO121">
            <v>-91999.957500000004</v>
          </cell>
          <cell r="AP121">
            <v>-91999.957500000004</v>
          </cell>
          <cell r="AQ121">
            <v>-91999.957500000004</v>
          </cell>
          <cell r="AR121">
            <v>-91999.957500000004</v>
          </cell>
          <cell r="AS121">
            <v>-91999.957500000004</v>
          </cell>
          <cell r="AT121">
            <v>-91999.957500000004</v>
          </cell>
          <cell r="AU121">
            <v>-96599.955375000005</v>
          </cell>
          <cell r="AV121">
            <v>-96599.955375000005</v>
          </cell>
          <cell r="AW121">
            <v>-96599.955375000005</v>
          </cell>
          <cell r="AX121">
            <v>-96599.955375000005</v>
          </cell>
          <cell r="AY121">
            <v>-96599.955375000005</v>
          </cell>
          <cell r="AZ121">
            <v>-96599.955375000005</v>
          </cell>
          <cell r="BA121">
            <v>-96599.955375000005</v>
          </cell>
          <cell r="BB121">
            <v>-96599.955375000005</v>
          </cell>
          <cell r="BC121">
            <v>-96599.955375000005</v>
          </cell>
          <cell r="BD121">
            <v>-96599.955375000005</v>
          </cell>
          <cell r="BE121">
            <v>-96599.955375000005</v>
          </cell>
          <cell r="BF121">
            <v>-96599.955375000005</v>
          </cell>
          <cell r="BG121">
            <v>-96599.955375000005</v>
          </cell>
          <cell r="BH121">
            <v>-96599.955375000005</v>
          </cell>
          <cell r="BI121">
            <v>-96599.955375000005</v>
          </cell>
          <cell r="BJ121">
            <v>-96599.955375000005</v>
          </cell>
          <cell r="BK121">
            <v>-96599.955375000005</v>
          </cell>
          <cell r="BL121">
            <v>-96599.955375000005</v>
          </cell>
          <cell r="BM121">
            <v>-96599.955375000005</v>
          </cell>
          <cell r="BN121">
            <v>-96599.955375000005</v>
          </cell>
          <cell r="BO121">
            <v>-96599.955375000005</v>
          </cell>
          <cell r="BP121">
            <v>-96599.955375000005</v>
          </cell>
          <cell r="BQ121">
            <v>-96599.955375000005</v>
          </cell>
          <cell r="BR121">
            <v>-96599.955375000005</v>
          </cell>
          <cell r="BS121">
            <v>-101429.95314375001</v>
          </cell>
          <cell r="BT121">
            <v>-101429.95314375001</v>
          </cell>
          <cell r="BU121">
            <v>-101429.95314375001</v>
          </cell>
          <cell r="BV121">
            <v>-101429.95314375001</v>
          </cell>
          <cell r="BW121">
            <v>-101429.95314375001</v>
          </cell>
          <cell r="BX121">
            <v>-101429.95314375001</v>
          </cell>
          <cell r="BY121">
            <v>-101429.95314375001</v>
          </cell>
          <cell r="BZ121">
            <v>-101429.95314375001</v>
          </cell>
          <cell r="CA121">
            <v>-101429.95314375001</v>
          </cell>
          <cell r="CB121">
            <v>-101429.95314375001</v>
          </cell>
          <cell r="CC121">
            <v>-101429.95314375001</v>
          </cell>
          <cell r="CD121">
            <v>-101429.95314375001</v>
          </cell>
          <cell r="CE121">
            <v>-101429.95314375001</v>
          </cell>
          <cell r="CF121">
            <v>-101429.95314375001</v>
          </cell>
          <cell r="CG121">
            <v>-101429.95314375001</v>
          </cell>
          <cell r="CH121">
            <v>-101429.95314375001</v>
          </cell>
          <cell r="CI121">
            <v>-101429.95314375001</v>
          </cell>
          <cell r="CJ121">
            <v>-101429.95314375001</v>
          </cell>
          <cell r="CK121">
            <v>-101429.95314375001</v>
          </cell>
          <cell r="CL121">
            <v>-101429.95314375001</v>
          </cell>
          <cell r="CM121">
            <v>-101429.95314375001</v>
          </cell>
          <cell r="CN121">
            <v>-101429.95314375001</v>
          </cell>
          <cell r="CO121">
            <v>-101429.95314375001</v>
          </cell>
          <cell r="CP121">
            <v>-101429.95314375001</v>
          </cell>
          <cell r="CQ121">
            <v>-106501.45080093751</v>
          </cell>
          <cell r="CR121">
            <v>-106501.45080093751</v>
          </cell>
          <cell r="CS121">
            <v>-106501.45080093751</v>
          </cell>
          <cell r="CT121">
            <v>-106501.45080093751</v>
          </cell>
          <cell r="CU121">
            <v>-106501.45080093751</v>
          </cell>
          <cell r="CV121">
            <v>-106501.45080093751</v>
          </cell>
          <cell r="CW121">
            <v>-106501.45080093751</v>
          </cell>
          <cell r="CX121">
            <v>-106501.45080093751</v>
          </cell>
          <cell r="CY121">
            <v>-106501.45080093751</v>
          </cell>
          <cell r="CZ121">
            <v>-106501.45080093751</v>
          </cell>
          <cell r="DA121">
            <v>-106501.45080093751</v>
          </cell>
          <cell r="DB121">
            <v>-106501.45080093751</v>
          </cell>
          <cell r="DC121">
            <v>-106501.45080093751</v>
          </cell>
          <cell r="DD121">
            <v>-106501.45080093751</v>
          </cell>
          <cell r="DE121">
            <v>-106501.45080093751</v>
          </cell>
          <cell r="DF121">
            <v>-106501.45080093751</v>
          </cell>
          <cell r="DG121">
            <v>-106501.45080093751</v>
          </cell>
          <cell r="DH121">
            <v>-106501.45080093751</v>
          </cell>
          <cell r="DI121">
            <v>-106501.45080093751</v>
          </cell>
          <cell r="DJ121">
            <v>-106501.45080093751</v>
          </cell>
          <cell r="DK121">
            <v>-106501.45080093751</v>
          </cell>
          <cell r="DL121">
            <v>-106501.45080093751</v>
          </cell>
          <cell r="DM121">
            <v>-106501.45080093751</v>
          </cell>
          <cell r="DN121">
            <v>-106501.45080093751</v>
          </cell>
          <cell r="DO121">
            <v>-111826.52334098439</v>
          </cell>
          <cell r="DP121">
            <v>-111826.52334098439</v>
          </cell>
          <cell r="DQ121">
            <v>-111826.52334098439</v>
          </cell>
        </row>
        <row r="122">
          <cell r="A122">
            <v>5019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-101158.33333333333</v>
          </cell>
          <cell r="O122">
            <v>-101158.33333333333</v>
          </cell>
          <cell r="P122">
            <v>-101158.33333333333</v>
          </cell>
          <cell r="Q122">
            <v>-103687.29166666664</v>
          </cell>
          <cell r="R122">
            <v>-103687.29166666664</v>
          </cell>
          <cell r="S122">
            <v>-103687.29166666664</v>
          </cell>
          <cell r="T122">
            <v>-103687.29166666664</v>
          </cell>
          <cell r="U122">
            <v>-103687.29166666664</v>
          </cell>
          <cell r="V122">
            <v>-103687.29166666664</v>
          </cell>
          <cell r="W122">
            <v>-103687.29166666664</v>
          </cell>
          <cell r="X122">
            <v>-103687.29166666664</v>
          </cell>
          <cell r="Y122">
            <v>-103687.29166666664</v>
          </cell>
          <cell r="Z122">
            <v>-103687.29166666664</v>
          </cell>
          <cell r="AA122">
            <v>-103687.29166666664</v>
          </cell>
          <cell r="AB122">
            <v>-103687.29166666664</v>
          </cell>
          <cell r="AC122">
            <v>-106279.4739583333</v>
          </cell>
          <cell r="AD122">
            <v>-106279.4739583333</v>
          </cell>
          <cell r="AE122">
            <v>-106279.4739583333</v>
          </cell>
          <cell r="AF122">
            <v>-106279.4739583333</v>
          </cell>
          <cell r="AG122">
            <v>-106279.4739583333</v>
          </cell>
          <cell r="AH122">
            <v>-106279.4739583333</v>
          </cell>
          <cell r="AI122">
            <v>-106279.4739583333</v>
          </cell>
          <cell r="AJ122">
            <v>-106279.4739583333</v>
          </cell>
          <cell r="AK122">
            <v>-106279.4739583333</v>
          </cell>
          <cell r="AL122">
            <v>-106279.4739583333</v>
          </cell>
          <cell r="AM122">
            <v>-106279.4739583333</v>
          </cell>
          <cell r="AN122">
            <v>-106279.4739583333</v>
          </cell>
          <cell r="AO122">
            <v>-108936.46080729163</v>
          </cell>
          <cell r="AP122">
            <v>-108936.46080729163</v>
          </cell>
          <cell r="AQ122">
            <v>-108936.46080729163</v>
          </cell>
          <cell r="AR122">
            <v>-108936.46080729163</v>
          </cell>
          <cell r="AS122">
            <v>-108936.46080729163</v>
          </cell>
          <cell r="AT122">
            <v>-108936.46080729163</v>
          </cell>
          <cell r="AU122">
            <v>-108936.46080729163</v>
          </cell>
          <cell r="AV122">
            <v>-108936.46080729163</v>
          </cell>
          <cell r="AW122">
            <v>-108936.46080729163</v>
          </cell>
          <cell r="AX122">
            <v>-108936.46080729163</v>
          </cell>
          <cell r="AY122">
            <v>-108936.46080729163</v>
          </cell>
          <cell r="AZ122">
            <v>-108936.46080729163</v>
          </cell>
          <cell r="BA122">
            <v>-111659.8723274739</v>
          </cell>
          <cell r="BB122">
            <v>-111659.8723274739</v>
          </cell>
          <cell r="BC122">
            <v>-111659.8723274739</v>
          </cell>
          <cell r="BD122">
            <v>-111659.8723274739</v>
          </cell>
          <cell r="BE122">
            <v>-111659.8723274739</v>
          </cell>
          <cell r="BF122">
            <v>-111659.8723274739</v>
          </cell>
          <cell r="BG122">
            <v>-111659.8723274739</v>
          </cell>
          <cell r="BH122">
            <v>-111659.8723274739</v>
          </cell>
          <cell r="BI122">
            <v>-111659.8723274739</v>
          </cell>
          <cell r="BJ122">
            <v>-111659.8723274739</v>
          </cell>
          <cell r="BK122">
            <v>-111659.8723274739</v>
          </cell>
          <cell r="BL122">
            <v>-111659.8723274739</v>
          </cell>
          <cell r="BM122">
            <v>-114451.36913566075</v>
          </cell>
          <cell r="BN122">
            <v>-114451.36913566075</v>
          </cell>
          <cell r="BO122">
            <v>-114451.36913566075</v>
          </cell>
          <cell r="BP122">
            <v>-114451.36913566075</v>
          </cell>
          <cell r="BQ122">
            <v>-114451.36913566075</v>
          </cell>
          <cell r="BR122">
            <v>-114451.36913566075</v>
          </cell>
          <cell r="BS122">
            <v>-114451.36913566075</v>
          </cell>
          <cell r="BT122">
            <v>-114451.36913566075</v>
          </cell>
          <cell r="BU122">
            <v>-114451.36913566075</v>
          </cell>
          <cell r="BV122">
            <v>-114451.36913566075</v>
          </cell>
          <cell r="BW122">
            <v>-114451.36913566075</v>
          </cell>
          <cell r="BX122">
            <v>-114451.36913566075</v>
          </cell>
          <cell r="BY122">
            <v>-117312.65336405225</v>
          </cell>
          <cell r="BZ122">
            <v>-117312.65336405225</v>
          </cell>
          <cell r="CA122">
            <v>-117312.65336405225</v>
          </cell>
          <cell r="CB122">
            <v>-117312.65336405225</v>
          </cell>
          <cell r="CC122">
            <v>-117312.65336405225</v>
          </cell>
          <cell r="CD122">
            <v>-117312.65336405225</v>
          </cell>
          <cell r="CE122">
            <v>-117312.65336405225</v>
          </cell>
          <cell r="CF122">
            <v>-117312.65336405225</v>
          </cell>
          <cell r="CG122">
            <v>-117312.65336405225</v>
          </cell>
          <cell r="CH122">
            <v>-117312.65336405225</v>
          </cell>
          <cell r="CI122">
            <v>-117312.65336405225</v>
          </cell>
          <cell r="CJ122">
            <v>-117312.65336405225</v>
          </cell>
          <cell r="CK122">
            <v>-120245.46969815354</v>
          </cell>
          <cell r="CL122">
            <v>-120245.46969815354</v>
          </cell>
          <cell r="CM122">
            <v>-120245.46969815354</v>
          </cell>
          <cell r="CN122">
            <v>-120245.46969815354</v>
          </cell>
          <cell r="CO122">
            <v>-120245.46969815354</v>
          </cell>
          <cell r="CP122">
            <v>-120245.46969815354</v>
          </cell>
          <cell r="CQ122">
            <v>-120245.46969815354</v>
          </cell>
          <cell r="CR122">
            <v>-120245.46969815354</v>
          </cell>
          <cell r="CS122">
            <v>-120245.46969815354</v>
          </cell>
          <cell r="CT122">
            <v>-120245.46969815354</v>
          </cell>
          <cell r="CU122">
            <v>-120245.46969815354</v>
          </cell>
          <cell r="CV122">
            <v>-120245.46969815354</v>
          </cell>
          <cell r="CW122">
            <v>-123251.60644060739</v>
          </cell>
          <cell r="CX122">
            <v>-123251.60644060739</v>
          </cell>
          <cell r="CY122">
            <v>-123251.60644060739</v>
          </cell>
          <cell r="CZ122">
            <v>-123251.60644060739</v>
          </cell>
          <cell r="DA122">
            <v>-123251.60644060739</v>
          </cell>
          <cell r="DB122">
            <v>-123251.60644060739</v>
          </cell>
          <cell r="DC122">
            <v>-123251.60644060739</v>
          </cell>
          <cell r="DD122">
            <v>-123251.60644060739</v>
          </cell>
          <cell r="DE122">
            <v>-123251.60644060739</v>
          </cell>
          <cell r="DF122">
            <v>-123251.60644060739</v>
          </cell>
          <cell r="DG122">
            <v>-123251.60644060739</v>
          </cell>
          <cell r="DH122">
            <v>-123251.60644060739</v>
          </cell>
          <cell r="DI122">
            <v>-126332.89660162256</v>
          </cell>
          <cell r="DJ122">
            <v>-126332.89660162256</v>
          </cell>
          <cell r="DK122">
            <v>-126332.89660162256</v>
          </cell>
          <cell r="DL122">
            <v>-126332.89660162256</v>
          </cell>
          <cell r="DM122">
            <v>-126332.89660162256</v>
          </cell>
          <cell r="DN122">
            <v>-126332.89660162256</v>
          </cell>
          <cell r="DO122">
            <v>-126332.89660162256</v>
          </cell>
          <cell r="DP122">
            <v>-126332.89660162256</v>
          </cell>
          <cell r="DQ122">
            <v>-126332.89660162256</v>
          </cell>
        </row>
        <row r="123">
          <cell r="A123">
            <v>5021</v>
          </cell>
          <cell r="B123">
            <v>183292.4</v>
          </cell>
          <cell r="C123">
            <v>183292.4</v>
          </cell>
          <cell r="D123">
            <v>183292.4</v>
          </cell>
          <cell r="E123">
            <v>183292.4</v>
          </cell>
          <cell r="F123">
            <v>183292.4</v>
          </cell>
          <cell r="G123">
            <v>183292.4</v>
          </cell>
          <cell r="H123">
            <v>183292.4</v>
          </cell>
          <cell r="I123">
            <v>183292.4</v>
          </cell>
          <cell r="J123">
            <v>183292.4</v>
          </cell>
          <cell r="K123">
            <v>183292.4</v>
          </cell>
          <cell r="L123">
            <v>183292.4</v>
          </cell>
          <cell r="M123">
            <v>183292.4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</row>
        <row r="124">
          <cell r="A124">
            <v>5022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-305936.40000000002</v>
          </cell>
          <cell r="AY124">
            <v>-305936.40000000002</v>
          </cell>
          <cell r="AZ124">
            <v>-305936.40000000002</v>
          </cell>
          <cell r="BA124">
            <v>-305936.40000000002</v>
          </cell>
          <cell r="BB124">
            <v>-305936.40000000002</v>
          </cell>
          <cell r="BC124">
            <v>-305936.40000000002</v>
          </cell>
          <cell r="BD124">
            <v>-305936.40000000002</v>
          </cell>
          <cell r="BE124">
            <v>-305936.40000000002</v>
          </cell>
          <cell r="BF124">
            <v>-305936.40000000002</v>
          </cell>
          <cell r="BG124">
            <v>-305936.40000000002</v>
          </cell>
          <cell r="BH124">
            <v>-305936.40000000002</v>
          </cell>
          <cell r="BI124">
            <v>-305936.40000000002</v>
          </cell>
          <cell r="BJ124">
            <v>-305936.40000000002</v>
          </cell>
          <cell r="BK124">
            <v>-305936.40000000002</v>
          </cell>
          <cell r="BL124">
            <v>-305936.40000000002</v>
          </cell>
          <cell r="BM124">
            <v>-305936.40000000002</v>
          </cell>
          <cell r="BN124">
            <v>-305936.40000000002</v>
          </cell>
          <cell r="BO124">
            <v>-305936.40000000002</v>
          </cell>
          <cell r="BP124">
            <v>-305936.40000000002</v>
          </cell>
          <cell r="BQ124">
            <v>-305936.40000000002</v>
          </cell>
          <cell r="BR124">
            <v>-305936.40000000002</v>
          </cell>
          <cell r="BS124">
            <v>-321233.21999999997</v>
          </cell>
          <cell r="BT124">
            <v>-321233.21999999997</v>
          </cell>
          <cell r="BU124">
            <v>-321233.21999999997</v>
          </cell>
          <cell r="BV124">
            <v>-321233.21999999997</v>
          </cell>
          <cell r="BW124">
            <v>-321233.21999999997</v>
          </cell>
          <cell r="BX124">
            <v>-321233.21999999997</v>
          </cell>
          <cell r="BY124">
            <v>-321233.21999999997</v>
          </cell>
          <cell r="BZ124">
            <v>-321233.21999999997</v>
          </cell>
          <cell r="CA124">
            <v>-321233.21999999997</v>
          </cell>
          <cell r="CB124">
            <v>-321233.21999999997</v>
          </cell>
          <cell r="CC124">
            <v>-321233.21999999997</v>
          </cell>
          <cell r="CD124">
            <v>-321233.21999999997</v>
          </cell>
          <cell r="CE124">
            <v>-321233.21999999997</v>
          </cell>
          <cell r="CF124">
            <v>-321233.21999999997</v>
          </cell>
          <cell r="CG124">
            <v>-321233.21999999997</v>
          </cell>
          <cell r="CH124">
            <v>-321233.21999999997</v>
          </cell>
          <cell r="CI124">
            <v>-321233.21999999997</v>
          </cell>
          <cell r="CJ124">
            <v>-321233.21999999997</v>
          </cell>
          <cell r="CK124">
            <v>-321233.21999999997</v>
          </cell>
          <cell r="CL124">
            <v>-321233.21999999997</v>
          </cell>
          <cell r="CM124">
            <v>-321233.21999999997</v>
          </cell>
          <cell r="CN124">
            <v>-321233.21999999997</v>
          </cell>
          <cell r="CO124">
            <v>-321233.21999999997</v>
          </cell>
          <cell r="CP124">
            <v>-321233.21999999997</v>
          </cell>
          <cell r="CQ124">
            <v>-337294.88099999999</v>
          </cell>
          <cell r="CR124">
            <v>-337294.88099999999</v>
          </cell>
          <cell r="CS124">
            <v>-337294.88099999999</v>
          </cell>
          <cell r="CT124">
            <v>-337294.88099999999</v>
          </cell>
          <cell r="CU124">
            <v>-337294.88099999999</v>
          </cell>
          <cell r="CV124">
            <v>-337294.88099999999</v>
          </cell>
          <cell r="CW124">
            <v>-337294.88099999999</v>
          </cell>
          <cell r="CX124">
            <v>-337294.88099999999</v>
          </cell>
          <cell r="CY124">
            <v>-337294.88099999999</v>
          </cell>
          <cell r="CZ124">
            <v>-337294.88099999999</v>
          </cell>
          <cell r="DA124">
            <v>-337294.88099999999</v>
          </cell>
          <cell r="DB124">
            <v>-337294.88099999999</v>
          </cell>
          <cell r="DC124">
            <v>-337294.88099999999</v>
          </cell>
          <cell r="DD124">
            <v>-337294.88099999999</v>
          </cell>
          <cell r="DE124">
            <v>-337294.88099999999</v>
          </cell>
          <cell r="DF124">
            <v>-337294.88099999999</v>
          </cell>
          <cell r="DG124">
            <v>-337294.88099999999</v>
          </cell>
          <cell r="DH124">
            <v>-337294.88099999999</v>
          </cell>
          <cell r="DI124">
            <v>-337294.88099999999</v>
          </cell>
          <cell r="DJ124">
            <v>-337294.88099999999</v>
          </cell>
          <cell r="DK124">
            <v>-337294.88099999999</v>
          </cell>
          <cell r="DL124">
            <v>-337294.88099999999</v>
          </cell>
          <cell r="DM124">
            <v>-337294.88099999999</v>
          </cell>
          <cell r="DN124">
            <v>-337294.88099999999</v>
          </cell>
          <cell r="DO124">
            <v>-354159.62505000003</v>
          </cell>
          <cell r="DP124">
            <v>-354159.62505000003</v>
          </cell>
          <cell r="DQ124">
            <v>-354159.62505000003</v>
          </cell>
        </row>
        <row r="125">
          <cell r="A125">
            <v>5023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-2963</v>
          </cell>
          <cell r="G125">
            <v>-111075</v>
          </cell>
          <cell r="H125">
            <v>-95373</v>
          </cell>
          <cell r="I125">
            <v>-84873</v>
          </cell>
          <cell r="J125">
            <v>-93928.875</v>
          </cell>
          <cell r="K125">
            <v>-156548.125</v>
          </cell>
          <cell r="L125">
            <v>-156548.125</v>
          </cell>
          <cell r="M125">
            <v>-156548.125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</row>
        <row r="126">
          <cell r="A126">
            <v>5024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183292</v>
          </cell>
          <cell r="O126">
            <v>183292</v>
          </cell>
          <cell r="P126">
            <v>183292</v>
          </cell>
          <cell r="Q126">
            <v>183292</v>
          </cell>
          <cell r="R126">
            <v>183292</v>
          </cell>
          <cell r="S126">
            <v>183292</v>
          </cell>
          <cell r="T126">
            <v>183292</v>
          </cell>
          <cell r="U126">
            <v>183292</v>
          </cell>
          <cell r="V126">
            <v>183292</v>
          </cell>
          <cell r="W126">
            <v>183292</v>
          </cell>
          <cell r="X126">
            <v>183292</v>
          </cell>
          <cell r="Y126">
            <v>183292</v>
          </cell>
          <cell r="Z126">
            <v>183292</v>
          </cell>
          <cell r="AA126">
            <v>183292</v>
          </cell>
          <cell r="AB126">
            <v>183292</v>
          </cell>
          <cell r="AC126">
            <v>183292</v>
          </cell>
          <cell r="AD126">
            <v>183292</v>
          </cell>
          <cell r="AE126">
            <v>183292</v>
          </cell>
          <cell r="AF126">
            <v>183292</v>
          </cell>
          <cell r="AG126">
            <v>183292</v>
          </cell>
          <cell r="AH126">
            <v>183292</v>
          </cell>
          <cell r="AI126">
            <v>183292</v>
          </cell>
          <cell r="AJ126">
            <v>183292</v>
          </cell>
          <cell r="AK126">
            <v>183292</v>
          </cell>
          <cell r="AL126">
            <v>183292</v>
          </cell>
          <cell r="AM126">
            <v>183292</v>
          </cell>
          <cell r="AN126">
            <v>183292</v>
          </cell>
          <cell r="AO126">
            <v>183292</v>
          </cell>
          <cell r="AP126">
            <v>183292</v>
          </cell>
          <cell r="AQ126">
            <v>183292</v>
          </cell>
          <cell r="AR126">
            <v>183292</v>
          </cell>
          <cell r="AS126">
            <v>183292</v>
          </cell>
          <cell r="AT126">
            <v>183292</v>
          </cell>
          <cell r="AU126">
            <v>183292</v>
          </cell>
          <cell r="AV126">
            <v>183292</v>
          </cell>
          <cell r="AW126">
            <v>183292</v>
          </cell>
          <cell r="AX126">
            <v>183292</v>
          </cell>
          <cell r="AY126">
            <v>183292</v>
          </cell>
          <cell r="AZ126">
            <v>183292</v>
          </cell>
          <cell r="BA126">
            <v>183292</v>
          </cell>
          <cell r="BB126">
            <v>183292</v>
          </cell>
          <cell r="BC126">
            <v>183292</v>
          </cell>
          <cell r="BD126">
            <v>183292</v>
          </cell>
          <cell r="BE126">
            <v>183292</v>
          </cell>
          <cell r="BF126">
            <v>183292</v>
          </cell>
          <cell r="BG126">
            <v>183292</v>
          </cell>
          <cell r="BH126">
            <v>183292</v>
          </cell>
          <cell r="BI126">
            <v>183292</v>
          </cell>
          <cell r="BJ126">
            <v>183292</v>
          </cell>
          <cell r="BK126">
            <v>183292</v>
          </cell>
          <cell r="BL126">
            <v>183292</v>
          </cell>
          <cell r="BM126">
            <v>183292</v>
          </cell>
          <cell r="BN126">
            <v>183292</v>
          </cell>
          <cell r="BO126">
            <v>183292</v>
          </cell>
          <cell r="BP126">
            <v>183292</v>
          </cell>
          <cell r="BQ126">
            <v>183292</v>
          </cell>
          <cell r="BR126">
            <v>183292</v>
          </cell>
          <cell r="BS126">
            <v>183292</v>
          </cell>
          <cell r="BT126">
            <v>183292</v>
          </cell>
          <cell r="BU126">
            <v>183292</v>
          </cell>
          <cell r="BV126">
            <v>183292</v>
          </cell>
          <cell r="BW126">
            <v>183292</v>
          </cell>
          <cell r="BX126">
            <v>183292</v>
          </cell>
          <cell r="BY126">
            <v>183292</v>
          </cell>
          <cell r="BZ126">
            <v>183292</v>
          </cell>
          <cell r="CA126">
            <v>183292</v>
          </cell>
          <cell r="CB126">
            <v>183292</v>
          </cell>
          <cell r="CC126">
            <v>183292</v>
          </cell>
          <cell r="CD126">
            <v>183292</v>
          </cell>
          <cell r="CE126">
            <v>183292</v>
          </cell>
          <cell r="CF126">
            <v>183292</v>
          </cell>
          <cell r="CG126">
            <v>183292</v>
          </cell>
          <cell r="CH126">
            <v>183292</v>
          </cell>
          <cell r="CI126">
            <v>183292</v>
          </cell>
          <cell r="CJ126">
            <v>183292</v>
          </cell>
          <cell r="CK126">
            <v>183292</v>
          </cell>
          <cell r="CL126">
            <v>183292</v>
          </cell>
          <cell r="CM126">
            <v>183292</v>
          </cell>
          <cell r="CN126">
            <v>183292</v>
          </cell>
          <cell r="CO126">
            <v>183292</v>
          </cell>
          <cell r="CP126">
            <v>183292</v>
          </cell>
          <cell r="CQ126">
            <v>183292</v>
          </cell>
          <cell r="CR126">
            <v>183292</v>
          </cell>
          <cell r="CS126">
            <v>183292</v>
          </cell>
          <cell r="CT126">
            <v>183292</v>
          </cell>
          <cell r="CU126">
            <v>183292</v>
          </cell>
          <cell r="CV126">
            <v>183292</v>
          </cell>
          <cell r="CW126">
            <v>183292</v>
          </cell>
          <cell r="CX126">
            <v>183292</v>
          </cell>
          <cell r="CY126">
            <v>183292</v>
          </cell>
          <cell r="CZ126">
            <v>183292</v>
          </cell>
          <cell r="DA126">
            <v>183292</v>
          </cell>
          <cell r="DB126">
            <v>183292</v>
          </cell>
          <cell r="DC126">
            <v>183292</v>
          </cell>
          <cell r="DD126">
            <v>183292</v>
          </cell>
          <cell r="DE126">
            <v>183292</v>
          </cell>
          <cell r="DF126">
            <v>183292</v>
          </cell>
          <cell r="DG126">
            <v>183292</v>
          </cell>
          <cell r="DH126">
            <v>183292</v>
          </cell>
          <cell r="DI126">
            <v>183292</v>
          </cell>
          <cell r="DJ126">
            <v>183292</v>
          </cell>
          <cell r="DK126">
            <v>183292</v>
          </cell>
          <cell r="DL126">
            <v>183292</v>
          </cell>
          <cell r="DM126">
            <v>183292</v>
          </cell>
          <cell r="DN126">
            <v>183292</v>
          </cell>
          <cell r="DO126">
            <v>183292</v>
          </cell>
          <cell r="DP126">
            <v>183292</v>
          </cell>
          <cell r="DQ126">
            <v>183292</v>
          </cell>
        </row>
        <row r="127">
          <cell r="A127">
            <v>5025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</row>
        <row r="128">
          <cell r="A128">
            <v>5106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-154900.25</v>
          </cell>
          <cell r="O128">
            <v>-154900.25</v>
          </cell>
          <cell r="P128">
            <v>-154900.25</v>
          </cell>
          <cell r="Q128">
            <v>-154900.25</v>
          </cell>
          <cell r="R128">
            <v>-154900.25</v>
          </cell>
          <cell r="S128">
            <v>-154900.25</v>
          </cell>
          <cell r="T128">
            <v>-154900.25</v>
          </cell>
          <cell r="U128">
            <v>-154900.25</v>
          </cell>
          <cell r="V128">
            <v>-154900.25</v>
          </cell>
          <cell r="W128">
            <v>-170390.27499999999</v>
          </cell>
          <cell r="X128">
            <v>-170390.27499999999</v>
          </cell>
          <cell r="Y128">
            <v>-170390.27499999999</v>
          </cell>
          <cell r="Z128">
            <v>-170390.27499999999</v>
          </cell>
          <cell r="AA128">
            <v>-170390.27499999999</v>
          </cell>
          <cell r="AB128">
            <v>-170390.27499999999</v>
          </cell>
          <cell r="AC128">
            <v>-170390.27499999999</v>
          </cell>
          <cell r="AD128">
            <v>-170390.27499999999</v>
          </cell>
          <cell r="AE128">
            <v>-170390.27499999999</v>
          </cell>
          <cell r="AF128">
            <v>-170390.27499999999</v>
          </cell>
          <cell r="AG128">
            <v>-170390.27499999999</v>
          </cell>
          <cell r="AH128">
            <v>-170390.27499999999</v>
          </cell>
          <cell r="AI128">
            <v>-170390.27499999999</v>
          </cell>
          <cell r="AJ128">
            <v>-170390.27499999999</v>
          </cell>
          <cell r="AK128">
            <v>-170390.27499999999</v>
          </cell>
          <cell r="AL128">
            <v>-170390.27499999999</v>
          </cell>
          <cell r="AM128">
            <v>-170390.27499999999</v>
          </cell>
          <cell r="AN128">
            <v>-170390.27499999999</v>
          </cell>
          <cell r="AO128">
            <v>-170390.27499999999</v>
          </cell>
          <cell r="AP128">
            <v>-170390.27499999999</v>
          </cell>
          <cell r="AQ128">
            <v>-170390.27499999999</v>
          </cell>
          <cell r="AR128">
            <v>-170390.27499999999</v>
          </cell>
          <cell r="AS128">
            <v>-170390.27499999999</v>
          </cell>
          <cell r="AT128">
            <v>-170390.27499999999</v>
          </cell>
          <cell r="AU128">
            <v>-178909.78875000001</v>
          </cell>
          <cell r="AV128">
            <v>-178909.78875000001</v>
          </cell>
          <cell r="AW128">
            <v>-178909.78875000001</v>
          </cell>
          <cell r="AX128">
            <v>-178909.78875000001</v>
          </cell>
          <cell r="AY128">
            <v>-178909.78875000001</v>
          </cell>
          <cell r="AZ128">
            <v>-178909.78875000001</v>
          </cell>
          <cell r="BA128">
            <v>-178909.78875000001</v>
          </cell>
          <cell r="BB128">
            <v>-178909.78875000001</v>
          </cell>
          <cell r="BC128">
            <v>-178909.78875000001</v>
          </cell>
          <cell r="BD128">
            <v>-178909.78875000001</v>
          </cell>
          <cell r="BE128">
            <v>-178909.78875000001</v>
          </cell>
          <cell r="BF128">
            <v>-178909.78875000001</v>
          </cell>
          <cell r="BG128">
            <v>-178909.78875000001</v>
          </cell>
          <cell r="BH128">
            <v>-178909.78875000001</v>
          </cell>
          <cell r="BI128">
            <v>-178909.78875000001</v>
          </cell>
          <cell r="BJ128">
            <v>-178909.78875000001</v>
          </cell>
          <cell r="BK128">
            <v>-178909.78875000001</v>
          </cell>
          <cell r="BL128">
            <v>-178909.78875000001</v>
          </cell>
          <cell r="BM128">
            <v>-178909.78875000001</v>
          </cell>
          <cell r="BN128">
            <v>-178909.78875000001</v>
          </cell>
          <cell r="BO128">
            <v>-178909.78875000001</v>
          </cell>
          <cell r="BP128">
            <v>-178909.78875000001</v>
          </cell>
          <cell r="BQ128">
            <v>-178909.78875000001</v>
          </cell>
          <cell r="BR128">
            <v>-178909.78875000001</v>
          </cell>
          <cell r="BS128">
            <v>-187855.27818750002</v>
          </cell>
          <cell r="BT128">
            <v>-187855.27818750002</v>
          </cell>
          <cell r="BU128">
            <v>-187855.27818750002</v>
          </cell>
          <cell r="BV128">
            <v>-187855.27818750002</v>
          </cell>
          <cell r="BW128">
            <v>-187855.27818750002</v>
          </cell>
          <cell r="BX128">
            <v>-187855.27818750002</v>
          </cell>
          <cell r="BY128">
            <v>-187855.27818750002</v>
          </cell>
          <cell r="BZ128">
            <v>-187855.27818750002</v>
          </cell>
          <cell r="CA128">
            <v>-187855.27818750002</v>
          </cell>
          <cell r="CB128">
            <v>-187855.27818750002</v>
          </cell>
          <cell r="CC128">
            <v>-187855.27818750002</v>
          </cell>
          <cell r="CD128">
            <v>-187855.27818750002</v>
          </cell>
          <cell r="CE128">
            <v>-187855.27818750002</v>
          </cell>
          <cell r="CF128">
            <v>-187855.27818750002</v>
          </cell>
          <cell r="CG128">
            <v>-187855.27818750002</v>
          </cell>
          <cell r="CH128">
            <v>-187855.27818750002</v>
          </cell>
          <cell r="CI128">
            <v>-187855.27818750002</v>
          </cell>
          <cell r="CJ128">
            <v>-187855.27818750002</v>
          </cell>
          <cell r="CK128">
            <v>-187855.27818750002</v>
          </cell>
          <cell r="CL128">
            <v>-187855.27818750002</v>
          </cell>
          <cell r="CM128">
            <v>-187855.27818750002</v>
          </cell>
          <cell r="CN128">
            <v>-187855.27818750002</v>
          </cell>
          <cell r="CO128">
            <v>-187855.27818750002</v>
          </cell>
          <cell r="CP128">
            <v>-187855.27818750002</v>
          </cell>
          <cell r="CQ128">
            <v>-197248.042096875</v>
          </cell>
          <cell r="CR128">
            <v>-197248.042096875</v>
          </cell>
          <cell r="CS128">
            <v>-197248.042096875</v>
          </cell>
          <cell r="CT128">
            <v>-197248.042096875</v>
          </cell>
          <cell r="CU128">
            <v>-197248.042096875</v>
          </cell>
          <cell r="CV128">
            <v>-197248.042096875</v>
          </cell>
          <cell r="CW128">
            <v>-197248.042096875</v>
          </cell>
          <cell r="CX128">
            <v>-197248.042096875</v>
          </cell>
          <cell r="CY128">
            <v>-197248.042096875</v>
          </cell>
          <cell r="CZ128">
            <v>-197248.042096875</v>
          </cell>
          <cell r="DA128">
            <v>-197248.042096875</v>
          </cell>
          <cell r="DB128">
            <v>-197248.042096875</v>
          </cell>
          <cell r="DC128">
            <v>-197248.042096875</v>
          </cell>
          <cell r="DD128">
            <v>-197248.042096875</v>
          </cell>
          <cell r="DE128">
            <v>-197248.042096875</v>
          </cell>
          <cell r="DF128">
            <v>-197248.042096875</v>
          </cell>
          <cell r="DG128">
            <v>-197248.042096875</v>
          </cell>
          <cell r="DH128">
            <v>-197248.042096875</v>
          </cell>
          <cell r="DI128">
            <v>-197248.042096875</v>
          </cell>
          <cell r="DJ128">
            <v>-197248.042096875</v>
          </cell>
          <cell r="DK128">
            <v>-197248.042096875</v>
          </cell>
          <cell r="DL128">
            <v>-197248.042096875</v>
          </cell>
          <cell r="DM128">
            <v>-197248.042096875</v>
          </cell>
          <cell r="DN128">
            <v>-197248.042096875</v>
          </cell>
          <cell r="DO128">
            <v>-207110.44420171878</v>
          </cell>
          <cell r="DP128">
            <v>-207110.44420171878</v>
          </cell>
          <cell r="DQ128">
            <v>-207110.44420171878</v>
          </cell>
        </row>
        <row r="129">
          <cell r="A129">
            <v>5107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</row>
        <row r="130">
          <cell r="A130">
            <v>5108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</row>
        <row r="131">
          <cell r="A131">
            <v>5109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-5547.5767741935488</v>
          </cell>
          <cell r="BJ131">
            <v>-171974.88</v>
          </cell>
          <cell r="BK131">
            <v>-171974.88</v>
          </cell>
          <cell r="BL131">
            <v>-171974.88</v>
          </cell>
          <cell r="BM131">
            <v>-171974.88</v>
          </cell>
          <cell r="BN131">
            <v>-171974.88</v>
          </cell>
          <cell r="BO131">
            <v>-171974.88</v>
          </cell>
          <cell r="BP131">
            <v>-171974.88</v>
          </cell>
          <cell r="BQ131">
            <v>-171974.88</v>
          </cell>
          <cell r="BR131">
            <v>-171974.88</v>
          </cell>
          <cell r="BS131">
            <v>-180573.62400000004</v>
          </cell>
          <cell r="BT131">
            <v>-180573.62400000004</v>
          </cell>
          <cell r="BU131">
            <v>-180573.62400000004</v>
          </cell>
          <cell r="BV131">
            <v>-180573.62400000004</v>
          </cell>
          <cell r="BW131">
            <v>-180573.62400000004</v>
          </cell>
          <cell r="BX131">
            <v>-180573.62400000004</v>
          </cell>
          <cell r="BY131">
            <v>-180573.62400000004</v>
          </cell>
          <cell r="BZ131">
            <v>-180573.62400000004</v>
          </cell>
          <cell r="CA131">
            <v>-180573.62400000004</v>
          </cell>
          <cell r="CB131">
            <v>-180573.62400000004</v>
          </cell>
          <cell r="CC131">
            <v>-180573.62400000004</v>
          </cell>
          <cell r="CD131">
            <v>-180573.62400000004</v>
          </cell>
          <cell r="CE131">
            <v>-180573.62400000004</v>
          </cell>
          <cell r="CF131">
            <v>-180573.62400000004</v>
          </cell>
          <cell r="CG131">
            <v>-180573.62400000004</v>
          </cell>
          <cell r="CH131">
            <v>-180573.62400000004</v>
          </cell>
          <cell r="CI131">
            <v>-180573.62400000004</v>
          </cell>
          <cell r="CJ131">
            <v>-180573.62400000004</v>
          </cell>
          <cell r="CK131">
            <v>-180573.62400000004</v>
          </cell>
          <cell r="CL131">
            <v>-180573.62400000004</v>
          </cell>
          <cell r="CM131">
            <v>-180573.62400000004</v>
          </cell>
          <cell r="CN131">
            <v>-180573.62400000004</v>
          </cell>
          <cell r="CO131">
            <v>-180573.62400000004</v>
          </cell>
          <cell r="CP131">
            <v>-180573.62400000004</v>
          </cell>
          <cell r="CQ131">
            <v>-189602.30520000003</v>
          </cell>
          <cell r="CR131">
            <v>-189602.30520000003</v>
          </cell>
          <cell r="CS131">
            <v>-189602.30520000003</v>
          </cell>
          <cell r="CT131">
            <v>-189602.30520000003</v>
          </cell>
          <cell r="CU131">
            <v>-189602.30520000003</v>
          </cell>
          <cell r="CV131">
            <v>-189602.30520000003</v>
          </cell>
          <cell r="CW131">
            <v>-189602.30520000003</v>
          </cell>
          <cell r="CX131">
            <v>-189602.30520000003</v>
          </cell>
          <cell r="CY131">
            <v>-189602.30520000003</v>
          </cell>
          <cell r="CZ131">
            <v>-189602.30520000003</v>
          </cell>
          <cell r="DA131">
            <v>-189602.30520000003</v>
          </cell>
          <cell r="DB131">
            <v>-189602.30520000003</v>
          </cell>
          <cell r="DC131">
            <v>-189602.30520000003</v>
          </cell>
          <cell r="DD131">
            <v>-189602.30520000003</v>
          </cell>
          <cell r="DE131">
            <v>-189602.30520000003</v>
          </cell>
          <cell r="DF131">
            <v>-189602.30520000003</v>
          </cell>
          <cell r="DG131">
            <v>-189602.30520000003</v>
          </cell>
          <cell r="DH131">
            <v>-189602.30520000003</v>
          </cell>
          <cell r="DI131">
            <v>-189602.30520000003</v>
          </cell>
          <cell r="DJ131">
            <v>-189602.30520000003</v>
          </cell>
          <cell r="DK131">
            <v>-189602.30520000003</v>
          </cell>
          <cell r="DL131">
            <v>-189602.30520000003</v>
          </cell>
          <cell r="DM131">
            <v>-189602.30520000003</v>
          </cell>
          <cell r="DN131">
            <v>-189602.30520000003</v>
          </cell>
          <cell r="DO131">
            <v>-199082.42046000002</v>
          </cell>
          <cell r="DP131">
            <v>-199082.42046000002</v>
          </cell>
          <cell r="DQ131">
            <v>-199082.42046000002</v>
          </cell>
        </row>
        <row r="132">
          <cell r="A132">
            <v>5114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</row>
        <row r="133">
          <cell r="A133">
            <v>5115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-10566.812903225808</v>
          </cell>
          <cell r="AL133">
            <v>-327571.20000000001</v>
          </cell>
          <cell r="AM133">
            <v>-327571.20000000001</v>
          </cell>
          <cell r="AN133">
            <v>-327571.20000000001</v>
          </cell>
          <cell r="AO133">
            <v>-327571.20000000001</v>
          </cell>
          <cell r="AP133">
            <v>-327571.20000000001</v>
          </cell>
          <cell r="AQ133">
            <v>-327571.20000000001</v>
          </cell>
          <cell r="AR133">
            <v>-327571.20000000001</v>
          </cell>
          <cell r="AS133">
            <v>-327571.20000000001</v>
          </cell>
          <cell r="AT133">
            <v>-327571.20000000001</v>
          </cell>
          <cell r="AU133">
            <v>-343949.76</v>
          </cell>
          <cell r="AV133">
            <v>-343949.76</v>
          </cell>
          <cell r="AW133">
            <v>-343949.76</v>
          </cell>
          <cell r="AX133">
            <v>-343949.76</v>
          </cell>
          <cell r="AY133">
            <v>-343949.76</v>
          </cell>
          <cell r="AZ133">
            <v>-343949.76</v>
          </cell>
          <cell r="BA133">
            <v>-343949.76</v>
          </cell>
          <cell r="BB133">
            <v>-343949.76</v>
          </cell>
          <cell r="BC133">
            <v>-343949.76</v>
          </cell>
          <cell r="BD133">
            <v>-343949.76</v>
          </cell>
          <cell r="BE133">
            <v>-343949.76</v>
          </cell>
          <cell r="BF133">
            <v>-343949.76</v>
          </cell>
          <cell r="BG133">
            <v>-343949.76</v>
          </cell>
          <cell r="BH133">
            <v>-343949.76</v>
          </cell>
          <cell r="BI133">
            <v>-343949.76</v>
          </cell>
          <cell r="BJ133">
            <v>-343949.76</v>
          </cell>
          <cell r="BK133">
            <v>-343949.76</v>
          </cell>
          <cell r="BL133">
            <v>-343949.76</v>
          </cell>
          <cell r="BM133">
            <v>-343949.76</v>
          </cell>
          <cell r="BN133">
            <v>-343949.76</v>
          </cell>
          <cell r="BO133">
            <v>-343949.76</v>
          </cell>
          <cell r="BP133">
            <v>-343949.76</v>
          </cell>
          <cell r="BQ133">
            <v>-343949.76</v>
          </cell>
          <cell r="BR133">
            <v>-343949.76</v>
          </cell>
          <cell r="BS133">
            <v>-361147.24800000008</v>
          </cell>
          <cell r="BT133">
            <v>-361147.24800000008</v>
          </cell>
          <cell r="BU133">
            <v>-361147.24800000008</v>
          </cell>
          <cell r="BV133">
            <v>-361147.24800000008</v>
          </cell>
          <cell r="BW133">
            <v>-361147.24800000008</v>
          </cell>
          <cell r="BX133">
            <v>-361147.24800000008</v>
          </cell>
          <cell r="BY133">
            <v>-361147.24800000008</v>
          </cell>
          <cell r="BZ133">
            <v>-361147.24800000008</v>
          </cell>
          <cell r="CA133">
            <v>-361147.24800000008</v>
          </cell>
          <cell r="CB133">
            <v>-361147.24800000008</v>
          </cell>
          <cell r="CC133">
            <v>-361147.24800000008</v>
          </cell>
          <cell r="CD133">
            <v>-361147.24800000008</v>
          </cell>
          <cell r="CE133">
            <v>-361147.24800000008</v>
          </cell>
          <cell r="CF133">
            <v>-361147.24800000008</v>
          </cell>
          <cell r="CG133">
            <v>-361147.24800000008</v>
          </cell>
          <cell r="CH133">
            <v>-361147.24800000008</v>
          </cell>
          <cell r="CI133">
            <v>-361147.24800000008</v>
          </cell>
          <cell r="CJ133">
            <v>-361147.24800000008</v>
          </cell>
          <cell r="CK133">
            <v>-361147.24800000008</v>
          </cell>
          <cell r="CL133">
            <v>-361147.24800000008</v>
          </cell>
          <cell r="CM133">
            <v>-361147.24800000008</v>
          </cell>
          <cell r="CN133">
            <v>-361147.24800000008</v>
          </cell>
          <cell r="CO133">
            <v>-361147.24800000008</v>
          </cell>
          <cell r="CP133">
            <v>-361147.24800000008</v>
          </cell>
          <cell r="CQ133">
            <v>-379204.61040000006</v>
          </cell>
          <cell r="CR133">
            <v>-379204.61040000006</v>
          </cell>
          <cell r="CS133">
            <v>-379204.61040000006</v>
          </cell>
          <cell r="CT133">
            <v>-379204.61040000006</v>
          </cell>
          <cell r="CU133">
            <v>-379204.61040000006</v>
          </cell>
          <cell r="CV133">
            <v>-379204.61040000006</v>
          </cell>
          <cell r="CW133">
            <v>-379204.61040000006</v>
          </cell>
          <cell r="CX133">
            <v>-379204.61040000006</v>
          </cell>
          <cell r="CY133">
            <v>-379204.61040000006</v>
          </cell>
          <cell r="CZ133">
            <v>-379204.61040000006</v>
          </cell>
          <cell r="DA133">
            <v>-379204.61040000006</v>
          </cell>
          <cell r="DB133">
            <v>-379204.61040000006</v>
          </cell>
          <cell r="DC133">
            <v>-379204.61040000006</v>
          </cell>
          <cell r="DD133">
            <v>-379204.61040000006</v>
          </cell>
          <cell r="DE133">
            <v>-379204.61040000006</v>
          </cell>
          <cell r="DF133">
            <v>-379204.61040000006</v>
          </cell>
          <cell r="DG133">
            <v>-379204.61040000006</v>
          </cell>
          <cell r="DH133">
            <v>-379204.61040000006</v>
          </cell>
          <cell r="DI133">
            <v>-379204.61040000006</v>
          </cell>
          <cell r="DJ133">
            <v>-379204.61040000006</v>
          </cell>
          <cell r="DK133">
            <v>-379204.61040000006</v>
          </cell>
          <cell r="DL133">
            <v>-379204.61040000006</v>
          </cell>
          <cell r="DM133">
            <v>-379204.61040000006</v>
          </cell>
          <cell r="DN133">
            <v>-379204.61040000006</v>
          </cell>
          <cell r="DO133">
            <v>-398164.84092000005</v>
          </cell>
          <cell r="DP133">
            <v>-398164.84092000005</v>
          </cell>
          <cell r="DQ133">
            <v>-398164.84092000005</v>
          </cell>
        </row>
        <row r="134">
          <cell r="A134">
            <v>5116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</row>
        <row r="135">
          <cell r="A135">
            <v>5119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-3377.1606000000002</v>
          </cell>
          <cell r="Z135">
            <v>-6158.3516</v>
          </cell>
          <cell r="AA135">
            <v>-6158.3516</v>
          </cell>
          <cell r="AB135">
            <v>-6158.3516</v>
          </cell>
          <cell r="AC135">
            <v>-6158.3516</v>
          </cell>
          <cell r="AD135">
            <v>-6158.3516</v>
          </cell>
          <cell r="AE135">
            <v>-6158.3516</v>
          </cell>
          <cell r="AF135">
            <v>-6158.3516</v>
          </cell>
          <cell r="AG135">
            <v>-6158.3516</v>
          </cell>
          <cell r="AH135">
            <v>-6158.3516</v>
          </cell>
          <cell r="AI135">
            <v>-6158.3516</v>
          </cell>
          <cell r="AJ135">
            <v>-6158.3516</v>
          </cell>
          <cell r="AK135">
            <v>-6158.3516</v>
          </cell>
          <cell r="AL135">
            <v>-6158.3516</v>
          </cell>
          <cell r="AM135">
            <v>-6158.3516</v>
          </cell>
          <cell r="AN135">
            <v>-6158.3516</v>
          </cell>
          <cell r="AO135">
            <v>-6158.3516</v>
          </cell>
          <cell r="AP135">
            <v>-6158.3516</v>
          </cell>
          <cell r="AQ135">
            <v>-6158.3516</v>
          </cell>
          <cell r="AR135">
            <v>-6158.3516</v>
          </cell>
          <cell r="AS135">
            <v>-6158.3516</v>
          </cell>
          <cell r="AT135">
            <v>-6158.3516</v>
          </cell>
          <cell r="AU135">
            <v>-6158.3516</v>
          </cell>
          <cell r="AV135">
            <v>-6158.3516</v>
          </cell>
          <cell r="AW135">
            <v>-6158.3516</v>
          </cell>
          <cell r="AX135">
            <v>-6158.3516</v>
          </cell>
          <cell r="AY135">
            <v>-6158.3516</v>
          </cell>
          <cell r="AZ135">
            <v>-6158.3516</v>
          </cell>
          <cell r="BA135">
            <v>-6158.3516</v>
          </cell>
          <cell r="BB135">
            <v>-6158.3516</v>
          </cell>
          <cell r="BC135">
            <v>-6158.3516</v>
          </cell>
          <cell r="BD135">
            <v>-6158.3516</v>
          </cell>
          <cell r="BE135">
            <v>-6158.3516</v>
          </cell>
          <cell r="BF135">
            <v>-6158.3516</v>
          </cell>
          <cell r="BG135">
            <v>-6158.3516</v>
          </cell>
          <cell r="BH135">
            <v>-6158.3516</v>
          </cell>
          <cell r="BI135">
            <v>-6158.3516</v>
          </cell>
          <cell r="BJ135">
            <v>-6158.3516</v>
          </cell>
          <cell r="BK135">
            <v>-6158.3516</v>
          </cell>
          <cell r="BL135">
            <v>-6158.3516</v>
          </cell>
          <cell r="BM135">
            <v>-6158.3516</v>
          </cell>
          <cell r="BN135">
            <v>-6158.3516</v>
          </cell>
          <cell r="BO135">
            <v>-6158.3516</v>
          </cell>
          <cell r="BP135">
            <v>-6158.3516</v>
          </cell>
          <cell r="BQ135">
            <v>-6158.3516</v>
          </cell>
          <cell r="BR135">
            <v>-6158.3516</v>
          </cell>
          <cell r="BS135">
            <v>-6158.3516</v>
          </cell>
          <cell r="BT135">
            <v>-6158.3516</v>
          </cell>
          <cell r="BU135">
            <v>-6158.3516</v>
          </cell>
          <cell r="BV135">
            <v>-6158.3516</v>
          </cell>
          <cell r="BW135">
            <v>-6158.3516</v>
          </cell>
          <cell r="BX135">
            <v>-6158.3516</v>
          </cell>
          <cell r="BY135">
            <v>-6158.3516</v>
          </cell>
          <cell r="BZ135">
            <v>-6158.3516</v>
          </cell>
          <cell r="CA135">
            <v>-6158.3516</v>
          </cell>
          <cell r="CB135">
            <v>-6158.3516</v>
          </cell>
          <cell r="CC135">
            <v>-6158.3516</v>
          </cell>
          <cell r="CD135">
            <v>-6158.3516</v>
          </cell>
          <cell r="CE135">
            <v>-6158.3516</v>
          </cell>
          <cell r="CF135">
            <v>-6158.3516</v>
          </cell>
          <cell r="CG135">
            <v>-6158.3516</v>
          </cell>
          <cell r="CH135">
            <v>-6158.3516</v>
          </cell>
          <cell r="CI135">
            <v>-6158.3516</v>
          </cell>
          <cell r="CJ135">
            <v>-6158.3516</v>
          </cell>
          <cell r="CK135">
            <v>-6158.3516</v>
          </cell>
          <cell r="CL135">
            <v>-6158.3516</v>
          </cell>
          <cell r="CM135">
            <v>-6158.3516</v>
          </cell>
          <cell r="CN135">
            <v>-6158.3516</v>
          </cell>
          <cell r="CO135">
            <v>-6158.3516</v>
          </cell>
          <cell r="CP135">
            <v>-6158.3516</v>
          </cell>
          <cell r="CQ135">
            <v>-6158.3516</v>
          </cell>
          <cell r="CR135">
            <v>-6158.3516</v>
          </cell>
          <cell r="CS135">
            <v>-6158.3516</v>
          </cell>
          <cell r="CT135">
            <v>-6158.3516</v>
          </cell>
          <cell r="CU135">
            <v>-6158.3516</v>
          </cell>
          <cell r="CV135">
            <v>-6158.3516</v>
          </cell>
          <cell r="CW135">
            <v>-6158.3516</v>
          </cell>
          <cell r="CX135">
            <v>-6158.3516</v>
          </cell>
          <cell r="CY135">
            <v>-6158.3516</v>
          </cell>
          <cell r="CZ135">
            <v>-6158.3516</v>
          </cell>
          <cell r="DA135">
            <v>-6158.3516</v>
          </cell>
          <cell r="DB135">
            <v>-6158.3516</v>
          </cell>
          <cell r="DC135">
            <v>-6158.3516</v>
          </cell>
          <cell r="DD135">
            <v>-6158.3516</v>
          </cell>
          <cell r="DE135">
            <v>-6158.3516</v>
          </cell>
          <cell r="DF135">
            <v>-6158.3516</v>
          </cell>
          <cell r="DG135">
            <v>-6158.3516</v>
          </cell>
          <cell r="DH135">
            <v>-6158.3516</v>
          </cell>
          <cell r="DI135">
            <v>-6158.3516</v>
          </cell>
          <cell r="DJ135">
            <v>-6158.3516</v>
          </cell>
          <cell r="DK135">
            <v>-6158.3516</v>
          </cell>
          <cell r="DL135">
            <v>-6158.3516</v>
          </cell>
          <cell r="DM135">
            <v>-6158.3516</v>
          </cell>
          <cell r="DN135">
            <v>-6158.3516</v>
          </cell>
          <cell r="DO135">
            <v>-6158.3516</v>
          </cell>
          <cell r="DP135">
            <v>-6158.3516</v>
          </cell>
          <cell r="DQ135">
            <v>-6158.3516</v>
          </cell>
        </row>
        <row r="136">
          <cell r="A136">
            <v>5120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-3079.1685000000002</v>
          </cell>
          <cell r="AB136">
            <v>-6158.3370000000004</v>
          </cell>
          <cell r="AC136">
            <v>-6158.3370000000004</v>
          </cell>
          <cell r="AD136">
            <v>-6158.3370000000004</v>
          </cell>
          <cell r="AE136">
            <v>-6158.3370000000004</v>
          </cell>
          <cell r="AF136">
            <v>-6158.3370000000004</v>
          </cell>
          <cell r="AG136">
            <v>-6158.3370000000004</v>
          </cell>
          <cell r="AH136">
            <v>-6158.3370000000004</v>
          </cell>
          <cell r="AI136">
            <v>-6158.3370000000004</v>
          </cell>
          <cell r="AJ136">
            <v>-6158.3370000000004</v>
          </cell>
          <cell r="AK136">
            <v>-6158.3370000000004</v>
          </cell>
          <cell r="AL136">
            <v>-6158.3370000000004</v>
          </cell>
          <cell r="AM136">
            <v>-6158.3370000000004</v>
          </cell>
          <cell r="AN136">
            <v>-6158.3370000000004</v>
          </cell>
          <cell r="AO136">
            <v>-6158.3370000000004</v>
          </cell>
          <cell r="AP136">
            <v>-6158.3370000000004</v>
          </cell>
          <cell r="AQ136">
            <v>-6158.3370000000004</v>
          </cell>
          <cell r="AR136">
            <v>-6158.3370000000004</v>
          </cell>
          <cell r="AS136">
            <v>-6158.3370000000004</v>
          </cell>
          <cell r="AT136">
            <v>-6158.3370000000004</v>
          </cell>
          <cell r="AU136">
            <v>-6158.3370000000004</v>
          </cell>
          <cell r="AV136">
            <v>-6158.3370000000004</v>
          </cell>
          <cell r="AW136">
            <v>-6158.3370000000004</v>
          </cell>
          <cell r="AX136">
            <v>-6158.3370000000004</v>
          </cell>
          <cell r="AY136">
            <v>-6158.3370000000004</v>
          </cell>
          <cell r="AZ136">
            <v>-6158.3370000000004</v>
          </cell>
          <cell r="BA136">
            <v>-6158.3370000000004</v>
          </cell>
          <cell r="BB136">
            <v>-6158.3370000000004</v>
          </cell>
          <cell r="BC136">
            <v>-6158.3370000000004</v>
          </cell>
          <cell r="BD136">
            <v>-6158.3370000000004</v>
          </cell>
          <cell r="BE136">
            <v>-6158.3370000000004</v>
          </cell>
          <cell r="BF136">
            <v>-6158.3370000000004</v>
          </cell>
          <cell r="BG136">
            <v>-6158.3370000000004</v>
          </cell>
          <cell r="BH136">
            <v>-6158.3370000000004</v>
          </cell>
          <cell r="BI136">
            <v>-6158.3370000000004</v>
          </cell>
          <cell r="BJ136">
            <v>-6158.3370000000004</v>
          </cell>
          <cell r="BK136">
            <v>-6158.3370000000004</v>
          </cell>
          <cell r="BL136">
            <v>-6158.3370000000004</v>
          </cell>
          <cell r="BM136">
            <v>-6158.3370000000004</v>
          </cell>
          <cell r="BN136">
            <v>-6158.3370000000004</v>
          </cell>
          <cell r="BO136">
            <v>-6158.3370000000004</v>
          </cell>
          <cell r="BP136">
            <v>-6158.3370000000004</v>
          </cell>
          <cell r="BQ136">
            <v>-6158.3370000000004</v>
          </cell>
          <cell r="BR136">
            <v>-6158.3370000000004</v>
          </cell>
          <cell r="BS136">
            <v>-6158.3370000000004</v>
          </cell>
          <cell r="BT136">
            <v>-6158.3370000000004</v>
          </cell>
          <cell r="BU136">
            <v>-6158.3370000000004</v>
          </cell>
          <cell r="BV136">
            <v>-6158.3370000000004</v>
          </cell>
          <cell r="BW136">
            <v>-6158.3370000000004</v>
          </cell>
          <cell r="BX136">
            <v>-6158.3370000000004</v>
          </cell>
          <cell r="BY136">
            <v>-6158.3370000000004</v>
          </cell>
          <cell r="BZ136">
            <v>-6158.3370000000004</v>
          </cell>
          <cell r="CA136">
            <v>-6158.3370000000004</v>
          </cell>
          <cell r="CB136">
            <v>-6158.3370000000004</v>
          </cell>
          <cell r="CC136">
            <v>-6158.3370000000004</v>
          </cell>
          <cell r="CD136">
            <v>-6158.3370000000004</v>
          </cell>
          <cell r="CE136">
            <v>-6158.3370000000004</v>
          </cell>
          <cell r="CF136">
            <v>-6158.3370000000004</v>
          </cell>
          <cell r="CG136">
            <v>-6158.3370000000004</v>
          </cell>
          <cell r="CH136">
            <v>-6158.3370000000004</v>
          </cell>
          <cell r="CI136">
            <v>-6158.3370000000004</v>
          </cell>
          <cell r="CJ136">
            <v>-6158.3370000000004</v>
          </cell>
          <cell r="CK136">
            <v>-6158.3370000000004</v>
          </cell>
          <cell r="CL136">
            <v>-6158.3370000000004</v>
          </cell>
          <cell r="CM136">
            <v>-6158.3370000000004</v>
          </cell>
          <cell r="CN136">
            <v>-6158.3370000000004</v>
          </cell>
          <cell r="CO136">
            <v>-6158.3370000000004</v>
          </cell>
          <cell r="CP136">
            <v>-6158.3370000000004</v>
          </cell>
          <cell r="CQ136">
            <v>-6158.3370000000004</v>
          </cell>
          <cell r="CR136">
            <v>-6158.3370000000004</v>
          </cell>
          <cell r="CS136">
            <v>-6158.3370000000004</v>
          </cell>
          <cell r="CT136">
            <v>-6158.3370000000004</v>
          </cell>
          <cell r="CU136">
            <v>-6158.3370000000004</v>
          </cell>
          <cell r="CV136">
            <v>-6158.3370000000004</v>
          </cell>
          <cell r="CW136">
            <v>-6158.3370000000004</v>
          </cell>
          <cell r="CX136">
            <v>-6158.3370000000004</v>
          </cell>
          <cell r="CY136">
            <v>-6158.3370000000004</v>
          </cell>
          <cell r="CZ136">
            <v>-6158.3370000000004</v>
          </cell>
          <cell r="DA136">
            <v>-6158.3370000000004</v>
          </cell>
          <cell r="DB136">
            <v>-6158.3370000000004</v>
          </cell>
          <cell r="DC136">
            <v>-6158.3370000000004</v>
          </cell>
          <cell r="DD136">
            <v>-6158.3370000000004</v>
          </cell>
          <cell r="DE136">
            <v>-6158.3370000000004</v>
          </cell>
          <cell r="DF136">
            <v>-6158.3370000000004</v>
          </cell>
          <cell r="DG136">
            <v>-6158.3370000000004</v>
          </cell>
          <cell r="DH136">
            <v>-6158.3370000000004</v>
          </cell>
          <cell r="DI136">
            <v>-6158.3370000000004</v>
          </cell>
          <cell r="DJ136">
            <v>-6158.3370000000004</v>
          </cell>
          <cell r="DK136">
            <v>-6158.3370000000004</v>
          </cell>
          <cell r="DL136">
            <v>-6158.3370000000004</v>
          </cell>
          <cell r="DM136">
            <v>-6158.3370000000004</v>
          </cell>
          <cell r="DN136">
            <v>-6158.3370000000004</v>
          </cell>
          <cell r="DO136">
            <v>-6158.3370000000004</v>
          </cell>
          <cell r="DP136">
            <v>-6158.3370000000004</v>
          </cell>
          <cell r="DQ136">
            <v>-6158.3370000000004</v>
          </cell>
        </row>
        <row r="137">
          <cell r="A137">
            <v>5151</v>
          </cell>
          <cell r="B137">
            <v>-50649.45</v>
          </cell>
          <cell r="C137">
            <v>-50649.45</v>
          </cell>
          <cell r="D137">
            <v>-50649.45</v>
          </cell>
          <cell r="E137">
            <v>-50649.45</v>
          </cell>
          <cell r="F137">
            <v>-50649.45</v>
          </cell>
          <cell r="G137">
            <v>-50649.45</v>
          </cell>
          <cell r="H137">
            <v>-50649.45</v>
          </cell>
          <cell r="I137">
            <v>-50649.45</v>
          </cell>
          <cell r="J137">
            <v>-50649.45</v>
          </cell>
          <cell r="K137">
            <v>-50649.45</v>
          </cell>
          <cell r="L137">
            <v>-50649.45</v>
          </cell>
          <cell r="M137">
            <v>-50649.45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-12316.732</v>
          </cell>
          <cell r="AC137">
            <v>-12316.732</v>
          </cell>
          <cell r="AD137">
            <v>-12316.732</v>
          </cell>
          <cell r="AE137">
            <v>-12316.732</v>
          </cell>
          <cell r="AF137">
            <v>-12316.732</v>
          </cell>
          <cell r="AG137">
            <v>-12316.732</v>
          </cell>
          <cell r="AH137">
            <v>-12316.732</v>
          </cell>
          <cell r="AI137">
            <v>-12316.732</v>
          </cell>
          <cell r="AJ137">
            <v>-12316.732</v>
          </cell>
          <cell r="AK137">
            <v>-12316.732</v>
          </cell>
          <cell r="AL137">
            <v>-12316.732</v>
          </cell>
          <cell r="AM137">
            <v>-12316.732</v>
          </cell>
          <cell r="AN137">
            <v>-12316.732</v>
          </cell>
          <cell r="AO137">
            <v>-12316.732</v>
          </cell>
          <cell r="AP137">
            <v>-12316.732</v>
          </cell>
          <cell r="AQ137">
            <v>-12316.732</v>
          </cell>
          <cell r="AR137">
            <v>-12316.732</v>
          </cell>
          <cell r="AS137">
            <v>-12316.732</v>
          </cell>
          <cell r="AT137">
            <v>-12316.732</v>
          </cell>
          <cell r="AU137">
            <v>-12316.732</v>
          </cell>
          <cell r="AV137">
            <v>-12316.732</v>
          </cell>
          <cell r="AW137">
            <v>-12316.732</v>
          </cell>
          <cell r="AX137">
            <v>-12316.732</v>
          </cell>
          <cell r="AY137">
            <v>-12316.732</v>
          </cell>
          <cell r="AZ137">
            <v>-12316.732</v>
          </cell>
          <cell r="BA137">
            <v>-12316.732</v>
          </cell>
          <cell r="BB137">
            <v>-12316.732</v>
          </cell>
          <cell r="BC137">
            <v>-12316.732</v>
          </cell>
          <cell r="BD137">
            <v>-12316.732</v>
          </cell>
          <cell r="BE137">
            <v>-12316.732</v>
          </cell>
          <cell r="BF137">
            <v>-12316.732</v>
          </cell>
          <cell r="BG137">
            <v>-12316.732</v>
          </cell>
          <cell r="BH137">
            <v>-12316.732</v>
          </cell>
          <cell r="BI137">
            <v>-12316.732</v>
          </cell>
          <cell r="BJ137">
            <v>-12316.732</v>
          </cell>
          <cell r="BK137">
            <v>-12316.732</v>
          </cell>
          <cell r="BL137">
            <v>-12316.732</v>
          </cell>
          <cell r="BM137">
            <v>-12316.732</v>
          </cell>
          <cell r="BN137">
            <v>-12316.732</v>
          </cell>
          <cell r="BO137">
            <v>-12316.732</v>
          </cell>
          <cell r="BP137">
            <v>-12316.732</v>
          </cell>
          <cell r="BQ137">
            <v>-12316.732</v>
          </cell>
          <cell r="BR137">
            <v>-12316.732</v>
          </cell>
          <cell r="BS137">
            <v>-12316.732</v>
          </cell>
          <cell r="BT137">
            <v>-12316.732</v>
          </cell>
          <cell r="BU137">
            <v>-12316.732</v>
          </cell>
          <cell r="BV137">
            <v>-12316.732</v>
          </cell>
          <cell r="BW137">
            <v>-12316.732</v>
          </cell>
          <cell r="BX137">
            <v>-12316.732</v>
          </cell>
          <cell r="BY137">
            <v>-12316.732</v>
          </cell>
          <cell r="BZ137">
            <v>-12316.732</v>
          </cell>
          <cell r="CA137">
            <v>-12316.732</v>
          </cell>
          <cell r="CB137">
            <v>-12316.732</v>
          </cell>
          <cell r="CC137">
            <v>-12316.732</v>
          </cell>
          <cell r="CD137">
            <v>-12316.732</v>
          </cell>
          <cell r="CE137">
            <v>-12316.732</v>
          </cell>
          <cell r="CF137">
            <v>-12316.732</v>
          </cell>
          <cell r="CG137">
            <v>-12316.732</v>
          </cell>
          <cell r="CH137">
            <v>-12316.732</v>
          </cell>
          <cell r="CI137">
            <v>-12316.732</v>
          </cell>
          <cell r="CJ137">
            <v>-12316.732</v>
          </cell>
          <cell r="CK137">
            <v>-12316.732</v>
          </cell>
          <cell r="CL137">
            <v>-12316.732</v>
          </cell>
          <cell r="CM137">
            <v>-12316.732</v>
          </cell>
          <cell r="CN137">
            <v>-12316.732</v>
          </cell>
          <cell r="CO137">
            <v>-12316.732</v>
          </cell>
          <cell r="CP137">
            <v>-12316.732</v>
          </cell>
          <cell r="CQ137">
            <v>-12316.732</v>
          </cell>
          <cell r="CR137">
            <v>-12316.732</v>
          </cell>
          <cell r="CS137">
            <v>-12316.732</v>
          </cell>
          <cell r="CT137">
            <v>-12316.732</v>
          </cell>
          <cell r="CU137">
            <v>-12316.732</v>
          </cell>
          <cell r="CV137">
            <v>-12316.732</v>
          </cell>
          <cell r="CW137">
            <v>-12316.732</v>
          </cell>
          <cell r="CX137">
            <v>-12316.732</v>
          </cell>
          <cell r="CY137">
            <v>-12316.732</v>
          </cell>
          <cell r="CZ137">
            <v>-12316.732</v>
          </cell>
          <cell r="DA137">
            <v>-12316.732</v>
          </cell>
          <cell r="DB137">
            <v>-12316.732</v>
          </cell>
          <cell r="DC137">
            <v>-12316.732</v>
          </cell>
          <cell r="DD137">
            <v>-12316.732</v>
          </cell>
          <cell r="DE137">
            <v>-12316.732</v>
          </cell>
          <cell r="DF137">
            <v>-12316.732</v>
          </cell>
          <cell r="DG137">
            <v>-12316.732</v>
          </cell>
          <cell r="DH137">
            <v>-12316.732</v>
          </cell>
          <cell r="DI137">
            <v>-12316.732</v>
          </cell>
          <cell r="DJ137">
            <v>-12316.732</v>
          </cell>
          <cell r="DK137">
            <v>-12316.732</v>
          </cell>
          <cell r="DL137">
            <v>-12316.732</v>
          </cell>
          <cell r="DM137">
            <v>-12316.732</v>
          </cell>
          <cell r="DN137">
            <v>-12316.732</v>
          </cell>
          <cell r="DO137">
            <v>-12316.732</v>
          </cell>
          <cell r="DP137">
            <v>-12316.732</v>
          </cell>
          <cell r="DQ137">
            <v>-12316.732</v>
          </cell>
        </row>
        <row r="138">
          <cell r="A138">
            <v>5161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-475000</v>
          </cell>
          <cell r="H138">
            <v>-475000</v>
          </cell>
          <cell r="I138">
            <v>-475000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-6432.6997000000001</v>
          </cell>
          <cell r="AA138">
            <v>-11730.217000000001</v>
          </cell>
          <cell r="AB138">
            <v>-11730.217000000001</v>
          </cell>
          <cell r="AC138">
            <v>-11730.217000000001</v>
          </cell>
          <cell r="AD138">
            <v>-11730.217000000001</v>
          </cell>
          <cell r="AE138">
            <v>-11730.217000000001</v>
          </cell>
          <cell r="AF138">
            <v>-11730.217000000001</v>
          </cell>
          <cell r="AG138">
            <v>-11730.217000000001</v>
          </cell>
          <cell r="AH138">
            <v>-11730.217000000001</v>
          </cell>
          <cell r="AI138">
            <v>-11730.217000000001</v>
          </cell>
          <cell r="AJ138">
            <v>-11730.217000000001</v>
          </cell>
          <cell r="AK138">
            <v>-11730.217000000001</v>
          </cell>
          <cell r="AL138">
            <v>-11730.217000000001</v>
          </cell>
          <cell r="AM138">
            <v>-11730.217000000001</v>
          </cell>
          <cell r="AN138">
            <v>-11730.217000000001</v>
          </cell>
          <cell r="AO138">
            <v>-11730.217000000001</v>
          </cell>
          <cell r="AP138">
            <v>-11730.217000000001</v>
          </cell>
          <cell r="AQ138">
            <v>-11730.217000000001</v>
          </cell>
          <cell r="AR138">
            <v>-11730.217000000001</v>
          </cell>
          <cell r="AS138">
            <v>-11730.217000000001</v>
          </cell>
          <cell r="AT138">
            <v>-11730.217000000001</v>
          </cell>
          <cell r="AU138">
            <v>-11730.217000000001</v>
          </cell>
          <cell r="AV138">
            <v>-11730.217000000001</v>
          </cell>
          <cell r="AW138">
            <v>-11730.217000000001</v>
          </cell>
          <cell r="AX138">
            <v>-11730.217000000001</v>
          </cell>
          <cell r="AY138">
            <v>-11730.217000000001</v>
          </cell>
          <cell r="AZ138">
            <v>-11730.217000000001</v>
          </cell>
          <cell r="BA138">
            <v>-11730.217000000001</v>
          </cell>
          <cell r="BB138">
            <v>-11730.217000000001</v>
          </cell>
          <cell r="BC138">
            <v>-11730.217000000001</v>
          </cell>
          <cell r="BD138">
            <v>-11730.217000000001</v>
          </cell>
          <cell r="BE138">
            <v>-11730.217000000001</v>
          </cell>
          <cell r="BF138">
            <v>-11730.217000000001</v>
          </cell>
          <cell r="BG138">
            <v>-11730.217000000001</v>
          </cell>
          <cell r="BH138">
            <v>-11730.217000000001</v>
          </cell>
          <cell r="BI138">
            <v>-11730.217000000001</v>
          </cell>
          <cell r="BJ138">
            <v>-11730.217000000001</v>
          </cell>
          <cell r="BK138">
            <v>-11730.217000000001</v>
          </cell>
          <cell r="BL138">
            <v>-11730.217000000001</v>
          </cell>
          <cell r="BM138">
            <v>-11730.217000000001</v>
          </cell>
          <cell r="BN138">
            <v>-11730.217000000001</v>
          </cell>
          <cell r="BO138">
            <v>-11730.217000000001</v>
          </cell>
          <cell r="BP138">
            <v>-11730.217000000001</v>
          </cell>
          <cell r="BQ138">
            <v>-11730.217000000001</v>
          </cell>
          <cell r="BR138">
            <v>-11730.217000000001</v>
          </cell>
          <cell r="BS138">
            <v>-11730.217000000001</v>
          </cell>
          <cell r="BT138">
            <v>-11730.217000000001</v>
          </cell>
          <cell r="BU138">
            <v>-11730.217000000001</v>
          </cell>
          <cell r="BV138">
            <v>-11730.217000000001</v>
          </cell>
          <cell r="BW138">
            <v>-11730.217000000001</v>
          </cell>
          <cell r="BX138">
            <v>-11730.217000000001</v>
          </cell>
          <cell r="BY138">
            <v>-11730.217000000001</v>
          </cell>
          <cell r="BZ138">
            <v>-11730.217000000001</v>
          </cell>
          <cell r="CA138">
            <v>-11730.217000000001</v>
          </cell>
          <cell r="CB138">
            <v>-11730.217000000001</v>
          </cell>
          <cell r="CC138">
            <v>-11730.217000000001</v>
          </cell>
          <cell r="CD138">
            <v>-11730.217000000001</v>
          </cell>
          <cell r="CE138">
            <v>-11730.217000000001</v>
          </cell>
          <cell r="CF138">
            <v>-11730.217000000001</v>
          </cell>
          <cell r="CG138">
            <v>-11730.217000000001</v>
          </cell>
          <cell r="CH138">
            <v>-11730.217000000001</v>
          </cell>
          <cell r="CI138">
            <v>-11730.217000000001</v>
          </cell>
          <cell r="CJ138">
            <v>-11730.217000000001</v>
          </cell>
          <cell r="CK138">
            <v>-11730.217000000001</v>
          </cell>
          <cell r="CL138">
            <v>-11730.217000000001</v>
          </cell>
          <cell r="CM138">
            <v>-11730.217000000001</v>
          </cell>
          <cell r="CN138">
            <v>-11730.217000000001</v>
          </cell>
          <cell r="CO138">
            <v>-11730.217000000001</v>
          </cell>
          <cell r="CP138">
            <v>-11730.217000000001</v>
          </cell>
          <cell r="CQ138">
            <v>-11730.217000000001</v>
          </cell>
          <cell r="CR138">
            <v>-11730.217000000001</v>
          </cell>
          <cell r="CS138">
            <v>-11730.217000000001</v>
          </cell>
          <cell r="CT138">
            <v>-11730.217000000001</v>
          </cell>
          <cell r="CU138">
            <v>-11730.217000000001</v>
          </cell>
          <cell r="CV138">
            <v>-11730.217000000001</v>
          </cell>
          <cell r="CW138">
            <v>-11730.217000000001</v>
          </cell>
          <cell r="CX138">
            <v>-11730.217000000001</v>
          </cell>
          <cell r="CY138">
            <v>-11730.217000000001</v>
          </cell>
          <cell r="CZ138">
            <v>-11730.217000000001</v>
          </cell>
          <cell r="DA138">
            <v>-11730.217000000001</v>
          </cell>
          <cell r="DB138">
            <v>-11730.217000000001</v>
          </cell>
          <cell r="DC138">
            <v>-11730.217000000001</v>
          </cell>
          <cell r="DD138">
            <v>-11730.217000000001</v>
          </cell>
          <cell r="DE138">
            <v>-11730.217000000001</v>
          </cell>
          <cell r="DF138">
            <v>-11730.217000000001</v>
          </cell>
          <cell r="DG138">
            <v>-11730.217000000001</v>
          </cell>
          <cell r="DH138">
            <v>-11730.217000000001</v>
          </cell>
          <cell r="DI138">
            <v>-11730.217000000001</v>
          </cell>
          <cell r="DJ138">
            <v>-11730.217000000001</v>
          </cell>
          <cell r="DK138">
            <v>-11730.217000000001</v>
          </cell>
          <cell r="DL138">
            <v>-11730.217000000001</v>
          </cell>
          <cell r="DM138">
            <v>-11730.217000000001</v>
          </cell>
          <cell r="DN138">
            <v>-11730.217000000001</v>
          </cell>
          <cell r="DO138">
            <v>-11730.217000000001</v>
          </cell>
          <cell r="DP138">
            <v>-11730.217000000001</v>
          </cell>
          <cell r="DQ138">
            <v>-11730.217000000001</v>
          </cell>
        </row>
        <row r="139">
          <cell r="A139">
            <v>5162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-10322.61</v>
          </cell>
          <cell r="AD139">
            <v>-19354.893</v>
          </cell>
          <cell r="AE139">
            <v>-19354.893</v>
          </cell>
          <cell r="AF139">
            <v>-19354.893</v>
          </cell>
          <cell r="AG139">
            <v>-19354.893</v>
          </cell>
          <cell r="AH139">
            <v>-19354.893</v>
          </cell>
          <cell r="AI139">
            <v>-19354.893</v>
          </cell>
          <cell r="AJ139">
            <v>-19354.893</v>
          </cell>
          <cell r="AK139">
            <v>-19354.893</v>
          </cell>
          <cell r="AL139">
            <v>-19354.893</v>
          </cell>
          <cell r="AM139">
            <v>-19354.893</v>
          </cell>
          <cell r="AN139">
            <v>-19354.893</v>
          </cell>
          <cell r="AO139">
            <v>-19354.893</v>
          </cell>
          <cell r="AP139">
            <v>-19354.893</v>
          </cell>
          <cell r="AQ139">
            <v>-19354.893</v>
          </cell>
          <cell r="AR139">
            <v>-19354.893</v>
          </cell>
          <cell r="AS139">
            <v>-19354.893</v>
          </cell>
          <cell r="AT139">
            <v>-19354.893</v>
          </cell>
          <cell r="AU139">
            <v>-19354.893</v>
          </cell>
          <cell r="AV139">
            <v>-19354.893</v>
          </cell>
          <cell r="AW139">
            <v>-19354.893</v>
          </cell>
          <cell r="AX139">
            <v>-19354.893</v>
          </cell>
          <cell r="AY139">
            <v>-19354.893</v>
          </cell>
          <cell r="AZ139">
            <v>-19354.893</v>
          </cell>
          <cell r="BA139">
            <v>-19354.893</v>
          </cell>
          <cell r="BB139">
            <v>-19354.893</v>
          </cell>
          <cell r="BC139">
            <v>-19354.893</v>
          </cell>
          <cell r="BD139">
            <v>-19354.893</v>
          </cell>
          <cell r="BE139">
            <v>-19354.893</v>
          </cell>
          <cell r="BF139">
            <v>-19354.893</v>
          </cell>
          <cell r="BG139">
            <v>-19354.893</v>
          </cell>
          <cell r="BH139">
            <v>-19354.893</v>
          </cell>
          <cell r="BI139">
            <v>-19354.893</v>
          </cell>
          <cell r="BJ139">
            <v>-19354.893</v>
          </cell>
          <cell r="BK139">
            <v>-19354.893</v>
          </cell>
          <cell r="BL139">
            <v>-19354.893</v>
          </cell>
          <cell r="BM139">
            <v>-19354.893</v>
          </cell>
          <cell r="BN139">
            <v>-19354.893</v>
          </cell>
          <cell r="BO139">
            <v>-19354.893</v>
          </cell>
          <cell r="BP139">
            <v>-19354.893</v>
          </cell>
          <cell r="BQ139">
            <v>-19354.893</v>
          </cell>
          <cell r="BR139">
            <v>-19354.893</v>
          </cell>
          <cell r="BS139">
            <v>-19354.893</v>
          </cell>
          <cell r="BT139">
            <v>-19354.893</v>
          </cell>
          <cell r="BU139">
            <v>-19354.893</v>
          </cell>
          <cell r="BV139">
            <v>-19354.893</v>
          </cell>
          <cell r="BW139">
            <v>-19354.893</v>
          </cell>
          <cell r="BX139">
            <v>-19354.893</v>
          </cell>
          <cell r="BY139">
            <v>-19354.893</v>
          </cell>
          <cell r="BZ139">
            <v>-19354.893</v>
          </cell>
          <cell r="CA139">
            <v>-19354.893</v>
          </cell>
          <cell r="CB139">
            <v>-19354.893</v>
          </cell>
          <cell r="CC139">
            <v>-19354.893</v>
          </cell>
          <cell r="CD139">
            <v>-19354.893</v>
          </cell>
          <cell r="CE139">
            <v>-19354.893</v>
          </cell>
          <cell r="CF139">
            <v>-19354.893</v>
          </cell>
          <cell r="CG139">
            <v>-19354.893</v>
          </cell>
          <cell r="CH139">
            <v>-19354.893</v>
          </cell>
          <cell r="CI139">
            <v>-19354.893</v>
          </cell>
          <cell r="CJ139">
            <v>-19354.893</v>
          </cell>
          <cell r="CK139">
            <v>-19354.893</v>
          </cell>
          <cell r="CL139">
            <v>-19354.893</v>
          </cell>
          <cell r="CM139">
            <v>-19354.893</v>
          </cell>
          <cell r="CN139">
            <v>-19354.893</v>
          </cell>
          <cell r="CO139">
            <v>-19354.893</v>
          </cell>
          <cell r="CP139">
            <v>-19354.893</v>
          </cell>
          <cell r="CQ139">
            <v>-19354.893</v>
          </cell>
          <cell r="CR139">
            <v>-19354.893</v>
          </cell>
          <cell r="CS139">
            <v>-19354.893</v>
          </cell>
          <cell r="CT139">
            <v>-19354.893</v>
          </cell>
          <cell r="CU139">
            <v>-19354.893</v>
          </cell>
          <cell r="CV139">
            <v>-19354.893</v>
          </cell>
          <cell r="CW139">
            <v>-19354.893</v>
          </cell>
          <cell r="CX139">
            <v>-19354.893</v>
          </cell>
          <cell r="CY139">
            <v>-19354.893</v>
          </cell>
          <cell r="CZ139">
            <v>-19354.893</v>
          </cell>
          <cell r="DA139">
            <v>-19354.893</v>
          </cell>
          <cell r="DB139">
            <v>-19354.893</v>
          </cell>
          <cell r="DC139">
            <v>-19354.893</v>
          </cell>
          <cell r="DD139">
            <v>-19354.893</v>
          </cell>
          <cell r="DE139">
            <v>-19354.893</v>
          </cell>
          <cell r="DF139">
            <v>-19354.893</v>
          </cell>
          <cell r="DG139">
            <v>-19354.893</v>
          </cell>
          <cell r="DH139">
            <v>-19354.893</v>
          </cell>
          <cell r="DI139">
            <v>-19354.893</v>
          </cell>
          <cell r="DJ139">
            <v>-19354.893</v>
          </cell>
          <cell r="DK139">
            <v>-19354.893</v>
          </cell>
          <cell r="DL139">
            <v>-19354.893</v>
          </cell>
          <cell r="DM139">
            <v>-19354.893</v>
          </cell>
          <cell r="DN139">
            <v>-19354.893</v>
          </cell>
          <cell r="DO139">
            <v>-19354.893</v>
          </cell>
          <cell r="DP139">
            <v>-19354.893</v>
          </cell>
          <cell r="DQ139">
            <v>-19354.893</v>
          </cell>
        </row>
        <row r="140">
          <cell r="A140">
            <v>5163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-50649.45</v>
          </cell>
          <cell r="O140">
            <v>-50649.45</v>
          </cell>
          <cell r="P140">
            <v>-50649.45</v>
          </cell>
          <cell r="Q140">
            <v>-50649.45</v>
          </cell>
          <cell r="R140">
            <v>-50649.45</v>
          </cell>
          <cell r="S140">
            <v>-50649.45</v>
          </cell>
          <cell r="T140">
            <v>-50649.45</v>
          </cell>
          <cell r="U140">
            <v>-50649.45</v>
          </cell>
          <cell r="V140">
            <v>-50649.45</v>
          </cell>
          <cell r="W140">
            <v>-50649.45</v>
          </cell>
          <cell r="X140">
            <v>-50649.45</v>
          </cell>
          <cell r="Y140">
            <v>-50649.45</v>
          </cell>
          <cell r="Z140">
            <v>-50649.45</v>
          </cell>
          <cell r="AA140">
            <v>-50649.45</v>
          </cell>
          <cell r="AB140">
            <v>-50649.45</v>
          </cell>
          <cell r="AC140">
            <v>-50649.45</v>
          </cell>
          <cell r="AD140">
            <v>-50649.45</v>
          </cell>
          <cell r="AE140">
            <v>-50649.45</v>
          </cell>
          <cell r="AF140">
            <v>-50649.45</v>
          </cell>
          <cell r="AG140">
            <v>-50649.45</v>
          </cell>
          <cell r="AH140">
            <v>-50649.45</v>
          </cell>
          <cell r="AI140">
            <v>-50649.45</v>
          </cell>
          <cell r="AJ140">
            <v>-50649.45</v>
          </cell>
          <cell r="AK140">
            <v>-50649.45</v>
          </cell>
          <cell r="AL140">
            <v>-50649.45</v>
          </cell>
          <cell r="AM140">
            <v>-50649.45</v>
          </cell>
          <cell r="AN140">
            <v>-50649.45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</row>
        <row r="141">
          <cell r="A141">
            <v>5164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-2114831.5786029785</v>
          </cell>
          <cell r="O141">
            <v>-1910170.4580930136</v>
          </cell>
          <cell r="P141">
            <v>-2046611.2050996572</v>
          </cell>
          <cell r="Q141">
            <v>1233662.4632000001</v>
          </cell>
          <cell r="R141">
            <v>1245722.3193999999</v>
          </cell>
          <cell r="S141">
            <v>1217553.1426999997</v>
          </cell>
          <cell r="T141">
            <v>1297843.7275999999</v>
          </cell>
          <cell r="U141">
            <v>1232310.0668000001</v>
          </cell>
          <cell r="V141">
            <v>0</v>
          </cell>
          <cell r="W141">
            <v>1243512.6902000001</v>
          </cell>
          <cell r="X141">
            <v>0</v>
          </cell>
          <cell r="Y141">
            <v>-1931011.4029017324</v>
          </cell>
          <cell r="Z141">
            <v>-1932880.0632224442</v>
          </cell>
          <cell r="AA141">
            <v>-1745827.1538783365</v>
          </cell>
          <cell r="AB141">
            <v>-1872397.7537617881</v>
          </cell>
          <cell r="AC141">
            <v>1110766.2471</v>
          </cell>
          <cell r="AD141">
            <v>1122983.6166000001</v>
          </cell>
          <cell r="AE141">
            <v>1099131.7378000002</v>
          </cell>
          <cell r="AF141">
            <v>1167484.7194999997</v>
          </cell>
          <cell r="AG141">
            <v>1130521.0384999998</v>
          </cell>
          <cell r="AH141">
            <v>0</v>
          </cell>
          <cell r="AI141">
            <v>1129898.5097000003</v>
          </cell>
          <cell r="AJ141">
            <v>0</v>
          </cell>
          <cell r="AK141">
            <v>-1693096.5308410404</v>
          </cell>
          <cell r="AL141">
            <v>-1749533.0818690751</v>
          </cell>
          <cell r="AM141">
            <v>-1580223.4287849709</v>
          </cell>
          <cell r="AN141">
            <v>-1749533.0818690753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</row>
        <row r="142">
          <cell r="A142">
            <v>5165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2569307.0863000001</v>
          </cell>
          <cell r="O142">
            <v>2313209.4649999999</v>
          </cell>
          <cell r="P142">
            <v>2347310.5874999999</v>
          </cell>
          <cell r="Q142">
            <v>-1183013.0465000002</v>
          </cell>
          <cell r="R142">
            <v>-1195072.9027</v>
          </cell>
          <cell r="S142">
            <v>-1166903.726</v>
          </cell>
          <cell r="T142">
            <v>-1247194.3109000002</v>
          </cell>
          <cell r="U142">
            <v>-1181660.6501</v>
          </cell>
          <cell r="V142">
            <v>0</v>
          </cell>
          <cell r="W142">
            <v>-1192863.2735000001</v>
          </cell>
          <cell r="X142">
            <v>0</v>
          </cell>
          <cell r="Y142">
            <v>2140516.8102000002</v>
          </cell>
          <cell r="Z142">
            <v>2246035.2113000001</v>
          </cell>
          <cell r="AA142">
            <v>2022464.4649999999</v>
          </cell>
          <cell r="AB142">
            <v>2086870.7929</v>
          </cell>
          <cell r="AC142">
            <v>-1060116.8304000001</v>
          </cell>
          <cell r="AD142">
            <v>-1072334.1999000001</v>
          </cell>
          <cell r="AE142">
            <v>-1048482.3211000001</v>
          </cell>
          <cell r="AF142">
            <v>-1116835.3027999999</v>
          </cell>
          <cell r="AG142">
            <v>-1079871.6218000001</v>
          </cell>
          <cell r="AH142">
            <v>0</v>
          </cell>
          <cell r="AI142">
            <v>-1079249.0930000001</v>
          </cell>
          <cell r="AJ142">
            <v>0</v>
          </cell>
          <cell r="AK142">
            <v>1979965.4624999999</v>
          </cell>
          <cell r="AL142">
            <v>2176332.2925</v>
          </cell>
          <cell r="AM142">
            <v>1964476.99</v>
          </cell>
          <cell r="AN142">
            <v>2110302.2925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</row>
        <row r="143">
          <cell r="A143">
            <v>5166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</row>
        <row r="144">
          <cell r="A144">
            <v>5167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-207250</v>
          </cell>
          <cell r="H144">
            <v>-207250</v>
          </cell>
          <cell r="I144">
            <v>-207250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-510000</v>
          </cell>
          <cell r="AR144">
            <v>-510000</v>
          </cell>
          <cell r="AS144">
            <v>-510000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</row>
        <row r="145">
          <cell r="A145">
            <v>5168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-540000</v>
          </cell>
          <cell r="AR145">
            <v>-540000</v>
          </cell>
          <cell r="AS145">
            <v>-540000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</row>
        <row r="146">
          <cell r="A146">
            <v>5171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-494999.97</v>
          </cell>
          <cell r="AF146">
            <v>-494999.97</v>
          </cell>
          <cell r="AG146">
            <v>-494999.97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</row>
        <row r="147">
          <cell r="A147">
            <v>5172</v>
          </cell>
          <cell r="B147">
            <v>-64331.75</v>
          </cell>
          <cell r="C147">
            <v>-64331.75</v>
          </cell>
          <cell r="D147">
            <v>-64331.75</v>
          </cell>
          <cell r="E147">
            <v>-64331.75</v>
          </cell>
          <cell r="F147">
            <v>-64331.75</v>
          </cell>
          <cell r="G147">
            <v>-64331.75</v>
          </cell>
          <cell r="H147">
            <v>-64331.75</v>
          </cell>
          <cell r="I147">
            <v>-64331.75</v>
          </cell>
          <cell r="J147">
            <v>-77190</v>
          </cell>
          <cell r="K147">
            <v>-77190</v>
          </cell>
          <cell r="L147">
            <v>-77190</v>
          </cell>
          <cell r="M147">
            <v>-77190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-524000</v>
          </cell>
          <cell r="AF147">
            <v>-524000</v>
          </cell>
          <cell r="AG147">
            <v>-524000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</row>
        <row r="148">
          <cell r="A148">
            <v>5173</v>
          </cell>
          <cell r="B148">
            <v>-906809.6</v>
          </cell>
          <cell r="C148">
            <v>-890429.6</v>
          </cell>
          <cell r="D148">
            <v>-906809.6</v>
          </cell>
          <cell r="E148">
            <v>-898619.6</v>
          </cell>
          <cell r="F148">
            <v>-906809.6</v>
          </cell>
          <cell r="G148">
            <v>-898619.6</v>
          </cell>
          <cell r="H148">
            <v>-906809.6</v>
          </cell>
          <cell r="I148">
            <v>-906809.6</v>
          </cell>
          <cell r="J148">
            <v>-898619.6</v>
          </cell>
          <cell r="K148">
            <v>-906809.6</v>
          </cell>
          <cell r="L148">
            <v>-898619.6</v>
          </cell>
          <cell r="M148">
            <v>-906809.6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-505000.03</v>
          </cell>
          <cell r="T148">
            <v>-505000.03</v>
          </cell>
          <cell r="U148">
            <v>-505000.03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</row>
        <row r="149">
          <cell r="A149">
            <v>5174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</row>
        <row r="150">
          <cell r="A150">
            <v>5175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-116.67</v>
          </cell>
          <cell r="K150">
            <v>-116.67</v>
          </cell>
          <cell r="L150">
            <v>-116.67</v>
          </cell>
          <cell r="M150">
            <v>-116.67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-220750</v>
          </cell>
          <cell r="T150">
            <v>-220750</v>
          </cell>
          <cell r="U150">
            <v>-220750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</row>
        <row r="151">
          <cell r="A151">
            <v>5176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-187071.5</v>
          </cell>
          <cell r="AA151">
            <v>-187071.5</v>
          </cell>
          <cell r="AB151">
            <v>-187071.5</v>
          </cell>
          <cell r="AC151">
            <v>-187071.5</v>
          </cell>
          <cell r="AD151">
            <v>-187071.5</v>
          </cell>
          <cell r="AE151">
            <v>-187071.5</v>
          </cell>
          <cell r="AF151">
            <v>-187071.5</v>
          </cell>
          <cell r="AG151">
            <v>-187071.5</v>
          </cell>
          <cell r="AH151">
            <v>-187071.5</v>
          </cell>
          <cell r="AI151">
            <v>-187071.5</v>
          </cell>
          <cell r="AJ151">
            <v>-187071.5</v>
          </cell>
          <cell r="AK151">
            <v>-187071.5</v>
          </cell>
          <cell r="AL151">
            <v>-326133.5</v>
          </cell>
          <cell r="AM151">
            <v>-326133.5</v>
          </cell>
          <cell r="AN151">
            <v>-326133.5</v>
          </cell>
          <cell r="AO151">
            <v>-326133.5</v>
          </cell>
          <cell r="AP151">
            <v>-326133.5</v>
          </cell>
          <cell r="AQ151">
            <v>-326133.5</v>
          </cell>
          <cell r="AR151">
            <v>-326133.5</v>
          </cell>
          <cell r="AS151">
            <v>-326133.5</v>
          </cell>
          <cell r="AT151">
            <v>-326133.5</v>
          </cell>
          <cell r="AU151">
            <v>-342440.17499999999</v>
          </cell>
          <cell r="AV151">
            <v>-342440.17499999999</v>
          </cell>
          <cell r="AW151">
            <v>-342440.17499999999</v>
          </cell>
          <cell r="AX151">
            <v>-173827.5</v>
          </cell>
          <cell r="AY151">
            <v>-173827.5</v>
          </cell>
          <cell r="AZ151">
            <v>-173827.5</v>
          </cell>
          <cell r="BA151">
            <v>-173827.5</v>
          </cell>
          <cell r="BB151">
            <v>-173827.5</v>
          </cell>
          <cell r="BC151">
            <v>-173827.5</v>
          </cell>
          <cell r="BD151">
            <v>-173827.5</v>
          </cell>
          <cell r="BE151">
            <v>-173827.5</v>
          </cell>
          <cell r="BF151">
            <v>-173827.5</v>
          </cell>
          <cell r="BG151">
            <v>-173827.5</v>
          </cell>
          <cell r="BH151">
            <v>-173827.5</v>
          </cell>
          <cell r="BI151">
            <v>-173827.5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-475279.15050000005</v>
          </cell>
          <cell r="DG151">
            <v>-475279.15050000005</v>
          </cell>
          <cell r="DH151">
            <v>-475279.15050000005</v>
          </cell>
          <cell r="DI151">
            <v>-475279.15050000005</v>
          </cell>
          <cell r="DJ151">
            <v>-475279.15050000005</v>
          </cell>
          <cell r="DK151">
            <v>-475279.15050000005</v>
          </cell>
          <cell r="DL151">
            <v>-475279.15050000005</v>
          </cell>
          <cell r="DM151">
            <v>-475279.15050000005</v>
          </cell>
          <cell r="DN151">
            <v>-475279.15050000005</v>
          </cell>
          <cell r="DO151">
            <v>-499043.10802500002</v>
          </cell>
          <cell r="DP151">
            <v>-499043.10802500002</v>
          </cell>
          <cell r="DQ151">
            <v>-499043.10802500002</v>
          </cell>
        </row>
        <row r="152">
          <cell r="A152">
            <v>5177</v>
          </cell>
          <cell r="B152">
            <v>-514482.98</v>
          </cell>
          <cell r="C152">
            <v>-514482.5</v>
          </cell>
          <cell r="D152">
            <v>-514517.75</v>
          </cell>
          <cell r="E152">
            <v>-514492.23</v>
          </cell>
          <cell r="F152">
            <v>-514493.19</v>
          </cell>
          <cell r="G152">
            <v>-7436.3</v>
          </cell>
          <cell r="H152">
            <v>-84957.94</v>
          </cell>
          <cell r="I152">
            <v>-83534.740000000005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</row>
        <row r="153">
          <cell r="A153">
            <v>5178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-390000</v>
          </cell>
          <cell r="L153">
            <v>0</v>
          </cell>
          <cell r="M153">
            <v>0</v>
          </cell>
          <cell r="N153">
            <v>-906809.2</v>
          </cell>
          <cell r="O153">
            <v>-882239.2</v>
          </cell>
          <cell r="P153">
            <v>-906809.2</v>
          </cell>
          <cell r="Q153">
            <v>-898619.2</v>
          </cell>
          <cell r="R153">
            <v>-906809.2</v>
          </cell>
          <cell r="S153">
            <v>-898619.2</v>
          </cell>
          <cell r="T153">
            <v>-906809.2</v>
          </cell>
          <cell r="U153">
            <v>-906809.2</v>
          </cell>
          <cell r="V153">
            <v>-898619.2</v>
          </cell>
          <cell r="W153">
            <v>-906809.2</v>
          </cell>
          <cell r="X153">
            <v>-898619.2</v>
          </cell>
          <cell r="Y153">
            <v>-906809.2</v>
          </cell>
          <cell r="Z153">
            <v>-906809.2</v>
          </cell>
          <cell r="AA153">
            <v>-882239.2</v>
          </cell>
          <cell r="AB153">
            <v>-906809.2</v>
          </cell>
          <cell r="AC153">
            <v>-898619.2</v>
          </cell>
          <cell r="AD153">
            <v>-906809.2</v>
          </cell>
          <cell r="AE153">
            <v>-898619.2</v>
          </cell>
          <cell r="AF153">
            <v>-906809.2</v>
          </cell>
          <cell r="AG153">
            <v>-906809.2</v>
          </cell>
          <cell r="AH153">
            <v>-898619.2</v>
          </cell>
          <cell r="AI153">
            <v>-906809.2</v>
          </cell>
          <cell r="AJ153">
            <v>-898619.2</v>
          </cell>
          <cell r="AK153">
            <v>-906809.2</v>
          </cell>
          <cell r="AL153">
            <v>-906809.2</v>
          </cell>
          <cell r="AM153">
            <v>-882239.2</v>
          </cell>
          <cell r="AN153">
            <v>-906809.2</v>
          </cell>
          <cell r="AO153">
            <v>-898619.2</v>
          </cell>
          <cell r="AP153">
            <v>-906809.2</v>
          </cell>
          <cell r="AQ153">
            <v>-898619.2</v>
          </cell>
          <cell r="AR153">
            <v>-906809.2</v>
          </cell>
          <cell r="AS153">
            <v>-906809.2</v>
          </cell>
          <cell r="AT153">
            <v>-898619.2</v>
          </cell>
          <cell r="AU153">
            <v>-906809.2</v>
          </cell>
          <cell r="AV153">
            <v>-880288.89207292767</v>
          </cell>
          <cell r="AW153">
            <v>-888478.89207292767</v>
          </cell>
          <cell r="AX153">
            <v>-888478.89207292767</v>
          </cell>
          <cell r="AY153">
            <v>-872098.89207292767</v>
          </cell>
          <cell r="AZ153">
            <v>-888478.89207292767</v>
          </cell>
          <cell r="BA153">
            <v>-880288.89207292767</v>
          </cell>
          <cell r="BB153">
            <v>-888478.89207292767</v>
          </cell>
          <cell r="BC153">
            <v>-880288.89207292767</v>
          </cell>
          <cell r="BD153">
            <v>-888478.89207292767</v>
          </cell>
          <cell r="BE153">
            <v>-888478.89207292767</v>
          </cell>
          <cell r="BF153">
            <v>-880288.89207292767</v>
          </cell>
          <cell r="BG153">
            <v>-888478.89207292767</v>
          </cell>
          <cell r="BH153">
            <v>-880288.89207292767</v>
          </cell>
          <cell r="BI153">
            <v>-888478.89207292767</v>
          </cell>
          <cell r="BJ153">
            <v>-888478.89207292767</v>
          </cell>
          <cell r="BK153">
            <v>-863908.89207292767</v>
          </cell>
          <cell r="BL153">
            <v>-888478.89207292767</v>
          </cell>
          <cell r="BM153">
            <v>-880288.89207292767</v>
          </cell>
          <cell r="BN153">
            <v>-888478.89207292767</v>
          </cell>
          <cell r="BO153">
            <v>-880288.89207292767</v>
          </cell>
          <cell r="BP153">
            <v>-888478.89207292767</v>
          </cell>
          <cell r="BQ153">
            <v>-888478.89207292767</v>
          </cell>
          <cell r="BR153">
            <v>-880288.89207292767</v>
          </cell>
          <cell r="BS153">
            <v>-888478.89207292767</v>
          </cell>
          <cell r="BT153">
            <v>-880288.89207292767</v>
          </cell>
          <cell r="BU153">
            <v>-888478.89207292767</v>
          </cell>
          <cell r="BV153">
            <v>-888478.89207292767</v>
          </cell>
          <cell r="BW153">
            <v>-863908.89207292767</v>
          </cell>
          <cell r="BX153">
            <v>-888478.89207292767</v>
          </cell>
          <cell r="BY153">
            <v>-880288.89207292767</v>
          </cell>
          <cell r="BZ153">
            <v>-888478.89207292767</v>
          </cell>
          <cell r="CA153">
            <v>-880288.89207292767</v>
          </cell>
          <cell r="CB153">
            <v>-888478.89207292767</v>
          </cell>
          <cell r="CC153">
            <v>-888478.89207292767</v>
          </cell>
          <cell r="CD153">
            <v>-880288.89207292767</v>
          </cell>
          <cell r="CE153">
            <v>-888478.89207292767</v>
          </cell>
          <cell r="CF153">
            <v>-880288.89207292767</v>
          </cell>
          <cell r="CG153">
            <v>-888478.89207292767</v>
          </cell>
          <cell r="CH153">
            <v>-888478.89207292767</v>
          </cell>
          <cell r="CI153">
            <v>-863908.89207292767</v>
          </cell>
          <cell r="CJ153">
            <v>-888478.89207292767</v>
          </cell>
          <cell r="CK153">
            <v>-880288.89207292767</v>
          </cell>
          <cell r="CL153">
            <v>-888478.89207292767</v>
          </cell>
          <cell r="CM153">
            <v>-880288.89207292767</v>
          </cell>
          <cell r="CN153">
            <v>-888478.89207292767</v>
          </cell>
          <cell r="CO153">
            <v>-888478.89207292767</v>
          </cell>
          <cell r="CP153">
            <v>-880288.89207292767</v>
          </cell>
          <cell r="CQ153">
            <v>-888478.89207292767</v>
          </cell>
          <cell r="CR153">
            <v>-880288.89207292767</v>
          </cell>
          <cell r="CS153">
            <v>-888478.89207292767</v>
          </cell>
          <cell r="CT153">
            <v>-888478.89207292767</v>
          </cell>
          <cell r="CU153">
            <v>-872098.89207292767</v>
          </cell>
          <cell r="CV153">
            <v>-888478.89207292767</v>
          </cell>
          <cell r="CW153">
            <v>-880288.89207292767</v>
          </cell>
          <cell r="CX153">
            <v>-888478.89207292767</v>
          </cell>
          <cell r="CY153">
            <v>-880288.89207292767</v>
          </cell>
          <cell r="CZ153">
            <v>-888478.89207292767</v>
          </cell>
          <cell r="DA153">
            <v>-888478.89207292767</v>
          </cell>
          <cell r="DB153">
            <v>-880288.89207292767</v>
          </cell>
          <cell r="DC153">
            <v>-888478.89207292767</v>
          </cell>
          <cell r="DD153">
            <v>-880288.89207292767</v>
          </cell>
          <cell r="DE153">
            <v>-888478.89207292767</v>
          </cell>
          <cell r="DF153">
            <v>-888478.89207292767</v>
          </cell>
          <cell r="DG153">
            <v>-863908.89207292767</v>
          </cell>
          <cell r="DH153">
            <v>-888478.89207292767</v>
          </cell>
          <cell r="DI153">
            <v>-880288.89207292767</v>
          </cell>
          <cell r="DJ153">
            <v>-888478.89207292767</v>
          </cell>
          <cell r="DK153">
            <v>-880288.89207292767</v>
          </cell>
          <cell r="DL153">
            <v>-888478.89207292767</v>
          </cell>
          <cell r="DM153">
            <v>-888478.89207292767</v>
          </cell>
          <cell r="DN153">
            <v>-880288.89207292767</v>
          </cell>
          <cell r="DO153">
            <v>-888478.89207292767</v>
          </cell>
          <cell r="DP153">
            <v>-880288.89207292767</v>
          </cell>
          <cell r="DQ153">
            <v>-888478.89207292767</v>
          </cell>
        </row>
        <row r="154">
          <cell r="A154">
            <v>5208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-1013997.6</v>
          </cell>
          <cell r="L154">
            <v>-981288</v>
          </cell>
          <cell r="M154">
            <v>-1013997.6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-3354445.0252799997</v>
          </cell>
          <cell r="BD154">
            <v>-3354445.0252799997</v>
          </cell>
          <cell r="BE154">
            <v>-3354445.0252799997</v>
          </cell>
          <cell r="BF154">
            <v>-3354445.0252799997</v>
          </cell>
          <cell r="BG154">
            <v>-3354445.0252799997</v>
          </cell>
          <cell r="BH154">
            <v>-3354445.0252799997</v>
          </cell>
          <cell r="BI154">
            <v>-3354445.0252799997</v>
          </cell>
          <cell r="BJ154">
            <v>-3354445.0252799997</v>
          </cell>
          <cell r="BK154">
            <v>-3354445.0252799997</v>
          </cell>
          <cell r="BL154">
            <v>-3354445.0252799997</v>
          </cell>
          <cell r="BM154">
            <v>-3354445.0252799997</v>
          </cell>
          <cell r="BN154">
            <v>-3354445.0252799997</v>
          </cell>
          <cell r="BO154">
            <v>-3354445.0252799997</v>
          </cell>
          <cell r="BP154">
            <v>-3354445.0252799997</v>
          </cell>
          <cell r="BQ154">
            <v>-3354445.0252799997</v>
          </cell>
          <cell r="BR154">
            <v>-3354445.0252799997</v>
          </cell>
          <cell r="BS154">
            <v>-3354445.0252799997</v>
          </cell>
          <cell r="BT154">
            <v>-3354445.0252799997</v>
          </cell>
          <cell r="BU154">
            <v>-3354445.0252799997</v>
          </cell>
          <cell r="BV154">
            <v>-3354445.0252799997</v>
          </cell>
          <cell r="BW154">
            <v>-3354445.0252799997</v>
          </cell>
          <cell r="BX154">
            <v>-3354445.0252799997</v>
          </cell>
          <cell r="BY154">
            <v>-3354445.0252799997</v>
          </cell>
          <cell r="BZ154">
            <v>-3354445.0252799997</v>
          </cell>
          <cell r="CA154">
            <v>-3354445.0252799997</v>
          </cell>
          <cell r="CB154">
            <v>-3354445.0252799997</v>
          </cell>
          <cell r="CC154">
            <v>-3354445.0252799997</v>
          </cell>
          <cell r="CD154">
            <v>-3354445.0252799997</v>
          </cell>
          <cell r="CE154">
            <v>-3354445.0252799997</v>
          </cell>
          <cell r="CF154">
            <v>-3354445.0252799997</v>
          </cell>
          <cell r="CG154">
            <v>-3354445.0252799997</v>
          </cell>
          <cell r="CH154">
            <v>-3354445.0252799997</v>
          </cell>
          <cell r="CI154">
            <v>-3354445.0252799997</v>
          </cell>
          <cell r="CJ154">
            <v>-3354445.0252799997</v>
          </cell>
          <cell r="CK154">
            <v>-3354445.0252799997</v>
          </cell>
          <cell r="CL154">
            <v>-3354445.0252799997</v>
          </cell>
          <cell r="CM154">
            <v>-3354445.0252799997</v>
          </cell>
          <cell r="CN154">
            <v>-3354445.0252799997</v>
          </cell>
          <cell r="CO154">
            <v>-3354445.0252799997</v>
          </cell>
          <cell r="CP154">
            <v>-3354445.0252799997</v>
          </cell>
          <cell r="CQ154">
            <v>-3354445.0252799997</v>
          </cell>
          <cell r="CR154">
            <v>-3354445.0252799997</v>
          </cell>
          <cell r="CS154">
            <v>-3354445.0252799997</v>
          </cell>
          <cell r="CT154">
            <v>-3354445.0252799997</v>
          </cell>
          <cell r="CU154">
            <v>-3354445.0252799997</v>
          </cell>
          <cell r="CV154">
            <v>-3354445.0252799997</v>
          </cell>
          <cell r="CW154">
            <v>-3354445.0252799997</v>
          </cell>
          <cell r="CX154">
            <v>-3354445.0252799997</v>
          </cell>
          <cell r="CY154">
            <v>-3354445.0252799997</v>
          </cell>
          <cell r="CZ154">
            <v>-3354445.0252799997</v>
          </cell>
          <cell r="DA154">
            <v>-3354445.0252799997</v>
          </cell>
          <cell r="DB154">
            <v>-3354445.0252799997</v>
          </cell>
          <cell r="DC154">
            <v>-3354445.0252799997</v>
          </cell>
          <cell r="DD154">
            <v>-3354445.0252799997</v>
          </cell>
          <cell r="DE154">
            <v>-3354445.0252799997</v>
          </cell>
          <cell r="DF154">
            <v>-3354445.0252799997</v>
          </cell>
          <cell r="DG154">
            <v>-3354445.0252799997</v>
          </cell>
          <cell r="DH154">
            <v>-3354445.0252799997</v>
          </cell>
          <cell r="DI154">
            <v>-3354445.0252799997</v>
          </cell>
          <cell r="DJ154">
            <v>-3354445.0252799997</v>
          </cell>
          <cell r="DK154">
            <v>-3354445.0252799997</v>
          </cell>
          <cell r="DL154">
            <v>-3354445.0252799997</v>
          </cell>
          <cell r="DM154">
            <v>-3354445.0252799997</v>
          </cell>
          <cell r="DN154">
            <v>-3354445.0252799997</v>
          </cell>
          <cell r="DO154">
            <v>-3354445.0252799997</v>
          </cell>
          <cell r="DP154">
            <v>-3354445.0252799997</v>
          </cell>
          <cell r="DQ154">
            <v>-3354445.0252799997</v>
          </cell>
        </row>
        <row r="155">
          <cell r="A155">
            <v>5226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-116.67</v>
          </cell>
          <cell r="O155">
            <v>-116.67</v>
          </cell>
          <cell r="P155">
            <v>-116.67</v>
          </cell>
          <cell r="Q155">
            <v>-116.67</v>
          </cell>
          <cell r="R155">
            <v>-116.67</v>
          </cell>
          <cell r="S155">
            <v>-116.67</v>
          </cell>
          <cell r="T155">
            <v>-116.67</v>
          </cell>
          <cell r="U155">
            <v>-116.67</v>
          </cell>
          <cell r="V155">
            <v>-116.67</v>
          </cell>
          <cell r="W155">
            <v>-116.67</v>
          </cell>
          <cell r="X155">
            <v>-116.67</v>
          </cell>
          <cell r="Y155">
            <v>-116.67</v>
          </cell>
          <cell r="Z155">
            <v>-116.67</v>
          </cell>
          <cell r="AA155">
            <v>-116.67</v>
          </cell>
          <cell r="AB155">
            <v>-116.67</v>
          </cell>
          <cell r="AC155">
            <v>-116.67</v>
          </cell>
          <cell r="AD155">
            <v>-116.67</v>
          </cell>
          <cell r="AE155">
            <v>-116.67</v>
          </cell>
          <cell r="AF155">
            <v>-116.67</v>
          </cell>
          <cell r="AG155">
            <v>-116.67</v>
          </cell>
          <cell r="AH155">
            <v>-116.67</v>
          </cell>
          <cell r="AI155">
            <v>-116.67</v>
          </cell>
          <cell r="AJ155">
            <v>-116.67</v>
          </cell>
          <cell r="AK155">
            <v>-116.67</v>
          </cell>
          <cell r="AL155">
            <v>-116.67</v>
          </cell>
          <cell r="AM155">
            <v>-116.67</v>
          </cell>
          <cell r="AN155">
            <v>-116.67</v>
          </cell>
          <cell r="AO155">
            <v>-116.67</v>
          </cell>
          <cell r="AP155">
            <v>-116.67</v>
          </cell>
          <cell r="AQ155">
            <v>-116.67</v>
          </cell>
          <cell r="AR155">
            <v>-116.67</v>
          </cell>
          <cell r="AS155">
            <v>-116.67</v>
          </cell>
          <cell r="AT155">
            <v>-116.67</v>
          </cell>
          <cell r="AU155">
            <v>-116.67</v>
          </cell>
          <cell r="AV155">
            <v>-116.67</v>
          </cell>
          <cell r="AW155">
            <v>-116.67</v>
          </cell>
          <cell r="AX155">
            <v>-116.67</v>
          </cell>
          <cell r="AY155">
            <v>-116.67</v>
          </cell>
          <cell r="AZ155">
            <v>-116.67</v>
          </cell>
          <cell r="BA155">
            <v>-116.67</v>
          </cell>
          <cell r="BB155">
            <v>-116.67</v>
          </cell>
          <cell r="BC155">
            <v>-116.67</v>
          </cell>
          <cell r="BD155">
            <v>-116.67</v>
          </cell>
          <cell r="BE155">
            <v>-116.67</v>
          </cell>
          <cell r="BF155">
            <v>-116.67</v>
          </cell>
          <cell r="BG155">
            <v>-116.67</v>
          </cell>
          <cell r="BH155">
            <v>-116.67</v>
          </cell>
          <cell r="BI155">
            <v>-116.67</v>
          </cell>
          <cell r="BJ155">
            <v>-116.67</v>
          </cell>
          <cell r="BK155">
            <v>-116.67</v>
          </cell>
          <cell r="BL155">
            <v>-116.67</v>
          </cell>
          <cell r="BM155">
            <v>-116.67</v>
          </cell>
          <cell r="BN155">
            <v>-116.67</v>
          </cell>
          <cell r="BO155">
            <v>-116.67</v>
          </cell>
          <cell r="BP155">
            <v>-116.67</v>
          </cell>
          <cell r="BQ155">
            <v>-116.67</v>
          </cell>
          <cell r="BR155">
            <v>-116.67</v>
          </cell>
          <cell r="BS155">
            <v>-116.67</v>
          </cell>
          <cell r="BT155">
            <v>-116.67</v>
          </cell>
          <cell r="BU155">
            <v>-116.67</v>
          </cell>
          <cell r="BV155">
            <v>-116.67</v>
          </cell>
          <cell r="BW155">
            <v>-116.67</v>
          </cell>
          <cell r="BX155">
            <v>-116.67</v>
          </cell>
          <cell r="BY155">
            <v>-116.67</v>
          </cell>
          <cell r="BZ155">
            <v>-116.67</v>
          </cell>
          <cell r="CA155">
            <v>-116.67</v>
          </cell>
          <cell r="CB155">
            <v>-116.67</v>
          </cell>
          <cell r="CC155">
            <v>-116.67</v>
          </cell>
          <cell r="CD155">
            <v>-116.67</v>
          </cell>
          <cell r="CE155">
            <v>-116.67</v>
          </cell>
          <cell r="CF155">
            <v>-116.67</v>
          </cell>
          <cell r="CG155">
            <v>-116.67</v>
          </cell>
          <cell r="CH155">
            <v>-116.67</v>
          </cell>
          <cell r="CI155">
            <v>-116.67</v>
          </cell>
          <cell r="CJ155">
            <v>-116.67</v>
          </cell>
          <cell r="CK155">
            <v>-116.67</v>
          </cell>
          <cell r="CL155">
            <v>-116.67</v>
          </cell>
          <cell r="CM155">
            <v>-116.67</v>
          </cell>
          <cell r="CN155">
            <v>-116.67</v>
          </cell>
          <cell r="CO155">
            <v>-116.67</v>
          </cell>
          <cell r="CP155">
            <v>-116.67</v>
          </cell>
          <cell r="CQ155">
            <v>-116.67</v>
          </cell>
          <cell r="CR155">
            <v>-116.67</v>
          </cell>
          <cell r="CS155">
            <v>-116.67</v>
          </cell>
          <cell r="CT155">
            <v>-116.67</v>
          </cell>
          <cell r="CU155">
            <v>-116.67</v>
          </cell>
          <cell r="CV155">
            <v>-116.67</v>
          </cell>
          <cell r="CW155">
            <v>-116.67</v>
          </cell>
          <cell r="CX155">
            <v>-116.67</v>
          </cell>
          <cell r="CY155">
            <v>-116.67</v>
          </cell>
          <cell r="CZ155">
            <v>-116.67</v>
          </cell>
          <cell r="DA155">
            <v>-116.67</v>
          </cell>
          <cell r="DB155">
            <v>-116.67</v>
          </cell>
          <cell r="DC155">
            <v>-116.67</v>
          </cell>
          <cell r="DD155">
            <v>-116.67</v>
          </cell>
          <cell r="DE155">
            <v>-116.67</v>
          </cell>
          <cell r="DF155">
            <v>-116.67</v>
          </cell>
          <cell r="DG155">
            <v>-116.67</v>
          </cell>
          <cell r="DH155">
            <v>-116.67</v>
          </cell>
          <cell r="DI155">
            <v>-116.67</v>
          </cell>
          <cell r="DJ155">
            <v>-116.67</v>
          </cell>
          <cell r="DK155">
            <v>-116.67</v>
          </cell>
          <cell r="DL155">
            <v>-116.67</v>
          </cell>
          <cell r="DM155">
            <v>-116.67</v>
          </cell>
          <cell r="DN155">
            <v>-116.67</v>
          </cell>
          <cell r="DO155">
            <v>-116.67</v>
          </cell>
          <cell r="DP155">
            <v>-116.67</v>
          </cell>
          <cell r="DQ155">
            <v>-116.67</v>
          </cell>
        </row>
        <row r="156">
          <cell r="A156">
            <v>5379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42906.5</v>
          </cell>
          <cell r="K156">
            <v>85813</v>
          </cell>
          <cell r="L156">
            <v>85813</v>
          </cell>
          <cell r="M156">
            <v>85813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-618135.21874999988</v>
          </cell>
          <cell r="BJ156">
            <v>-633588.59921874991</v>
          </cell>
          <cell r="BK156">
            <v>-633588.59921874991</v>
          </cell>
          <cell r="BL156">
            <v>-633588.59921874991</v>
          </cell>
          <cell r="BM156">
            <v>-633588.59921874991</v>
          </cell>
          <cell r="BN156">
            <v>-633588.59921874991</v>
          </cell>
          <cell r="BO156">
            <v>-633588.59921874991</v>
          </cell>
          <cell r="BP156">
            <v>-633588.59921874991</v>
          </cell>
          <cell r="BQ156">
            <v>-633588.59921874991</v>
          </cell>
          <cell r="BR156">
            <v>-633588.59921874991</v>
          </cell>
          <cell r="BS156">
            <v>-633588.59921874991</v>
          </cell>
          <cell r="BT156">
            <v>-633588.59921874991</v>
          </cell>
          <cell r="BU156">
            <v>-633588.59921874991</v>
          </cell>
          <cell r="BV156">
            <v>-649428.31419921853</v>
          </cell>
          <cell r="BW156">
            <v>-649428.31419921853</v>
          </cell>
          <cell r="BX156">
            <v>-649428.31419921853</v>
          </cell>
          <cell r="BY156">
            <v>-649428.31419921853</v>
          </cell>
          <cell r="BZ156">
            <v>-649428.31419921853</v>
          </cell>
          <cell r="CA156">
            <v>-649428.31419921853</v>
          </cell>
          <cell r="CB156">
            <v>-649428.31419921853</v>
          </cell>
          <cell r="CC156">
            <v>-649428.31419921853</v>
          </cell>
          <cell r="CD156">
            <v>-649428.31419921853</v>
          </cell>
          <cell r="CE156">
            <v>-649428.31419921853</v>
          </cell>
          <cell r="CF156">
            <v>-649428.31419921853</v>
          </cell>
          <cell r="CG156">
            <v>-649428.31419921853</v>
          </cell>
          <cell r="CH156">
            <v>-665664.0220541989</v>
          </cell>
          <cell r="CI156">
            <v>-665664.0220541989</v>
          </cell>
          <cell r="CJ156">
            <v>-665664.0220541989</v>
          </cell>
          <cell r="CK156">
            <v>-665664.0220541989</v>
          </cell>
          <cell r="CL156">
            <v>-665664.0220541989</v>
          </cell>
          <cell r="CM156">
            <v>-665664.0220541989</v>
          </cell>
          <cell r="CN156">
            <v>-665664.0220541989</v>
          </cell>
          <cell r="CO156">
            <v>-665664.0220541989</v>
          </cell>
          <cell r="CP156">
            <v>-665664.0220541989</v>
          </cell>
          <cell r="CQ156">
            <v>-665664.0220541989</v>
          </cell>
          <cell r="CR156">
            <v>-665664.0220541989</v>
          </cell>
          <cell r="CS156">
            <v>-665664.0220541989</v>
          </cell>
          <cell r="CT156">
            <v>-682305.62260555394</v>
          </cell>
          <cell r="CU156">
            <v>-682305.62260555394</v>
          </cell>
          <cell r="CV156">
            <v>-682305.62260555394</v>
          </cell>
          <cell r="CW156">
            <v>-682305.62260555394</v>
          </cell>
          <cell r="CX156">
            <v>-682305.62260555394</v>
          </cell>
          <cell r="CY156">
            <v>-682305.62260555394</v>
          </cell>
          <cell r="CZ156">
            <v>-682305.62260555394</v>
          </cell>
          <cell r="DA156">
            <v>-682305.62260555394</v>
          </cell>
          <cell r="DB156">
            <v>-682305.62260555394</v>
          </cell>
          <cell r="DC156">
            <v>-682305.62260555394</v>
          </cell>
          <cell r="DD156">
            <v>-682305.62260555394</v>
          </cell>
          <cell r="DE156">
            <v>-682305.62260555394</v>
          </cell>
          <cell r="DF156">
            <v>-699363.2631706926</v>
          </cell>
          <cell r="DG156">
            <v>-699363.2631706926</v>
          </cell>
          <cell r="DH156">
            <v>-699363.2631706926</v>
          </cell>
          <cell r="DI156">
            <v>-699363.2631706926</v>
          </cell>
          <cell r="DJ156">
            <v>-699363.2631706926</v>
          </cell>
          <cell r="DK156">
            <v>-699363.2631706926</v>
          </cell>
          <cell r="DL156">
            <v>-699363.2631706926</v>
          </cell>
          <cell r="DM156">
            <v>-699363.2631706926</v>
          </cell>
          <cell r="DN156">
            <v>-699363.2631706926</v>
          </cell>
          <cell r="DO156">
            <v>-699363.2631706926</v>
          </cell>
          <cell r="DP156">
            <v>-699363.2631706926</v>
          </cell>
          <cell r="DQ156">
            <v>-699363.2631706926</v>
          </cell>
        </row>
        <row r="157">
          <cell r="A157">
            <v>5177</v>
          </cell>
          <cell r="B157">
            <v>-500985</v>
          </cell>
          <cell r="C157">
            <v>-500985</v>
          </cell>
          <cell r="D157">
            <v>-500984.93</v>
          </cell>
          <cell r="E157">
            <v>-584601.75</v>
          </cell>
          <cell r="F157">
            <v>-166880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</row>
        <row r="158">
          <cell r="A158">
            <v>5178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-390000</v>
          </cell>
          <cell r="H158">
            <v>-390000</v>
          </cell>
          <cell r="I158">
            <v>-390000</v>
          </cell>
          <cell r="J158">
            <v>-390000</v>
          </cell>
          <cell r="K158">
            <v>-390000</v>
          </cell>
          <cell r="L158">
            <v>0</v>
          </cell>
          <cell r="M158">
            <v>0</v>
          </cell>
          <cell r="N158">
            <v>-390000</v>
          </cell>
          <cell r="O158">
            <v>-390000</v>
          </cell>
          <cell r="P158">
            <v>-390000</v>
          </cell>
          <cell r="Q158">
            <v>-390000</v>
          </cell>
          <cell r="R158">
            <v>-390000</v>
          </cell>
          <cell r="S158">
            <v>-390000</v>
          </cell>
          <cell r="T158">
            <v>-390000</v>
          </cell>
          <cell r="U158">
            <v>-390000</v>
          </cell>
          <cell r="V158">
            <v>-390000</v>
          </cell>
          <cell r="W158">
            <v>-390000</v>
          </cell>
          <cell r="X158">
            <v>-390000</v>
          </cell>
          <cell r="Y158">
            <v>-390000</v>
          </cell>
          <cell r="Z158">
            <v>-390000</v>
          </cell>
          <cell r="AA158">
            <v>-390000</v>
          </cell>
          <cell r="AB158">
            <v>-390000</v>
          </cell>
          <cell r="AC158">
            <v>-390000</v>
          </cell>
          <cell r="AD158">
            <v>-390000</v>
          </cell>
          <cell r="AE158">
            <v>-390000</v>
          </cell>
          <cell r="AF158">
            <v>-390000</v>
          </cell>
          <cell r="AG158">
            <v>-390000</v>
          </cell>
          <cell r="AH158">
            <v>-390000</v>
          </cell>
          <cell r="AI158">
            <v>-390000</v>
          </cell>
          <cell r="AJ158">
            <v>-390000</v>
          </cell>
          <cell r="AK158">
            <v>-390000</v>
          </cell>
          <cell r="AL158">
            <v>-390000</v>
          </cell>
          <cell r="AM158">
            <v>-390000</v>
          </cell>
          <cell r="AN158">
            <v>-390000</v>
          </cell>
          <cell r="AO158">
            <v>-390000</v>
          </cell>
          <cell r="AP158">
            <v>-390000</v>
          </cell>
          <cell r="AQ158">
            <v>-390000</v>
          </cell>
          <cell r="AR158">
            <v>-390000</v>
          </cell>
          <cell r="AS158">
            <v>-390000</v>
          </cell>
          <cell r="AT158">
            <v>-390000</v>
          </cell>
          <cell r="AU158">
            <v>-390000</v>
          </cell>
          <cell r="AV158">
            <v>-390000</v>
          </cell>
          <cell r="AW158">
            <v>-390000</v>
          </cell>
          <cell r="AX158">
            <v>-390000</v>
          </cell>
          <cell r="AY158">
            <v>-390000</v>
          </cell>
          <cell r="AZ158">
            <v>-390000</v>
          </cell>
          <cell r="BA158">
            <v>-390000</v>
          </cell>
          <cell r="BB158">
            <v>-390000</v>
          </cell>
          <cell r="BC158">
            <v>-390000</v>
          </cell>
          <cell r="BD158">
            <v>-390000</v>
          </cell>
          <cell r="BE158">
            <v>-390000</v>
          </cell>
          <cell r="BF158">
            <v>-390000</v>
          </cell>
          <cell r="BG158">
            <v>-390000</v>
          </cell>
          <cell r="BH158">
            <v>-390000</v>
          </cell>
          <cell r="BI158">
            <v>-390000</v>
          </cell>
          <cell r="BJ158">
            <v>-390000</v>
          </cell>
          <cell r="BK158">
            <v>-390000</v>
          </cell>
          <cell r="BL158">
            <v>-390000</v>
          </cell>
          <cell r="BM158">
            <v>-390000</v>
          </cell>
          <cell r="BN158">
            <v>-390000</v>
          </cell>
          <cell r="BO158">
            <v>-390000</v>
          </cell>
          <cell r="BP158">
            <v>-390000</v>
          </cell>
          <cell r="BQ158">
            <v>-390000</v>
          </cell>
          <cell r="BR158">
            <v>-390000</v>
          </cell>
          <cell r="BS158">
            <v>-390000</v>
          </cell>
          <cell r="BT158">
            <v>-390000</v>
          </cell>
          <cell r="BU158">
            <v>-390000</v>
          </cell>
          <cell r="BV158">
            <v>-390000</v>
          </cell>
          <cell r="BW158">
            <v>-390000</v>
          </cell>
          <cell r="BX158">
            <v>-390000</v>
          </cell>
          <cell r="BY158">
            <v>-390000</v>
          </cell>
          <cell r="BZ158">
            <v>-390000</v>
          </cell>
          <cell r="CA158">
            <v>-390000</v>
          </cell>
          <cell r="CB158">
            <v>-390000</v>
          </cell>
          <cell r="CC158">
            <v>-390000</v>
          </cell>
          <cell r="CD158">
            <v>-390000</v>
          </cell>
          <cell r="CE158">
            <v>-390000</v>
          </cell>
          <cell r="CF158">
            <v>-390000</v>
          </cell>
          <cell r="CG158">
            <v>-390000</v>
          </cell>
          <cell r="CH158">
            <v>-390000</v>
          </cell>
          <cell r="CI158">
            <v>-390000</v>
          </cell>
          <cell r="CJ158">
            <v>-390000</v>
          </cell>
          <cell r="CK158">
            <v>-390000</v>
          </cell>
          <cell r="CL158">
            <v>-390000</v>
          </cell>
          <cell r="CM158">
            <v>-390000</v>
          </cell>
          <cell r="CN158">
            <v>-390000</v>
          </cell>
          <cell r="CO158">
            <v>-390000</v>
          </cell>
          <cell r="CP158">
            <v>-390000</v>
          </cell>
          <cell r="CQ158">
            <v>-390000</v>
          </cell>
          <cell r="CR158">
            <v>-390000</v>
          </cell>
          <cell r="CS158">
            <v>-390000</v>
          </cell>
          <cell r="CT158">
            <v>-390000</v>
          </cell>
          <cell r="CU158">
            <v>-390000</v>
          </cell>
          <cell r="CV158">
            <v>-390000</v>
          </cell>
          <cell r="CW158">
            <v>-390000</v>
          </cell>
          <cell r="CX158">
            <v>-390000</v>
          </cell>
          <cell r="CY158">
            <v>-390000</v>
          </cell>
          <cell r="CZ158">
            <v>-390000</v>
          </cell>
          <cell r="DA158">
            <v>-390000</v>
          </cell>
          <cell r="DB158">
            <v>-390000</v>
          </cell>
          <cell r="DC158">
            <v>-390000</v>
          </cell>
          <cell r="DD158">
            <v>-390000</v>
          </cell>
          <cell r="DE158">
            <v>-390000</v>
          </cell>
          <cell r="DF158">
            <v>-390000</v>
          </cell>
          <cell r="DG158">
            <v>-390000</v>
          </cell>
          <cell r="DH158">
            <v>-390000</v>
          </cell>
          <cell r="DI158">
            <v>-390000</v>
          </cell>
          <cell r="DJ158">
            <v>-390000</v>
          </cell>
          <cell r="DK158">
            <v>-390000</v>
          </cell>
          <cell r="DL158">
            <v>-390000</v>
          </cell>
          <cell r="DM158">
            <v>-390000</v>
          </cell>
          <cell r="DN158">
            <v>-390000</v>
          </cell>
          <cell r="DO158">
            <v>-390000</v>
          </cell>
          <cell r="DP158">
            <v>-390000</v>
          </cell>
          <cell r="DQ158">
            <v>-390000</v>
          </cell>
        </row>
        <row r="159">
          <cell r="A159">
            <v>5207</v>
          </cell>
          <cell r="B159">
            <v>0</v>
          </cell>
          <cell r="C159">
            <v>0</v>
          </cell>
          <cell r="D159">
            <v>-1758483.1204295817</v>
          </cell>
          <cell r="E159">
            <v>-1744531.3966530059</v>
          </cell>
          <cell r="F159">
            <v>-1703448.950057802</v>
          </cell>
          <cell r="G159">
            <v>-1692297.0088958947</v>
          </cell>
          <cell r="H159">
            <v>-1643321.1820677177</v>
          </cell>
          <cell r="I159">
            <v>-1643321.1820677177</v>
          </cell>
          <cell r="J159">
            <v>-1665318.6285031892</v>
          </cell>
          <cell r="K159">
            <v>-1739704.5561581929</v>
          </cell>
          <cell r="L159">
            <v>-1784006.9782973451</v>
          </cell>
          <cell r="M159">
            <v>-1799260.2245163077</v>
          </cell>
        </row>
        <row r="160">
          <cell r="A160">
            <v>5226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-31971.428571428572</v>
          </cell>
          <cell r="H160">
            <v>-31971.428571428572</v>
          </cell>
          <cell r="I160">
            <v>-31971.428571428572</v>
          </cell>
          <cell r="J160">
            <v>-15985.714285714286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-32770.714285714283</v>
          </cell>
          <cell r="T160">
            <v>-32770.714285714283</v>
          </cell>
          <cell r="U160">
            <v>-32770.714285714283</v>
          </cell>
          <cell r="V160">
            <v>-16385.357142857141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-33589.982142857138</v>
          </cell>
          <cell r="AF160">
            <v>-33589.982142857138</v>
          </cell>
          <cell r="AG160">
            <v>-33589.982142857138</v>
          </cell>
          <cell r="AH160">
            <v>-16794.991071428569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-34429.731696428564</v>
          </cell>
          <cell r="AR160">
            <v>-34429.731696428564</v>
          </cell>
          <cell r="AS160">
            <v>-34429.731696428564</v>
          </cell>
          <cell r="AT160">
            <v>-17214.865848214282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-35290.474988839276</v>
          </cell>
          <cell r="BD160">
            <v>-35290.474988839276</v>
          </cell>
          <cell r="BE160">
            <v>-35290.474988839276</v>
          </cell>
          <cell r="BF160">
            <v>-17645.237494419638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-36172.736863560254</v>
          </cell>
          <cell r="BP160">
            <v>-36172.736863560254</v>
          </cell>
          <cell r="BQ160">
            <v>-36172.736863560254</v>
          </cell>
          <cell r="BR160">
            <v>-18086.368431780127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-37077.055285149254</v>
          </cell>
          <cell r="CB160">
            <v>-37077.055285149254</v>
          </cell>
          <cell r="CC160">
            <v>-37077.055285149254</v>
          </cell>
          <cell r="CD160">
            <v>-18538.527642574627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-38003.981667277985</v>
          </cell>
          <cell r="CN160">
            <v>-38003.981667277985</v>
          </cell>
          <cell r="CO160">
            <v>-38003.981667277985</v>
          </cell>
          <cell r="CP160">
            <v>-19001.990833638993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-38954.081208959935</v>
          </cell>
          <cell r="CZ160">
            <v>-38954.081208959935</v>
          </cell>
          <cell r="DA160">
            <v>-38954.081208959935</v>
          </cell>
          <cell r="DB160">
            <v>-19477.040604479967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-39927.933239183927</v>
          </cell>
          <cell r="DL160">
            <v>-39927.933239183927</v>
          </cell>
          <cell r="DM160">
            <v>-39927.933239183927</v>
          </cell>
          <cell r="DN160">
            <v>-19963.966619591964</v>
          </cell>
          <cell r="DO160">
            <v>0</v>
          </cell>
          <cell r="DP160">
            <v>0</v>
          </cell>
          <cell r="DQ160">
            <v>0</v>
          </cell>
        </row>
        <row r="163">
          <cell r="I163">
            <v>-21434674.451071605</v>
          </cell>
          <cell r="J163">
            <v>-20118414.532935474</v>
          </cell>
          <cell r="K163">
            <v>-18041628.70556489</v>
          </cell>
          <cell r="L163">
            <v>-18302893.977572367</v>
          </cell>
          <cell r="M163">
            <v>-18937500.328517381</v>
          </cell>
        </row>
        <row r="164">
          <cell r="I164">
            <v>-145406031.35462803</v>
          </cell>
          <cell r="J164">
            <v>-20118414.532935474</v>
          </cell>
          <cell r="K164">
            <v>-11872752.676119616</v>
          </cell>
          <cell r="L164">
            <v>-18485237.5887325</v>
          </cell>
          <cell r="M164">
            <v>-19154073.279528879</v>
          </cell>
        </row>
        <row r="165">
          <cell r="I165">
            <v>123971356.90355642</v>
          </cell>
          <cell r="J165">
            <v>0</v>
          </cell>
          <cell r="K165">
            <v>-6168876.0294452738</v>
          </cell>
          <cell r="L165">
            <v>182343.61116013303</v>
          </cell>
          <cell r="M165">
            <v>216572.95101149753</v>
          </cell>
        </row>
      </sheetData>
      <sheetData sheetId="5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  <cell r="AL4">
            <v>40544</v>
          </cell>
          <cell r="AM4">
            <v>40575</v>
          </cell>
          <cell r="AN4">
            <v>40603</v>
          </cell>
          <cell r="AO4">
            <v>40634</v>
          </cell>
          <cell r="AP4">
            <v>40664</v>
          </cell>
          <cell r="AQ4">
            <v>40695</v>
          </cell>
          <cell r="AR4">
            <v>40725</v>
          </cell>
          <cell r="AS4">
            <v>40756</v>
          </cell>
          <cell r="AT4">
            <v>40787</v>
          </cell>
          <cell r="AU4">
            <v>40817</v>
          </cell>
          <cell r="AV4">
            <v>40848</v>
          </cell>
          <cell r="AW4">
            <v>40878</v>
          </cell>
          <cell r="AX4">
            <v>40909</v>
          </cell>
          <cell r="AY4">
            <v>40940</v>
          </cell>
          <cell r="AZ4">
            <v>40969</v>
          </cell>
          <cell r="BA4">
            <v>41000</v>
          </cell>
          <cell r="BB4">
            <v>41030</v>
          </cell>
          <cell r="BC4">
            <v>41061</v>
          </cell>
          <cell r="BD4">
            <v>41091</v>
          </cell>
          <cell r="BE4">
            <v>41122</v>
          </cell>
          <cell r="BF4">
            <v>41153</v>
          </cell>
          <cell r="BG4">
            <v>41183</v>
          </cell>
          <cell r="BH4">
            <v>41214</v>
          </cell>
          <cell r="BI4">
            <v>41244</v>
          </cell>
          <cell r="BJ4">
            <v>41275</v>
          </cell>
          <cell r="BK4">
            <v>41306</v>
          </cell>
          <cell r="BL4">
            <v>41334</v>
          </cell>
          <cell r="BM4">
            <v>41365</v>
          </cell>
          <cell r="BN4">
            <v>41395</v>
          </cell>
          <cell r="BO4">
            <v>41426</v>
          </cell>
          <cell r="BP4">
            <v>41456</v>
          </cell>
          <cell r="BQ4">
            <v>41487</v>
          </cell>
          <cell r="BR4">
            <v>41518</v>
          </cell>
          <cell r="BS4">
            <v>41548</v>
          </cell>
          <cell r="BT4">
            <v>41579</v>
          </cell>
          <cell r="BU4">
            <v>41609</v>
          </cell>
          <cell r="BV4">
            <v>41640</v>
          </cell>
          <cell r="BW4">
            <v>41671</v>
          </cell>
          <cell r="BX4">
            <v>41699</v>
          </cell>
          <cell r="BY4">
            <v>41730</v>
          </cell>
          <cell r="BZ4">
            <v>41760</v>
          </cell>
          <cell r="CA4">
            <v>41791</v>
          </cell>
          <cell r="CB4">
            <v>41821</v>
          </cell>
          <cell r="CC4">
            <v>41852</v>
          </cell>
          <cell r="CD4">
            <v>41883</v>
          </cell>
          <cell r="CE4">
            <v>41913</v>
          </cell>
          <cell r="CF4">
            <v>41944</v>
          </cell>
          <cell r="CG4">
            <v>41974</v>
          </cell>
          <cell r="CH4">
            <v>42005</v>
          </cell>
          <cell r="CI4">
            <v>42036</v>
          </cell>
          <cell r="CJ4">
            <v>42064</v>
          </cell>
          <cell r="CK4">
            <v>42095</v>
          </cell>
          <cell r="CL4">
            <v>42125</v>
          </cell>
          <cell r="CM4">
            <v>42156</v>
          </cell>
          <cell r="CN4">
            <v>42186</v>
          </cell>
          <cell r="CO4">
            <v>42217</v>
          </cell>
          <cell r="CP4">
            <v>42248</v>
          </cell>
          <cell r="CQ4">
            <v>42278</v>
          </cell>
          <cell r="CR4">
            <v>42309</v>
          </cell>
          <cell r="CS4">
            <v>42339</v>
          </cell>
          <cell r="CT4">
            <v>42370</v>
          </cell>
          <cell r="CU4">
            <v>42401</v>
          </cell>
          <cell r="CV4">
            <v>42430</v>
          </cell>
          <cell r="CW4">
            <v>42461</v>
          </cell>
          <cell r="CX4">
            <v>42491</v>
          </cell>
          <cell r="CY4">
            <v>42522</v>
          </cell>
          <cell r="CZ4">
            <v>42552</v>
          </cell>
          <cell r="DA4">
            <v>42583</v>
          </cell>
          <cell r="DB4">
            <v>42614</v>
          </cell>
          <cell r="DC4">
            <v>42644</v>
          </cell>
          <cell r="DD4">
            <v>42675</v>
          </cell>
          <cell r="DE4">
            <v>42705</v>
          </cell>
          <cell r="DF4">
            <v>42736</v>
          </cell>
          <cell r="DG4">
            <v>42767</v>
          </cell>
          <cell r="DH4">
            <v>42795</v>
          </cell>
          <cell r="DI4">
            <v>42826</v>
          </cell>
          <cell r="DJ4">
            <v>42856</v>
          </cell>
          <cell r="DK4">
            <v>42887</v>
          </cell>
          <cell r="DL4">
            <v>42917</v>
          </cell>
          <cell r="DM4">
            <v>42948</v>
          </cell>
          <cell r="DN4">
            <v>42979</v>
          </cell>
          <cell r="DO4">
            <v>43009</v>
          </cell>
          <cell r="DP4">
            <v>43040</v>
          </cell>
          <cell r="DQ4">
            <v>43070</v>
          </cell>
        </row>
        <row r="5">
          <cell r="A5">
            <v>26</v>
          </cell>
          <cell r="B5">
            <v>2190423</v>
          </cell>
          <cell r="C5">
            <v>2190423</v>
          </cell>
          <cell r="D5">
            <v>2190423</v>
          </cell>
          <cell r="E5">
            <v>2190423</v>
          </cell>
          <cell r="F5">
            <v>2190423</v>
          </cell>
          <cell r="G5">
            <v>2117340</v>
          </cell>
          <cell r="H5">
            <v>2117340</v>
          </cell>
          <cell r="I5">
            <v>2117340</v>
          </cell>
          <cell r="J5">
            <v>2117340</v>
          </cell>
          <cell r="K5">
            <v>2117340</v>
          </cell>
          <cell r="L5">
            <v>2117340</v>
          </cell>
          <cell r="M5">
            <v>2117340</v>
          </cell>
          <cell r="N5">
            <v>2190423</v>
          </cell>
          <cell r="O5">
            <v>0</v>
          </cell>
          <cell r="P5">
            <v>-2190423</v>
          </cell>
          <cell r="Q5">
            <v>2190423</v>
          </cell>
          <cell r="R5">
            <v>2190423</v>
          </cell>
          <cell r="S5">
            <v>2190423</v>
          </cell>
          <cell r="T5">
            <v>2190423</v>
          </cell>
          <cell r="U5">
            <v>2190423</v>
          </cell>
          <cell r="V5">
            <v>2190423</v>
          </cell>
          <cell r="W5">
            <v>2190423</v>
          </cell>
          <cell r="X5">
            <v>2190423</v>
          </cell>
          <cell r="Y5">
            <v>2190423</v>
          </cell>
          <cell r="Z5">
            <v>2190423</v>
          </cell>
          <cell r="AA5">
            <v>2190423</v>
          </cell>
          <cell r="AB5">
            <v>2190423</v>
          </cell>
          <cell r="AC5">
            <v>2190423</v>
          </cell>
          <cell r="AD5">
            <v>2190423</v>
          </cell>
          <cell r="AE5">
            <v>2190423</v>
          </cell>
          <cell r="AF5">
            <v>2190423</v>
          </cell>
          <cell r="AG5">
            <v>2190423</v>
          </cell>
          <cell r="AH5">
            <v>2190423</v>
          </cell>
          <cell r="AI5">
            <v>2190423</v>
          </cell>
          <cell r="AJ5">
            <v>2190423</v>
          </cell>
          <cell r="AK5">
            <v>2190423</v>
          </cell>
          <cell r="AL5">
            <v>2190423</v>
          </cell>
          <cell r="AM5">
            <v>2190423</v>
          </cell>
          <cell r="AN5">
            <v>2190423</v>
          </cell>
          <cell r="AO5">
            <v>2190423</v>
          </cell>
          <cell r="AP5">
            <v>2190423</v>
          </cell>
          <cell r="AQ5">
            <v>2190423</v>
          </cell>
          <cell r="AR5">
            <v>2190423</v>
          </cell>
          <cell r="AS5">
            <v>2190423</v>
          </cell>
          <cell r="AT5">
            <v>2190423</v>
          </cell>
          <cell r="AU5">
            <v>2190423</v>
          </cell>
          <cell r="AV5">
            <v>2190423</v>
          </cell>
          <cell r="AW5">
            <v>2190423</v>
          </cell>
          <cell r="AX5">
            <v>2190423</v>
          </cell>
          <cell r="AY5">
            <v>2190423</v>
          </cell>
          <cell r="AZ5">
            <v>2190423</v>
          </cell>
          <cell r="BA5">
            <v>2190423</v>
          </cell>
          <cell r="BB5">
            <v>2190423</v>
          </cell>
          <cell r="BC5">
            <v>2190423</v>
          </cell>
          <cell r="BD5">
            <v>2190423</v>
          </cell>
          <cell r="BE5">
            <v>2190423</v>
          </cell>
          <cell r="BF5">
            <v>2190423</v>
          </cell>
          <cell r="BG5">
            <v>2190423</v>
          </cell>
          <cell r="BH5">
            <v>2190423</v>
          </cell>
          <cell r="BI5">
            <v>2190423</v>
          </cell>
          <cell r="BJ5">
            <v>2190423</v>
          </cell>
          <cell r="BK5">
            <v>2190423</v>
          </cell>
          <cell r="BL5">
            <v>2190423</v>
          </cell>
          <cell r="BM5">
            <v>2190423</v>
          </cell>
          <cell r="BN5">
            <v>2190423</v>
          </cell>
          <cell r="BO5">
            <v>2190423</v>
          </cell>
          <cell r="BP5">
            <v>2190423</v>
          </cell>
          <cell r="BQ5">
            <v>2190423</v>
          </cell>
          <cell r="BR5">
            <v>2190423</v>
          </cell>
          <cell r="BS5">
            <v>2190423</v>
          </cell>
          <cell r="BT5">
            <v>2190423</v>
          </cell>
          <cell r="BU5">
            <v>2190423</v>
          </cell>
          <cell r="BV5">
            <v>2190423</v>
          </cell>
          <cell r="BW5">
            <v>2190423</v>
          </cell>
          <cell r="BX5">
            <v>2190423</v>
          </cell>
          <cell r="BY5">
            <v>2190423</v>
          </cell>
          <cell r="BZ5">
            <v>2190423</v>
          </cell>
          <cell r="CA5">
            <v>2190423</v>
          </cell>
          <cell r="CB5">
            <v>2190423</v>
          </cell>
          <cell r="CC5">
            <v>2190423</v>
          </cell>
          <cell r="CD5">
            <v>2190423</v>
          </cell>
          <cell r="CE5">
            <v>2190423</v>
          </cell>
          <cell r="CF5">
            <v>2190423</v>
          </cell>
          <cell r="CG5">
            <v>2190423</v>
          </cell>
          <cell r="CH5">
            <v>2190423</v>
          </cell>
          <cell r="CI5">
            <v>2190423</v>
          </cell>
          <cell r="CJ5">
            <v>2190423</v>
          </cell>
          <cell r="CK5">
            <v>2190423</v>
          </cell>
          <cell r="CL5">
            <v>2190423</v>
          </cell>
          <cell r="CM5">
            <v>2190423</v>
          </cell>
          <cell r="CN5">
            <v>2190423</v>
          </cell>
          <cell r="CO5">
            <v>2190423</v>
          </cell>
          <cell r="CP5">
            <v>2190423</v>
          </cell>
          <cell r="CQ5">
            <v>2190423</v>
          </cell>
          <cell r="CR5">
            <v>2190423</v>
          </cell>
          <cell r="CS5">
            <v>2190423</v>
          </cell>
          <cell r="CT5">
            <v>2190423</v>
          </cell>
          <cell r="CU5">
            <v>2190423</v>
          </cell>
          <cell r="CV5">
            <v>2190423</v>
          </cell>
          <cell r="CW5">
            <v>2190423</v>
          </cell>
          <cell r="CX5">
            <v>2190423</v>
          </cell>
          <cell r="CY5">
            <v>2190423</v>
          </cell>
          <cell r="CZ5">
            <v>2190423</v>
          </cell>
          <cell r="DA5">
            <v>2190423</v>
          </cell>
          <cell r="DB5">
            <v>2190423</v>
          </cell>
          <cell r="DC5">
            <v>2190423</v>
          </cell>
          <cell r="DD5">
            <v>2190423</v>
          </cell>
          <cell r="DE5">
            <v>2190423</v>
          </cell>
          <cell r="DF5">
            <v>2190423</v>
          </cell>
          <cell r="DG5">
            <v>2190423</v>
          </cell>
          <cell r="DH5">
            <v>2190423</v>
          </cell>
          <cell r="DI5">
            <v>2190423</v>
          </cell>
          <cell r="DJ5">
            <v>2190423</v>
          </cell>
          <cell r="DK5">
            <v>2190423</v>
          </cell>
          <cell r="DL5">
            <v>2190423</v>
          </cell>
          <cell r="DM5">
            <v>2190423</v>
          </cell>
          <cell r="DN5">
            <v>2190423</v>
          </cell>
          <cell r="DO5">
            <v>2190423</v>
          </cell>
          <cell r="DP5">
            <v>2190423</v>
          </cell>
          <cell r="DQ5">
            <v>2190423</v>
          </cell>
        </row>
        <row r="6">
          <cell r="A6">
            <v>74</v>
          </cell>
          <cell r="B6">
            <v>-67281</v>
          </cell>
          <cell r="C6">
            <v>-64745</v>
          </cell>
          <cell r="D6">
            <v>-63487</v>
          </cell>
          <cell r="E6">
            <v>-72172</v>
          </cell>
          <cell r="F6">
            <v>-77896</v>
          </cell>
          <cell r="G6">
            <v>-63969</v>
          </cell>
          <cell r="H6">
            <v>-80671</v>
          </cell>
          <cell r="I6">
            <v>-72899</v>
          </cell>
          <cell r="J6">
            <v>-358940</v>
          </cell>
          <cell r="K6">
            <v>-63388</v>
          </cell>
          <cell r="L6">
            <v>-87575</v>
          </cell>
          <cell r="M6">
            <v>-75384</v>
          </cell>
          <cell r="N6">
            <v>0</v>
          </cell>
          <cell r="O6">
            <v>0</v>
          </cell>
          <cell r="P6">
            <v>72899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</row>
        <row r="7">
          <cell r="A7">
            <v>113</v>
          </cell>
          <cell r="B7">
            <v>-215800</v>
          </cell>
          <cell r="C7">
            <v>-212700</v>
          </cell>
          <cell r="D7">
            <v>-219200</v>
          </cell>
          <cell r="E7">
            <v>-212700</v>
          </cell>
          <cell r="F7">
            <v>-212700</v>
          </cell>
          <cell r="G7">
            <v>-212700</v>
          </cell>
          <cell r="H7">
            <v>-212700</v>
          </cell>
          <cell r="I7">
            <v>-222900</v>
          </cell>
          <cell r="J7">
            <v>-212700</v>
          </cell>
          <cell r="K7">
            <v>-261800</v>
          </cell>
          <cell r="L7">
            <v>-261800</v>
          </cell>
          <cell r="M7">
            <v>-226000</v>
          </cell>
          <cell r="N7">
            <v>0</v>
          </cell>
          <cell r="O7">
            <v>0</v>
          </cell>
          <cell r="P7">
            <v>222900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</row>
        <row r="8">
          <cell r="A8">
            <v>114</v>
          </cell>
          <cell r="B8">
            <v>-3714456</v>
          </cell>
          <cell r="C8">
            <v>-3692151.8</v>
          </cell>
          <cell r="D8">
            <v>-3658867.5</v>
          </cell>
          <cell r="E8">
            <v>-3649381.5</v>
          </cell>
          <cell r="F8">
            <v>-3658868.5</v>
          </cell>
          <cell r="G8">
            <v>-3710884</v>
          </cell>
          <cell r="H8">
            <v>-3721296.8</v>
          </cell>
          <cell r="I8">
            <v>-3716138.2</v>
          </cell>
          <cell r="J8">
            <v>-3649384.2</v>
          </cell>
          <cell r="K8">
            <v>-3658871</v>
          </cell>
          <cell r="L8">
            <v>-3735949.2</v>
          </cell>
          <cell r="M8">
            <v>-3747230.5</v>
          </cell>
          <cell r="N8">
            <v>-68963</v>
          </cell>
          <cell r="O8">
            <v>0</v>
          </cell>
          <cell r="P8">
            <v>3716138.2</v>
          </cell>
          <cell r="Q8">
            <v>-73976</v>
          </cell>
          <cell r="R8">
            <v>-79843</v>
          </cell>
          <cell r="S8">
            <v>-65568</v>
          </cell>
          <cell r="T8">
            <v>-82688</v>
          </cell>
          <cell r="U8">
            <v>-74721</v>
          </cell>
          <cell r="V8">
            <v>-367914</v>
          </cell>
          <cell r="W8">
            <v>-64973</v>
          </cell>
          <cell r="X8">
            <v>-89764</v>
          </cell>
          <cell r="Y8">
            <v>-77269</v>
          </cell>
          <cell r="Z8">
            <v>-70687</v>
          </cell>
          <cell r="AA8">
            <v>-68023</v>
          </cell>
          <cell r="AB8">
            <v>-66701</v>
          </cell>
          <cell r="AC8">
            <v>-75825</v>
          </cell>
          <cell r="AD8">
            <v>-81839</v>
          </cell>
          <cell r="AE8">
            <v>-67207</v>
          </cell>
          <cell r="AF8">
            <v>-84755</v>
          </cell>
          <cell r="AG8">
            <v>-76589</v>
          </cell>
          <cell r="AH8">
            <v>-377112</v>
          </cell>
          <cell r="AI8">
            <v>-66597</v>
          </cell>
          <cell r="AJ8">
            <v>-92008</v>
          </cell>
          <cell r="AK8">
            <v>-79201</v>
          </cell>
          <cell r="AL8">
            <v>-72454</v>
          </cell>
          <cell r="AM8">
            <v>-69724</v>
          </cell>
          <cell r="AN8">
            <v>-68369</v>
          </cell>
          <cell r="AO8">
            <v>-77721</v>
          </cell>
          <cell r="AP8">
            <v>-83885</v>
          </cell>
          <cell r="AQ8">
            <v>-68887</v>
          </cell>
          <cell r="AR8">
            <v>-86874</v>
          </cell>
          <cell r="AS8">
            <v>-78504</v>
          </cell>
          <cell r="AT8">
            <v>-386540</v>
          </cell>
          <cell r="AU8">
            <v>-68262</v>
          </cell>
          <cell r="AV8">
            <v>-94308</v>
          </cell>
          <cell r="AW8">
            <v>-81181</v>
          </cell>
          <cell r="AX8">
            <v>-74265</v>
          </cell>
          <cell r="AY8">
            <v>-71467</v>
          </cell>
          <cell r="AZ8">
            <v>-70078</v>
          </cell>
          <cell r="BA8">
            <v>-79664</v>
          </cell>
          <cell r="BB8">
            <v>-85982</v>
          </cell>
          <cell r="BC8">
            <v>-70609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</row>
        <row r="9">
          <cell r="A9">
            <v>115</v>
          </cell>
          <cell r="B9">
            <v>-2190423</v>
          </cell>
          <cell r="C9">
            <v>-2190423</v>
          </cell>
          <cell r="D9">
            <v>-2190423</v>
          </cell>
          <cell r="E9">
            <v>-2190423</v>
          </cell>
          <cell r="F9">
            <v>-2190423</v>
          </cell>
          <cell r="G9">
            <v>-2117340</v>
          </cell>
          <cell r="H9">
            <v>-2117340</v>
          </cell>
          <cell r="I9">
            <v>-2117340</v>
          </cell>
          <cell r="J9">
            <v>-2117340</v>
          </cell>
          <cell r="K9">
            <v>-2117340</v>
          </cell>
          <cell r="L9">
            <v>-2117340</v>
          </cell>
          <cell r="M9">
            <v>-2117340</v>
          </cell>
          <cell r="N9">
            <v>0</v>
          </cell>
          <cell r="O9">
            <v>0</v>
          </cell>
          <cell r="P9">
            <v>2190423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</row>
        <row r="10">
          <cell r="A10">
            <v>120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940993.81756604777</v>
          </cell>
          <cell r="T10">
            <v>154837.395607137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-1076576.1751759006</v>
          </cell>
          <cell r="AC10">
            <v>0</v>
          </cell>
          <cell r="AD10">
            <v>0</v>
          </cell>
          <cell r="AE10">
            <v>925321.15094204305</v>
          </cell>
          <cell r="AF10">
            <v>151255.02342080002</v>
          </cell>
          <cell r="AG10">
            <v>8.1305750063579341E-4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-1087115.2597743811</v>
          </cell>
          <cell r="AO10">
            <v>0</v>
          </cell>
          <cell r="AP10">
            <v>0</v>
          </cell>
          <cell r="AQ10">
            <v>924958.44432581833</v>
          </cell>
          <cell r="AR10">
            <v>162156.81532879986</v>
          </cell>
          <cell r="AS10">
            <v>1.1976287350885673E-4</v>
          </cell>
          <cell r="AT10">
            <v>1.8735590856265399E-15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-1043941.4634764708</v>
          </cell>
          <cell r="BA10">
            <v>-3.5526949432096447E-10</v>
          </cell>
          <cell r="BB10">
            <v>3.5526949432096447E-10</v>
          </cell>
          <cell r="BC10">
            <v>894612.05631569098</v>
          </cell>
          <cell r="BD10">
            <v>149329.40716077966</v>
          </cell>
          <cell r="BE10">
            <v>2.9103199210058226E-11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-1113414.0402486965</v>
          </cell>
          <cell r="BM10">
            <v>-3.5526948892083966E-10</v>
          </cell>
          <cell r="BN10">
            <v>3.5526948892083966E-10</v>
          </cell>
          <cell r="BO10">
            <v>958000.08185979037</v>
          </cell>
          <cell r="BP10">
            <v>155413.95838890609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</row>
        <row r="11">
          <cell r="A11">
            <v>121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-2647789.5727294371</v>
          </cell>
          <cell r="T11">
            <v>-229789.54200511854</v>
          </cell>
          <cell r="U11">
            <v>-2.842170939857198E-9</v>
          </cell>
          <cell r="V11">
            <v>1258737.8248095214</v>
          </cell>
          <cell r="W11">
            <v>691769.95168381662</v>
          </cell>
          <cell r="X11">
            <v>927071.33824122092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-2654347.0826920704</v>
          </cell>
          <cell r="AF11">
            <v>-205347.04209731802</v>
          </cell>
          <cell r="AG11">
            <v>2.8421709480426506E-9</v>
          </cell>
          <cell r="AH11">
            <v>1268812.9422206578</v>
          </cell>
          <cell r="AI11">
            <v>665096.22044170543</v>
          </cell>
          <cell r="AJ11">
            <v>925784.96212702151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-2654262.2407187009</v>
          </cell>
          <cell r="AR11">
            <v>-261262.19103008966</v>
          </cell>
          <cell r="AS11">
            <v>0</v>
          </cell>
          <cell r="AT11">
            <v>1287452.4533572572</v>
          </cell>
          <cell r="AU11">
            <v>683711.99785102066</v>
          </cell>
          <cell r="AV11">
            <v>944359.98054051155</v>
          </cell>
          <cell r="AW11">
            <v>1.1641532663235383E-10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-2645784.3543174551</v>
          </cell>
          <cell r="BD11">
            <v>-255784.29211892508</v>
          </cell>
          <cell r="BE11">
            <v>0</v>
          </cell>
          <cell r="BF11">
            <v>1258453.7801712784</v>
          </cell>
          <cell r="BG11">
            <v>698517.55157861894</v>
          </cell>
          <cell r="BH11">
            <v>944597.31468648359</v>
          </cell>
          <cell r="BI11">
            <v>1.1641532694957346E-10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-2484866.4563417141</v>
          </cell>
          <cell r="BP11">
            <v>1133.6040656603343</v>
          </cell>
          <cell r="BQ11">
            <v>0</v>
          </cell>
          <cell r="BR11">
            <v>1249967.565094895</v>
          </cell>
          <cell r="BS11">
            <v>537963.19695567782</v>
          </cell>
          <cell r="BT11">
            <v>695802.05415525904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</row>
        <row r="12">
          <cell r="A12">
            <v>124</v>
          </cell>
          <cell r="B12">
            <v>-54000</v>
          </cell>
          <cell r="C12">
            <v>-18000</v>
          </cell>
          <cell r="D12">
            <v>-18000</v>
          </cell>
          <cell r="E12">
            <v>-18000</v>
          </cell>
          <cell r="F12">
            <v>-18000</v>
          </cell>
          <cell r="G12">
            <v>-18000</v>
          </cell>
          <cell r="H12">
            <v>-18000</v>
          </cell>
          <cell r="I12">
            <v>-18000</v>
          </cell>
          <cell r="J12">
            <v>-18000</v>
          </cell>
          <cell r="K12">
            <v>-18000</v>
          </cell>
          <cell r="L12">
            <v>-18000</v>
          </cell>
          <cell r="M12">
            <v>-18000</v>
          </cell>
          <cell r="N12">
            <v>0</v>
          </cell>
          <cell r="O12">
            <v>0</v>
          </cell>
          <cell r="P12">
            <v>18000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</row>
        <row r="13">
          <cell r="A13">
            <v>141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-2532.0555607268598</v>
          </cell>
          <cell r="AA13">
            <v>0</v>
          </cell>
          <cell r="AB13">
            <v>1762.8865742718283</v>
          </cell>
          <cell r="AC13">
            <v>6.9846603096834811E-13</v>
          </cell>
          <cell r="AD13">
            <v>-6.9846603096834811E-13</v>
          </cell>
          <cell r="AE13">
            <v>-1151.0526990039355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1920.2216854589669</v>
          </cell>
          <cell r="AO13">
            <v>0</v>
          </cell>
          <cell r="AP13">
            <v>0</v>
          </cell>
          <cell r="AQ13">
            <v>-624.13620414721765</v>
          </cell>
          <cell r="AR13">
            <v>0</v>
          </cell>
          <cell r="AS13">
            <v>0</v>
          </cell>
          <cell r="AT13">
            <v>-0.77398784948407873</v>
          </cell>
          <cell r="AU13">
            <v>0</v>
          </cell>
          <cell r="AV13">
            <v>-5718.8791938772947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6343.7893858739963</v>
          </cell>
          <cell r="BD13">
            <v>-185.94835412206547</v>
          </cell>
          <cell r="BE13">
            <v>-1.3074407441138235E-13</v>
          </cell>
          <cell r="BF13">
            <v>-285.10139969887922</v>
          </cell>
          <cell r="BG13">
            <v>-1.3329820419016873E-12</v>
          </cell>
          <cell r="BH13">
            <v>-5941.4049767390516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4352.3236238399995</v>
          </cell>
          <cell r="BP13">
            <v>2060.1311067199977</v>
          </cell>
          <cell r="BQ13">
            <v>0</v>
          </cell>
          <cell r="BR13">
            <v>-282.24622142850001</v>
          </cell>
          <cell r="BS13">
            <v>0</v>
          </cell>
          <cell r="BT13">
            <v>-14466.997383319496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2632.4186227380001</v>
          </cell>
          <cell r="CB13">
            <v>12116.824982009997</v>
          </cell>
          <cell r="CC13">
            <v>0</v>
          </cell>
          <cell r="CD13">
            <v>0</v>
          </cell>
          <cell r="CE13">
            <v>0</v>
          </cell>
          <cell r="CF13">
            <v>-23657.4141295995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2186.3648943841345</v>
          </cell>
          <cell r="CN13">
            <v>21471.049235215367</v>
          </cell>
          <cell r="CO13">
            <v>0</v>
          </cell>
          <cell r="CP13">
            <v>0</v>
          </cell>
          <cell r="CQ13">
            <v>0</v>
          </cell>
          <cell r="CR13">
            <v>-34129.483350184964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</row>
        <row r="14">
          <cell r="A14">
            <v>142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</row>
        <row r="15">
          <cell r="A15">
            <v>158</v>
          </cell>
          <cell r="B15">
            <v>-22550</v>
          </cell>
          <cell r="C15">
            <v>-22550</v>
          </cell>
          <cell r="D15">
            <v>-22550</v>
          </cell>
          <cell r="E15">
            <v>-22550</v>
          </cell>
          <cell r="F15">
            <v>-22550</v>
          </cell>
          <cell r="G15">
            <v>-22550</v>
          </cell>
          <cell r="H15">
            <v>-22550</v>
          </cell>
          <cell r="I15">
            <v>-22550</v>
          </cell>
          <cell r="J15">
            <v>-22550</v>
          </cell>
          <cell r="K15">
            <v>-22550</v>
          </cell>
          <cell r="L15">
            <v>-22550</v>
          </cell>
          <cell r="M15">
            <v>-22550</v>
          </cell>
          <cell r="N15">
            <v>0</v>
          </cell>
          <cell r="O15">
            <v>0</v>
          </cell>
          <cell r="P15">
            <v>22550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</row>
        <row r="16">
          <cell r="A16">
            <v>159</v>
          </cell>
          <cell r="B16">
            <v>-17425</v>
          </cell>
          <cell r="C16">
            <v>-17425</v>
          </cell>
          <cell r="D16">
            <v>-17425</v>
          </cell>
          <cell r="E16">
            <v>-17425</v>
          </cell>
          <cell r="F16">
            <v>-17425</v>
          </cell>
          <cell r="G16">
            <v>-17425</v>
          </cell>
          <cell r="H16">
            <v>-17425</v>
          </cell>
          <cell r="I16">
            <v>-17425</v>
          </cell>
          <cell r="J16">
            <v>-17425</v>
          </cell>
          <cell r="K16">
            <v>-17425</v>
          </cell>
          <cell r="L16">
            <v>-17425</v>
          </cell>
          <cell r="M16">
            <v>-17425</v>
          </cell>
          <cell r="N16">
            <v>0</v>
          </cell>
          <cell r="O16">
            <v>0</v>
          </cell>
          <cell r="P16">
            <v>17425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</row>
        <row r="17">
          <cell r="A17">
            <v>162</v>
          </cell>
          <cell r="B17">
            <v>-18000</v>
          </cell>
          <cell r="C17">
            <v>-18000</v>
          </cell>
          <cell r="D17">
            <v>-5400</v>
          </cell>
          <cell r="E17">
            <v>-1350</v>
          </cell>
          <cell r="F17">
            <v>0</v>
          </cell>
          <cell r="G17">
            <v>-8000</v>
          </cell>
          <cell r="H17">
            <v>-14000</v>
          </cell>
          <cell r="I17">
            <v>-19800</v>
          </cell>
          <cell r="J17">
            <v>-62100</v>
          </cell>
          <cell r="K17">
            <v>-5000</v>
          </cell>
          <cell r="L17">
            <v>-5000</v>
          </cell>
          <cell r="M17">
            <v>-5000</v>
          </cell>
          <cell r="N17">
            <v>1393.5507764061872</v>
          </cell>
          <cell r="O17">
            <v>0</v>
          </cell>
          <cell r="P17">
            <v>19800</v>
          </cell>
          <cell r="Q17">
            <v>-15453.577406506138</v>
          </cell>
          <cell r="R17">
            <v>-8213.0954819499984</v>
          </cell>
          <cell r="S17">
            <v>33583.386169413046</v>
          </cell>
          <cell r="T17">
            <v>-5512.0647335519834</v>
          </cell>
          <cell r="U17">
            <v>-2370.233619000011</v>
          </cell>
          <cell r="V17">
            <v>-883.1437321824078</v>
          </cell>
          <cell r="W17">
            <v>2467.5306938505628</v>
          </cell>
          <cell r="X17">
            <v>4390.8713858880392</v>
          </cell>
          <cell r="Y17">
            <v>3947.3918632512255</v>
          </cell>
          <cell r="Z17">
            <v>3512.6211130982715</v>
          </cell>
          <cell r="AA17">
            <v>-8862.702318760741</v>
          </cell>
          <cell r="AB17">
            <v>-102917.34402505279</v>
          </cell>
          <cell r="AC17">
            <v>-55093.095130589907</v>
          </cell>
          <cell r="AD17">
            <v>-18338.461155274552</v>
          </cell>
          <cell r="AE17">
            <v>172340.12806373942</v>
          </cell>
          <cell r="AF17">
            <v>-5587.4095032911227</v>
          </cell>
          <cell r="AG17">
            <v>-2439.5173709400583</v>
          </cell>
          <cell r="AH17">
            <v>-544.11699139215546</v>
          </cell>
          <cell r="AI17">
            <v>2608.0506650265261</v>
          </cell>
          <cell r="AJ17">
            <v>4156.0993609200568</v>
          </cell>
          <cell r="AK17">
            <v>4255.4809842854911</v>
          </cell>
          <cell r="AL17">
            <v>3996.8979209701997</v>
          </cell>
          <cell r="AM17">
            <v>-14770.62153137735</v>
          </cell>
          <cell r="AN17">
            <v>-185305.56294946308</v>
          </cell>
          <cell r="AO17">
            <v>-94611.002731204906</v>
          </cell>
          <cell r="AP17">
            <v>-27971.169692430405</v>
          </cell>
          <cell r="AQ17">
            <v>311544.37619166536</v>
          </cell>
          <cell r="AR17">
            <v>-5115.5133138721631</v>
          </cell>
          <cell r="AS17">
            <v>-2359.2940792199379</v>
          </cell>
          <cell r="AT17">
            <v>-1755.9104739758566</v>
          </cell>
          <cell r="AU17">
            <v>4136.766178178571</v>
          </cell>
          <cell r="AV17">
            <v>4631.9886007199893</v>
          </cell>
          <cell r="AW17">
            <v>4736.8702359015015</v>
          </cell>
          <cell r="AX17">
            <v>4332.6631744280312</v>
          </cell>
          <cell r="AY17">
            <v>2618.4150838812257</v>
          </cell>
          <cell r="AZ17">
            <v>-267951.28980264091</v>
          </cell>
          <cell r="BA17">
            <v>-121264.34623399023</v>
          </cell>
          <cell r="BB17">
            <v>-44916.031256544535</v>
          </cell>
          <cell r="BC17">
            <v>420823.69201332488</v>
          </cell>
          <cell r="BD17">
            <v>-4913.2720898353</v>
          </cell>
          <cell r="BE17">
            <v>-2162.3823631801042</v>
          </cell>
          <cell r="BF17">
            <v>-192.53370464676888</v>
          </cell>
          <cell r="BG17">
            <v>2889.0906073789138</v>
          </cell>
          <cell r="BH17">
            <v>4968.2836635119784</v>
          </cell>
          <cell r="BI17">
            <v>4980.7741233868828</v>
          </cell>
          <cell r="BJ17">
            <v>4184.1516200141677</v>
          </cell>
          <cell r="BK17">
            <v>2814.9289948414776</v>
          </cell>
          <cell r="BL17">
            <v>-309770.72229850636</v>
          </cell>
          <cell r="BM17">
            <v>-165614.79614257722</v>
          </cell>
          <cell r="BN17">
            <v>-66604.663745013953</v>
          </cell>
          <cell r="BO17">
            <v>529998.56220717006</v>
          </cell>
          <cell r="BP17">
            <v>-4857.7548910798814</v>
          </cell>
          <cell r="BQ17">
            <v>-1950.8845941000709</v>
          </cell>
          <cell r="BR17">
            <v>-163.76863607770045</v>
          </cell>
          <cell r="BS17">
            <v>1536.438167749131</v>
          </cell>
          <cell r="BT17">
            <v>2385.7913888640519</v>
          </cell>
          <cell r="BU17">
            <v>2233.6461274979479</v>
          </cell>
          <cell r="BV17">
            <v>1678.8262672897374</v>
          </cell>
          <cell r="BW17">
            <v>1556.177727336941</v>
          </cell>
          <cell r="BX17">
            <v>-269561.32953970571</v>
          </cell>
          <cell r="BY17">
            <v>-59075.084980813517</v>
          </cell>
          <cell r="BZ17">
            <v>7666.5337760600823</v>
          </cell>
          <cell r="CA17">
            <v>311781.76419386378</v>
          </cell>
          <cell r="CB17">
            <v>-4929.1341466228341</v>
          </cell>
          <cell r="CC17">
            <v>-3074.0106781795544</v>
          </cell>
          <cell r="CD17">
            <v>-46018.841200698829</v>
          </cell>
          <cell r="CE17">
            <v>27582.168562157018</v>
          </cell>
          <cell r="CF17">
            <v>16086.505693123063</v>
          </cell>
          <cell r="CG17">
            <v>-333.76321445365068</v>
          </cell>
          <cell r="CH17">
            <v>-826.49908543458844</v>
          </cell>
          <cell r="CI17">
            <v>-29169.287474924451</v>
          </cell>
          <cell r="CJ17">
            <v>-161519.82043583371</v>
          </cell>
          <cell r="CK17">
            <v>91953.54814161922</v>
          </cell>
          <cell r="CL17">
            <v>96227.466502972587</v>
          </cell>
          <cell r="CM17">
            <v>-2671.4221344716043</v>
          </cell>
          <cell r="CN17">
            <v>-4607.9274966818111</v>
          </cell>
          <cell r="CO17">
            <v>-4383.1089385204041</v>
          </cell>
          <cell r="CP17">
            <v>-2293.662394483018</v>
          </cell>
          <cell r="CQ17">
            <v>-1579.4444760181091</v>
          </cell>
          <cell r="CR17">
            <v>19.035569591987947</v>
          </cell>
          <cell r="CS17">
            <v>6.4185233550050267</v>
          </cell>
          <cell r="CT17">
            <v>-548.84704892140303</v>
          </cell>
          <cell r="CU17">
            <v>297.04708934803978</v>
          </cell>
          <cell r="CV17">
            <v>-229100.53625611332</v>
          </cell>
          <cell r="CW17">
            <v>53498.37677887069</v>
          </cell>
          <cell r="CX17">
            <v>173380.47864099868</v>
          </cell>
          <cell r="CY17">
            <v>-3163.2156054717188</v>
          </cell>
          <cell r="CZ17">
            <v>-4944.9962034096952</v>
          </cell>
          <cell r="DA17">
            <v>-4919.1463877408969</v>
          </cell>
          <cell r="DB17">
            <v>-8193.9184074840032</v>
          </cell>
          <cell r="DC17">
            <v>2375.5949726086387</v>
          </cell>
          <cell r="DD17">
            <v>-329.94987292855984</v>
          </cell>
          <cell r="DE17">
            <v>860.0821295539896</v>
          </cell>
          <cell r="DF17">
            <v>-361.59334987757933</v>
          </cell>
          <cell r="DG17">
            <v>-56840.163538994791</v>
          </cell>
          <cell r="DH17">
            <v>-200583.06605942303</v>
          </cell>
          <cell r="DI17">
            <v>184010.93616841777</v>
          </cell>
          <cell r="DJ17">
            <v>69194.470222213888</v>
          </cell>
          <cell r="DK17">
            <v>-2620.2756134885767</v>
          </cell>
          <cell r="DL17">
            <v>-5872.9265254606926</v>
          </cell>
          <cell r="DM17">
            <v>-6603.8355138599254</v>
          </cell>
          <cell r="DN17">
            <v>-3532.5749287291419</v>
          </cell>
          <cell r="DO17">
            <v>-1630.0316656417929</v>
          </cell>
          <cell r="DP17">
            <v>-145.93936687219028</v>
          </cell>
          <cell r="DQ17">
            <v>776.64132594103864</v>
          </cell>
        </row>
        <row r="18">
          <cell r="A18">
            <v>246</v>
          </cell>
          <cell r="B18">
            <v>735609</v>
          </cell>
          <cell r="C18">
            <v>735609</v>
          </cell>
          <cell r="D18">
            <v>735609</v>
          </cell>
          <cell r="E18">
            <v>735609</v>
          </cell>
          <cell r="F18">
            <v>735609</v>
          </cell>
          <cell r="G18">
            <v>735609</v>
          </cell>
          <cell r="H18">
            <v>735609</v>
          </cell>
          <cell r="I18">
            <v>735609</v>
          </cell>
          <cell r="J18">
            <v>735609</v>
          </cell>
          <cell r="K18">
            <v>735609</v>
          </cell>
          <cell r="L18">
            <v>735609</v>
          </cell>
          <cell r="M18">
            <v>735609</v>
          </cell>
          <cell r="N18">
            <v>0</v>
          </cell>
          <cell r="O18">
            <v>0</v>
          </cell>
          <cell r="P18">
            <v>-735609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</row>
        <row r="19">
          <cell r="A19">
            <v>247</v>
          </cell>
          <cell r="B19">
            <v>45833</v>
          </cell>
          <cell r="C19">
            <v>45833</v>
          </cell>
          <cell r="D19">
            <v>45833</v>
          </cell>
          <cell r="E19">
            <v>45833</v>
          </cell>
          <cell r="F19">
            <v>45833</v>
          </cell>
          <cell r="G19">
            <v>45833</v>
          </cell>
          <cell r="H19">
            <v>45833</v>
          </cell>
          <cell r="I19">
            <v>45833</v>
          </cell>
          <cell r="J19">
            <v>45833</v>
          </cell>
          <cell r="K19">
            <v>45833</v>
          </cell>
          <cell r="L19">
            <v>45833</v>
          </cell>
          <cell r="M19">
            <v>45833</v>
          </cell>
          <cell r="N19">
            <v>874.15833653424079</v>
          </cell>
          <cell r="O19">
            <v>0</v>
          </cell>
          <cell r="P19">
            <v>-45833</v>
          </cell>
          <cell r="Q19">
            <v>-16526.327428083707</v>
          </cell>
          <cell r="R19">
            <v>-8480.0926336526827</v>
          </cell>
          <cell r="S19">
            <v>38467.879974441232</v>
          </cell>
          <cell r="T19">
            <v>-5512.0650686198533</v>
          </cell>
          <cell r="U19">
            <v>-2370.2334739200132</v>
          </cell>
          <cell r="V19">
            <v>-883.14374129761813</v>
          </cell>
          <cell r="W19">
            <v>2467.5308375616128</v>
          </cell>
          <cell r="X19">
            <v>4390.8713360640095</v>
          </cell>
          <cell r="Y19">
            <v>3947.3920920311984</v>
          </cell>
          <cell r="Z19">
            <v>3512.6209673932735</v>
          </cell>
          <cell r="AA19">
            <v>-10262.568489206675</v>
          </cell>
          <cell r="AB19">
            <v>-105143.70959179959</v>
          </cell>
          <cell r="AC19">
            <v>-56164.956427023069</v>
          </cell>
          <cell r="AD19">
            <v>-18605.677694295813</v>
          </cell>
          <cell r="AE19">
            <v>177305.43798934831</v>
          </cell>
          <cell r="AF19">
            <v>-5587.4098429390779</v>
          </cell>
          <cell r="AG19">
            <v>-2439.5172216191108</v>
          </cell>
          <cell r="AH19">
            <v>-544.11699700808686</v>
          </cell>
          <cell r="AI19">
            <v>2608.0508169214936</v>
          </cell>
          <cell r="AJ19">
            <v>4156.0993137599653</v>
          </cell>
          <cell r="AK19">
            <v>4255.4812309213739</v>
          </cell>
          <cell r="AL19">
            <v>3996.8977551773305</v>
          </cell>
          <cell r="AM19">
            <v>-16211.702220344963</v>
          </cell>
          <cell r="AN19">
            <v>-187530.47974081323</v>
          </cell>
          <cell r="AO19">
            <v>-95683.035942200688</v>
          </cell>
          <cell r="AP19">
            <v>-28238.303522220533</v>
          </cell>
          <cell r="AQ19">
            <v>316549.5410026263</v>
          </cell>
          <cell r="AR19">
            <v>-5115.5136248342415</v>
          </cell>
          <cell r="AS19">
            <v>-2359.2939348094696</v>
          </cell>
          <cell r="AT19">
            <v>-3172.1969665706024</v>
          </cell>
          <cell r="AU19">
            <v>5553.052840524304</v>
          </cell>
          <cell r="AV19">
            <v>4631.9885481598767</v>
          </cell>
          <cell r="AW19">
            <v>4736.870510437313</v>
          </cell>
          <cell r="AX19">
            <v>4332.6629947077772</v>
          </cell>
          <cell r="AY19">
            <v>2618.414997744173</v>
          </cell>
          <cell r="AZ19">
            <v>-271419.01991628192</v>
          </cell>
          <cell r="BA19">
            <v>-122231.75875822424</v>
          </cell>
          <cell r="BB19">
            <v>-45238.166273794282</v>
          </cell>
          <cell r="BC19">
            <v>425580.97001688328</v>
          </cell>
          <cell r="BD19">
            <v>-4913.2723885037358</v>
          </cell>
          <cell r="BE19">
            <v>-2162.3822308225763</v>
          </cell>
          <cell r="BF19">
            <v>-192.53370663369799</v>
          </cell>
          <cell r="BG19">
            <v>2889.0907756416095</v>
          </cell>
          <cell r="BH19">
            <v>4968.2836071360616</v>
          </cell>
          <cell r="BI19">
            <v>4980.7744120589614</v>
          </cell>
          <cell r="BJ19">
            <v>4184.151446453775</v>
          </cell>
          <cell r="BK19">
            <v>2814.9289022398875</v>
          </cell>
          <cell r="BL19">
            <v>-312932.58975638746</v>
          </cell>
          <cell r="BM19">
            <v>-166637.24588102489</v>
          </cell>
          <cell r="BN19">
            <v>-66986.783828688189</v>
          </cell>
          <cell r="BO19">
            <v>534564.99978174269</v>
          </cell>
          <cell r="BP19">
            <v>-4857.7551863736371</v>
          </cell>
          <cell r="BQ19">
            <v>-1950.8844746880677</v>
          </cell>
          <cell r="BR19">
            <v>-1417.1605704918495</v>
          </cell>
          <cell r="BS19">
            <v>2789.8301807042562</v>
          </cell>
          <cell r="BT19">
            <v>2385.7913617919871</v>
          </cell>
          <cell r="BU19">
            <v>2233.6462569542305</v>
          </cell>
          <cell r="BV19">
            <v>1678.8261976512615</v>
          </cell>
          <cell r="BW19">
            <v>1556.1776761441231</v>
          </cell>
          <cell r="BX19">
            <v>-272114.81210506288</v>
          </cell>
          <cell r="BY19">
            <v>-59360.611219459679</v>
          </cell>
          <cell r="BZ19">
            <v>7715.466210102707</v>
          </cell>
          <cell r="CA19">
            <v>314571.84088501864</v>
          </cell>
          <cell r="CB19">
            <v>-4929.1344462550951</v>
          </cell>
          <cell r="CC19">
            <v>-3074.0104900220385</v>
          </cell>
          <cell r="CD19">
            <v>-47394.41068256407</v>
          </cell>
          <cell r="CE19">
            <v>27716.352702458982</v>
          </cell>
          <cell r="CF19">
            <v>17327.890981223911</v>
          </cell>
          <cell r="CG19">
            <v>-333.76323379740433</v>
          </cell>
          <cell r="CH19">
            <v>-826.49905115168463</v>
          </cell>
          <cell r="CI19">
            <v>-30416.916265187068</v>
          </cell>
          <cell r="CJ19">
            <v>-162216.62772655796</v>
          </cell>
          <cell r="CK19">
            <v>92356.555750599364</v>
          </cell>
          <cell r="CL19">
            <v>97768.895128214863</v>
          </cell>
          <cell r="CM19">
            <v>-2671.4220073632237</v>
          </cell>
          <cell r="CN19">
            <v>-4607.927776788817</v>
          </cell>
          <cell r="CO19">
            <v>-4383.1086702336625</v>
          </cell>
          <cell r="CP19">
            <v>-2293.6624181568486</v>
          </cell>
          <cell r="CQ19">
            <v>-1579.4445680063156</v>
          </cell>
          <cell r="CR19">
            <v>19.035569375827912</v>
          </cell>
          <cell r="CS19">
            <v>6.4185237265871509</v>
          </cell>
          <cell r="CT19">
            <v>-548.84702615505876</v>
          </cell>
          <cell r="CU19">
            <v>297.04707957549385</v>
          </cell>
          <cell r="CV19">
            <v>-230950.50561045558</v>
          </cell>
          <cell r="CW19">
            <v>53695.811297860426</v>
          </cell>
          <cell r="CX19">
            <v>175033.01358918421</v>
          </cell>
          <cell r="CY19">
            <v>-3163.2154549632733</v>
          </cell>
          <cell r="CZ19">
            <v>-4944.996504005785</v>
          </cell>
          <cell r="DA19">
            <v>-4919.1460866431125</v>
          </cell>
          <cell r="DB19">
            <v>-9178.1666016838153</v>
          </cell>
          <cell r="DC19">
            <v>3359.843000632151</v>
          </cell>
          <cell r="DD19">
            <v>-329.9498691831634</v>
          </cell>
          <cell r="DE19">
            <v>860.08217940221368</v>
          </cell>
          <cell r="DF19">
            <v>-361.59333487883578</v>
          </cell>
          <cell r="DG19">
            <v>-57934.743496591465</v>
          </cell>
          <cell r="DH19">
            <v>-201239.91237346016</v>
          </cell>
          <cell r="DI19">
            <v>184610.02974289263</v>
          </cell>
          <cell r="DJ19">
            <v>70346.803101679019</v>
          </cell>
          <cell r="DK19">
            <v>-2620.275488812797</v>
          </cell>
          <cell r="DL19">
            <v>-5872.9268824650444</v>
          </cell>
          <cell r="DM19">
            <v>-6603.8351096456845</v>
          </cell>
          <cell r="DN19">
            <v>-3532.5749651902524</v>
          </cell>
          <cell r="DO19">
            <v>-1630.0317605763973</v>
          </cell>
          <cell r="DP19">
            <v>-145.93936521618784</v>
          </cell>
          <cell r="DQ19">
            <v>776.64137095231172</v>
          </cell>
        </row>
        <row r="20">
          <cell r="A20">
            <v>250</v>
          </cell>
          <cell r="B20">
            <v>45108</v>
          </cell>
          <cell r="C20">
            <v>45108</v>
          </cell>
          <cell r="D20">
            <v>45108</v>
          </cell>
          <cell r="E20">
            <v>45108</v>
          </cell>
          <cell r="F20">
            <v>45108</v>
          </cell>
          <cell r="G20">
            <v>45108</v>
          </cell>
          <cell r="H20">
            <v>45108</v>
          </cell>
          <cell r="I20">
            <v>45108</v>
          </cell>
          <cell r="J20">
            <v>45108</v>
          </cell>
          <cell r="K20">
            <v>45108</v>
          </cell>
          <cell r="L20">
            <v>45108</v>
          </cell>
          <cell r="M20">
            <v>45108</v>
          </cell>
          <cell r="N20">
            <v>0</v>
          </cell>
          <cell r="O20">
            <v>0</v>
          </cell>
          <cell r="P20">
            <v>-45108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</row>
        <row r="21">
          <cell r="A21">
            <v>372</v>
          </cell>
          <cell r="B21">
            <v>175715.92</v>
          </cell>
          <cell r="C21">
            <v>175715.92</v>
          </cell>
          <cell r="D21">
            <v>175715.92</v>
          </cell>
          <cell r="E21">
            <v>175715.92</v>
          </cell>
          <cell r="F21">
            <v>175715.92</v>
          </cell>
          <cell r="G21">
            <v>175715.92</v>
          </cell>
          <cell r="H21">
            <v>175715.92</v>
          </cell>
          <cell r="I21">
            <v>175715.92</v>
          </cell>
          <cell r="J21">
            <v>122542.03182691151</v>
          </cell>
          <cell r="K21">
            <v>175715.92</v>
          </cell>
          <cell r="L21">
            <v>175715.92</v>
          </cell>
          <cell r="M21">
            <v>175715.92</v>
          </cell>
          <cell r="N21">
            <v>6.4591945771698578</v>
          </cell>
          <cell r="O21">
            <v>0</v>
          </cell>
          <cell r="P21">
            <v>-175715.92</v>
          </cell>
          <cell r="Q21">
            <v>13062.266375777586</v>
          </cell>
          <cell r="R21">
            <v>1435.7137887918364</v>
          </cell>
          <cell r="S21">
            <v>-5040.4637961933486</v>
          </cell>
          <cell r="T21">
            <v>-4342.2112823432126</v>
          </cell>
          <cell r="U21">
            <v>994.185549940172</v>
          </cell>
          <cell r="V21">
            <v>6768.6936404743328</v>
          </cell>
          <cell r="W21">
            <v>-1458.3220491698878</v>
          </cell>
          <cell r="X21">
            <v>-6873.4752896895397</v>
          </cell>
          <cell r="Y21">
            <v>-557.96465039912414</v>
          </cell>
          <cell r="Z21">
            <v>2728.3189143871004</v>
          </cell>
          <cell r="AA21">
            <v>5253.9468855492923</v>
          </cell>
          <cell r="AB21">
            <v>723.41090181223819</v>
          </cell>
          <cell r="AC21">
            <v>3189.5825794408888</v>
          </cell>
          <cell r="AD21">
            <v>307.81094350105559</v>
          </cell>
          <cell r="AE21">
            <v>-5537.0033132815288</v>
          </cell>
          <cell r="AF21">
            <v>-4401.5652495119002</v>
          </cell>
          <cell r="AG21">
            <v>1006.4117888738518</v>
          </cell>
          <cell r="AH21">
            <v>6534.4764971753029</v>
          </cell>
          <cell r="AI21">
            <v>-1752.107572160447</v>
          </cell>
          <cell r="AJ21">
            <v>-6591.6855092196975</v>
          </cell>
          <cell r="AK21">
            <v>-910.12919245894739</v>
          </cell>
          <cell r="AL21">
            <v>2718.3702725751718</v>
          </cell>
          <cell r="AM21">
            <v>5417.1520658986892</v>
          </cell>
          <cell r="AN21">
            <v>1062.4696159144062</v>
          </cell>
          <cell r="AO21">
            <v>3361.0827532420662</v>
          </cell>
          <cell r="AP21">
            <v>326.66105398135556</v>
          </cell>
          <cell r="AQ21">
            <v>-5343.8105414085576</v>
          </cell>
          <cell r="AR21">
            <v>-4029.8219814551862</v>
          </cell>
          <cell r="AS21">
            <v>1027.6131990629517</v>
          </cell>
          <cell r="AT21">
            <v>6730.6746240430657</v>
          </cell>
          <cell r="AU21">
            <v>-2036.8074855628822</v>
          </cell>
          <cell r="AV21">
            <v>-6925.6279412987496</v>
          </cell>
          <cell r="AW21">
            <v>-2690.2272896760219</v>
          </cell>
          <cell r="AX21">
            <v>2660.692883263102</v>
          </cell>
          <cell r="AY21">
            <v>5345.4253798545096</v>
          </cell>
          <cell r="AZ21">
            <v>2249.1177766763267</v>
          </cell>
          <cell r="BA21">
            <v>2680.257727946635</v>
          </cell>
          <cell r="BB21">
            <v>209.06361837680745</v>
          </cell>
          <cell r="BC21">
            <v>-5255.0731204578333</v>
          </cell>
          <cell r="BD21">
            <v>-3870.5034380023285</v>
          </cell>
          <cell r="BE21">
            <v>1007.9768176409841</v>
          </cell>
          <cell r="BF21">
            <v>6201.6003757161516</v>
          </cell>
          <cell r="BG21">
            <v>-1822.87763628838</v>
          </cell>
          <cell r="BH21">
            <v>-7057.7239966174238</v>
          </cell>
          <cell r="BI21">
            <v>-3116.6787232200263</v>
          </cell>
          <cell r="BJ21">
            <v>2879.5937003298804</v>
          </cell>
          <cell r="BK21">
            <v>5590.5053607404534</v>
          </cell>
          <cell r="BL21">
            <v>2485.7625915244453</v>
          </cell>
          <cell r="BM21">
            <v>2699.1750060151535</v>
          </cell>
          <cell r="BN21">
            <v>211.14287447130488</v>
          </cell>
          <cell r="BO21">
            <v>-4942.4644827424054</v>
          </cell>
          <cell r="BP21">
            <v>-3826.7689358780481</v>
          </cell>
          <cell r="BQ21">
            <v>980.96192779550688</v>
          </cell>
          <cell r="BR21">
            <v>5951.6042321604764</v>
          </cell>
          <cell r="BS21">
            <v>-630.80786683874112</v>
          </cell>
          <cell r="BT21">
            <v>-5098.3897520268147</v>
          </cell>
          <cell r="BU21">
            <v>-3564.50838502233</v>
          </cell>
          <cell r="BV21">
            <v>3405.8856132888995</v>
          </cell>
          <cell r="BW21">
            <v>4699.8265901232426</v>
          </cell>
          <cell r="BX21">
            <v>889.07418232171221</v>
          </cell>
          <cell r="BY21">
            <v>1200.1640288770291</v>
          </cell>
          <cell r="BZ21">
            <v>174.67957947209644</v>
          </cell>
          <cell r="CA21">
            <v>-3554.7601269878342</v>
          </cell>
          <cell r="CB21">
            <v>-3882.9990100378482</v>
          </cell>
          <cell r="CC21">
            <v>966.06459661461213</v>
          </cell>
          <cell r="CD21">
            <v>5013.0009580686383</v>
          </cell>
          <cell r="CE21">
            <v>344.28025741844607</v>
          </cell>
          <cell r="CF21">
            <v>-3363.798680803774</v>
          </cell>
          <cell r="CG21">
            <v>-3810.6331782182219</v>
          </cell>
          <cell r="CH21">
            <v>3931.7496351322188</v>
          </cell>
          <cell r="CI21">
            <v>2562.0877394550921</v>
          </cell>
          <cell r="CJ21">
            <v>570.05640980402131</v>
          </cell>
          <cell r="CK21">
            <v>63.738783599036779</v>
          </cell>
          <cell r="CL21">
            <v>134.16186110399482</v>
          </cell>
          <cell r="CM21">
            <v>-1817.2260170416725</v>
          </cell>
          <cell r="CN21">
            <v>-3629.9636763185408</v>
          </cell>
          <cell r="CO21">
            <v>983.32692224763514</v>
          </cell>
          <cell r="CP21">
            <v>3100.7358016770081</v>
          </cell>
          <cell r="CQ21">
            <v>396.38712714261573</v>
          </cell>
          <cell r="CR21">
            <v>-3548.4974434257233</v>
          </cell>
          <cell r="CS21">
            <v>-132.60087033934008</v>
          </cell>
          <cell r="CT21">
            <v>-350.88667456747731</v>
          </cell>
          <cell r="CU21">
            <v>3231.9394846671967</v>
          </cell>
          <cell r="CV21">
            <v>1372.8226316519899</v>
          </cell>
          <cell r="CW21">
            <v>1638.430452261804</v>
          </cell>
          <cell r="CX21">
            <v>308.38252211488714</v>
          </cell>
          <cell r="CY21">
            <v>-2048.2217486940926</v>
          </cell>
          <cell r="CZ21">
            <v>-3895.4945820733983</v>
          </cell>
          <cell r="DA21">
            <v>1101.5469984467288</v>
          </cell>
          <cell r="DB21">
            <v>4023.1583676075547</v>
          </cell>
          <cell r="DC21">
            <v>537.30276482612476</v>
          </cell>
          <cell r="DD21">
            <v>-2567.5232909080651</v>
          </cell>
          <cell r="DE21">
            <v>-264.53023682573325</v>
          </cell>
          <cell r="DF21">
            <v>3212.231344787574</v>
          </cell>
          <cell r="DG21">
            <v>-8.5228636777753675</v>
          </cell>
          <cell r="DH21">
            <v>1307.0053462393587</v>
          </cell>
          <cell r="DI21">
            <v>1541.2250564176218</v>
          </cell>
          <cell r="DJ21">
            <v>169.40077636401102</v>
          </cell>
          <cell r="DK21">
            <v>-1767.3175920982173</v>
          </cell>
          <cell r="DL21">
            <v>-4626.4855461513134</v>
          </cell>
          <cell r="DM21">
            <v>1182.2181497151478</v>
          </cell>
          <cell r="DN21">
            <v>2545.9503027849137</v>
          </cell>
          <cell r="DO21">
            <v>280.12175783551749</v>
          </cell>
          <cell r="DP21">
            <v>-2395.931517065243</v>
          </cell>
          <cell r="DQ21">
            <v>-239.75545022650917</v>
          </cell>
        </row>
        <row r="22">
          <cell r="A22">
            <v>473</v>
          </cell>
          <cell r="B22">
            <v>-601298.35166446283</v>
          </cell>
          <cell r="C22">
            <v>-601298.35492749827</v>
          </cell>
          <cell r="D22">
            <v>-601298.3523936742</v>
          </cell>
          <cell r="E22">
            <v>-601298.35446326784</v>
          </cell>
          <cell r="F22">
            <v>-601298.35706729267</v>
          </cell>
          <cell r="G22">
            <v>-601298.35187302122</v>
          </cell>
          <cell r="H22">
            <v>-601298.35706729267</v>
          </cell>
          <cell r="I22">
            <v>-601298.35706729267</v>
          </cell>
          <cell r="J22">
            <v>-601298.35694204213</v>
          </cell>
          <cell r="K22">
            <v>-601298.35193392623</v>
          </cell>
          <cell r="L22">
            <v>-601298.35023617046</v>
          </cell>
          <cell r="M22">
            <v>-601298.3541</v>
          </cell>
          <cell r="N22">
            <v>0</v>
          </cell>
          <cell r="O22">
            <v>0</v>
          </cell>
          <cell r="P22">
            <v>601298.35706729267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</row>
        <row r="23">
          <cell r="A23">
            <v>573</v>
          </cell>
          <cell r="B23">
            <v>146325.29999999999</v>
          </cell>
          <cell r="C23">
            <v>150768.6</v>
          </cell>
          <cell r="D23">
            <v>145135.28</v>
          </cell>
          <cell r="E23">
            <v>149341.72</v>
          </cell>
          <cell r="F23">
            <v>148733.20000000001</v>
          </cell>
          <cell r="G23">
            <v>133774.07999999999</v>
          </cell>
          <cell r="H23">
            <v>301809.40000000002</v>
          </cell>
          <cell r="I23">
            <v>361325.12</v>
          </cell>
          <cell r="J23">
            <v>146264.12</v>
          </cell>
          <cell r="K23">
            <v>140969.17000000001</v>
          </cell>
          <cell r="L23">
            <v>145054.85999999999</v>
          </cell>
          <cell r="M23">
            <v>144463.81</v>
          </cell>
          <cell r="N23">
            <v>5.3969663961122976</v>
          </cell>
          <cell r="O23">
            <v>0</v>
          </cell>
          <cell r="P23">
            <v>-361325.12</v>
          </cell>
          <cell r="Q23">
            <v>4260.3525791193897</v>
          </cell>
          <cell r="R23">
            <v>3.5639861046949202</v>
          </cell>
          <cell r="S23">
            <v>1445.537136773336</v>
          </cell>
          <cell r="T23">
            <v>80.533797525561056</v>
          </cell>
          <cell r="U23">
            <v>5.1565534633039274</v>
          </cell>
          <cell r="V23">
            <v>-19.057830071997792</v>
          </cell>
          <cell r="W23">
            <v>1227.123999012998</v>
          </cell>
          <cell r="X23">
            <v>1214.7268007806576</v>
          </cell>
          <cell r="Y23">
            <v>681.53097387185028</v>
          </cell>
          <cell r="Z23">
            <v>53.593010779609671</v>
          </cell>
          <cell r="AA23">
            <v>934.60116353022431</v>
          </cell>
          <cell r="AB23">
            <v>183.36552604269866</v>
          </cell>
          <cell r="AC23">
            <v>2367.2653153479059</v>
          </cell>
          <cell r="AD23">
            <v>-0.80477105589235631</v>
          </cell>
          <cell r="AE23">
            <v>233.20963008500809</v>
          </cell>
          <cell r="AF23">
            <v>-2052.6087115064797</v>
          </cell>
          <cell r="AG23">
            <v>447.42394150557868</v>
          </cell>
          <cell r="AH23">
            <v>526.22415233965341</v>
          </cell>
          <cell r="AI23">
            <v>1374.4121736515972</v>
          </cell>
          <cell r="AJ23">
            <v>-1833.9454532082318</v>
          </cell>
          <cell r="AK23">
            <v>557.57246007328195</v>
          </cell>
          <cell r="AL23">
            <v>2189.8745633249446</v>
          </cell>
          <cell r="AM23">
            <v>1582.3698115655511</v>
          </cell>
          <cell r="AN23">
            <v>113.74068410441078</v>
          </cell>
          <cell r="AO23">
            <v>1749.9716741490117</v>
          </cell>
          <cell r="AP23">
            <v>-3.1041169299037912</v>
          </cell>
          <cell r="AQ23">
            <v>-388.5387309033934</v>
          </cell>
          <cell r="AR23">
            <v>-3519.5901019372345</v>
          </cell>
          <cell r="AS23">
            <v>659.85596120583978</v>
          </cell>
          <cell r="AT23">
            <v>1951.2336786357555</v>
          </cell>
          <cell r="AU23">
            <v>1074.1523564581184</v>
          </cell>
          <cell r="AV23">
            <v>-2888.1712625878872</v>
          </cell>
          <cell r="AW23">
            <v>-726.96287789555902</v>
          </cell>
          <cell r="AX23">
            <v>2291.1025866939513</v>
          </cell>
          <cell r="AY23">
            <v>3988.0715435994975</v>
          </cell>
          <cell r="AZ23">
            <v>55.376898026635963</v>
          </cell>
          <cell r="BA23">
            <v>1468.6379144093462</v>
          </cell>
          <cell r="BB23">
            <v>1.0769400498981476</v>
          </cell>
          <cell r="BC23">
            <v>-2266.7424070049847</v>
          </cell>
          <cell r="BD23">
            <v>-3802.3670701892493</v>
          </cell>
          <cell r="BE23">
            <v>873.06012811327832</v>
          </cell>
          <cell r="BF23">
            <v>3327.0169085397324</v>
          </cell>
          <cell r="BG23">
            <v>-395.83871776183156</v>
          </cell>
          <cell r="BH23">
            <v>-3077.556852690449</v>
          </cell>
          <cell r="BI23">
            <v>-1018.2295215852384</v>
          </cell>
          <cell r="BJ23">
            <v>2618.6136378187362</v>
          </cell>
          <cell r="BK23">
            <v>5162.2485261440897</v>
          </cell>
          <cell r="BL23">
            <v>406.37263473784992</v>
          </cell>
          <cell r="BM23">
            <v>1193.1173730430085</v>
          </cell>
          <cell r="BN23">
            <v>0.88113276810514729</v>
          </cell>
          <cell r="BO23">
            <v>-3833.0533087868553</v>
          </cell>
          <cell r="BP23">
            <v>-3953.5825233620744</v>
          </cell>
          <cell r="BQ23">
            <v>966.89406819140504</v>
          </cell>
          <cell r="BR23">
            <v>4564.0584412623648</v>
          </cell>
          <cell r="BS23">
            <v>580.68718134097844</v>
          </cell>
          <cell r="BT23">
            <v>-3165.4799102123666</v>
          </cell>
          <cell r="BU23">
            <v>-2152.2776915382942</v>
          </cell>
          <cell r="BV23">
            <v>3203.4813257350088</v>
          </cell>
          <cell r="BW23">
            <v>3699.2772334431315</v>
          </cell>
          <cell r="BX23">
            <v>52.641951680911575</v>
          </cell>
          <cell r="BY23">
            <v>637.96079067976109</v>
          </cell>
          <cell r="BZ23">
            <v>-2.0559764588982699</v>
          </cell>
          <cell r="CA23">
            <v>-5060.7435423077086</v>
          </cell>
          <cell r="CB23">
            <v>23011.562000000002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</row>
        <row r="24">
          <cell r="A24">
            <v>583</v>
          </cell>
          <cell r="B24">
            <v>202471.60431286803</v>
          </cell>
          <cell r="C24">
            <v>173653.5735409123</v>
          </cell>
          <cell r="D24">
            <v>184201.90893129923</v>
          </cell>
          <cell r="E24">
            <v>185696.5228401077</v>
          </cell>
          <cell r="F24">
            <v>196932.30999576996</v>
          </cell>
          <cell r="G24">
            <v>184560.79650477422</v>
          </cell>
          <cell r="H24">
            <v>176197.25670469279</v>
          </cell>
          <cell r="I24">
            <v>183347.0189216295</v>
          </cell>
          <cell r="J24">
            <v>173674.63144485306</v>
          </cell>
          <cell r="K24">
            <v>180233.49365463119</v>
          </cell>
          <cell r="L24">
            <v>139964.59080358178</v>
          </cell>
          <cell r="M24">
            <v>198093.75234487976</v>
          </cell>
          <cell r="N24">
            <v>0</v>
          </cell>
          <cell r="O24">
            <v>0</v>
          </cell>
          <cell r="P24">
            <v>-183347.0189216295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</row>
        <row r="25">
          <cell r="A25">
            <v>586</v>
          </cell>
          <cell r="B25">
            <v>2201</v>
          </cell>
          <cell r="C25">
            <v>2201</v>
          </cell>
          <cell r="D25">
            <v>2201</v>
          </cell>
          <cell r="E25">
            <v>2201</v>
          </cell>
          <cell r="F25">
            <v>2201</v>
          </cell>
          <cell r="G25">
            <v>2201</v>
          </cell>
          <cell r="H25">
            <v>2201</v>
          </cell>
          <cell r="I25">
            <v>2201</v>
          </cell>
          <cell r="J25">
            <v>2201</v>
          </cell>
          <cell r="K25">
            <v>2201</v>
          </cell>
          <cell r="L25">
            <v>2201</v>
          </cell>
          <cell r="M25">
            <v>2201</v>
          </cell>
          <cell r="N25">
            <v>72.251672720690522</v>
          </cell>
          <cell r="O25">
            <v>0</v>
          </cell>
          <cell r="P25">
            <v>-2201</v>
          </cell>
          <cell r="Q25">
            <v>11082.804539030447</v>
          </cell>
          <cell r="R25">
            <v>46987.089859402899</v>
          </cell>
          <cell r="S25">
            <v>11849.94758978167</v>
          </cell>
          <cell r="T25">
            <v>-14.03554760016856</v>
          </cell>
          <cell r="U25">
            <v>-4070.1640172423663</v>
          </cell>
          <cell r="V25">
            <v>71.967117599896042</v>
          </cell>
          <cell r="W25">
            <v>-216.15291879989175</v>
          </cell>
          <cell r="X25">
            <v>-1045.2402804001954</v>
          </cell>
          <cell r="Y25">
            <v>209.50956672015957</v>
          </cell>
          <cell r="Z25">
            <v>-7.0489436795171887</v>
          </cell>
          <cell r="AA25">
            <v>6495.0455960781328</v>
          </cell>
          <cell r="AB25">
            <v>8779.5440152089614</v>
          </cell>
          <cell r="AC25">
            <v>9202.911997205676</v>
          </cell>
          <cell r="AD25">
            <v>36373.563191008405</v>
          </cell>
          <cell r="AE25">
            <v>7254.6451421286029</v>
          </cell>
          <cell r="AF25">
            <v>117.89859983995899</v>
          </cell>
          <cell r="AG25">
            <v>-5837.940998052668</v>
          </cell>
          <cell r="AH25">
            <v>-106.23717360025775</v>
          </cell>
          <cell r="AI25">
            <v>-555.82179119978991</v>
          </cell>
          <cell r="AJ25">
            <v>33.717428399844096</v>
          </cell>
          <cell r="AK25">
            <v>-271.13002751963506</v>
          </cell>
          <cell r="AL25">
            <v>-47.580369840641261</v>
          </cell>
          <cell r="AM25">
            <v>3697.7884684789647</v>
          </cell>
          <cell r="AN25">
            <v>6311.3430275008132</v>
          </cell>
          <cell r="AO25">
            <v>8193.2826887619503</v>
          </cell>
          <cell r="AP25">
            <v>32093.099444356187</v>
          </cell>
          <cell r="AQ25">
            <v>4786.657249686763</v>
          </cell>
          <cell r="AR25">
            <v>44.913752320001301</v>
          </cell>
          <cell r="AS25">
            <v>-7005.0199757112596</v>
          </cell>
          <cell r="AT25">
            <v>157.64225760001776</v>
          </cell>
          <cell r="AU25">
            <v>-1235.1595359999808</v>
          </cell>
          <cell r="AV25">
            <v>-708.06599639984631</v>
          </cell>
          <cell r="AW25">
            <v>-542.2600550400233</v>
          </cell>
          <cell r="AX25">
            <v>-51.104841679852527</v>
          </cell>
          <cell r="AY25">
            <v>-3088.5144119996808</v>
          </cell>
          <cell r="AZ25">
            <v>1941.5935822336587</v>
          </cell>
          <cell r="BA25">
            <v>6405.8159741505096</v>
          </cell>
          <cell r="BB25">
            <v>21871.424913505296</v>
          </cell>
          <cell r="BC25">
            <v>417.2850722866358</v>
          </cell>
          <cell r="BD25">
            <v>39.299533280141574</v>
          </cell>
          <cell r="BE25">
            <v>-8263.1369197005479</v>
          </cell>
          <cell r="BF25">
            <v>68.540111999966555</v>
          </cell>
          <cell r="BG25">
            <v>864.61167519996673</v>
          </cell>
          <cell r="BH25">
            <v>-809.21828159984636</v>
          </cell>
          <cell r="BI25">
            <v>-147.88910591972393</v>
          </cell>
          <cell r="BJ25">
            <v>61.67825719985629</v>
          </cell>
          <cell r="BK25">
            <v>-5877.2050887705727</v>
          </cell>
          <cell r="BL25">
            <v>-613.02095216655232</v>
          </cell>
          <cell r="BM25">
            <v>5360.8387950017386</v>
          </cell>
          <cell r="BN25">
            <v>17441.098957220129</v>
          </cell>
          <cell r="BO25">
            <v>-612.96802622448422</v>
          </cell>
          <cell r="BP25">
            <v>47.720861840250436</v>
          </cell>
          <cell r="BQ25">
            <v>-8989.6672649161574</v>
          </cell>
          <cell r="BR25">
            <v>68.54011199994541</v>
          </cell>
          <cell r="BS25">
            <v>-494.06381440003474</v>
          </cell>
          <cell r="BT25">
            <v>-1348.6971359997851</v>
          </cell>
          <cell r="BU25">
            <v>295.77821184002488</v>
          </cell>
          <cell r="BV25">
            <v>72.251672720002176</v>
          </cell>
          <cell r="BW25">
            <v>-6777.1825567091973</v>
          </cell>
          <cell r="BX25">
            <v>117.14316597994656</v>
          </cell>
          <cell r="BY25">
            <v>1918.4506070723812</v>
          </cell>
          <cell r="BZ25">
            <v>10776.998943866696</v>
          </cell>
          <cell r="CA25">
            <v>-7503.5713477240579</v>
          </cell>
          <cell r="CB25">
            <v>72.984847519948843</v>
          </cell>
          <cell r="CC25">
            <v>383823.62785067782</v>
          </cell>
          <cell r="CD25">
            <v>386886.21873735054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</row>
        <row r="26">
          <cell r="A26">
            <v>607</v>
          </cell>
          <cell r="B26">
            <v>-8333</v>
          </cell>
          <cell r="C26">
            <v>-8333</v>
          </cell>
          <cell r="D26">
            <v>-8333</v>
          </cell>
          <cell r="E26">
            <v>-8333</v>
          </cell>
          <cell r="F26">
            <v>-8333</v>
          </cell>
          <cell r="G26">
            <v>-8333</v>
          </cell>
          <cell r="H26">
            <v>-8333</v>
          </cell>
          <cell r="I26">
            <v>-8333</v>
          </cell>
          <cell r="J26">
            <v>-8333</v>
          </cell>
          <cell r="K26">
            <v>-8333</v>
          </cell>
          <cell r="L26">
            <v>-8333</v>
          </cell>
          <cell r="M26">
            <v>-8333</v>
          </cell>
          <cell r="N26">
            <v>0</v>
          </cell>
          <cell r="O26">
            <v>0</v>
          </cell>
          <cell r="P26">
            <v>8333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</row>
        <row r="27">
          <cell r="A27">
            <v>628</v>
          </cell>
          <cell r="B27">
            <v>-80000</v>
          </cell>
          <cell r="C27">
            <v>-80000</v>
          </cell>
          <cell r="D27">
            <v>-40000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-221200</v>
          </cell>
          <cell r="O27">
            <v>0</v>
          </cell>
          <cell r="P27">
            <v>0</v>
          </cell>
          <cell r="Q27">
            <v>-218000</v>
          </cell>
          <cell r="R27">
            <v>-218000</v>
          </cell>
          <cell r="S27">
            <v>-218000</v>
          </cell>
          <cell r="T27">
            <v>-218000</v>
          </cell>
          <cell r="U27">
            <v>-228500</v>
          </cell>
          <cell r="V27">
            <v>-218000</v>
          </cell>
          <cell r="W27">
            <v>-246900</v>
          </cell>
          <cell r="X27">
            <v>-279700</v>
          </cell>
          <cell r="Y27">
            <v>-226700</v>
          </cell>
          <cell r="Z27">
            <v>-226700</v>
          </cell>
          <cell r="AA27">
            <v>-223500</v>
          </cell>
          <cell r="AB27">
            <v>-230300</v>
          </cell>
          <cell r="AC27">
            <v>-223500</v>
          </cell>
          <cell r="AD27">
            <v>-223500</v>
          </cell>
          <cell r="AE27">
            <v>-223500</v>
          </cell>
          <cell r="AF27">
            <v>-223500</v>
          </cell>
          <cell r="AG27">
            <v>-234200</v>
          </cell>
          <cell r="AH27">
            <v>-223500</v>
          </cell>
          <cell r="AI27">
            <v>-253100</v>
          </cell>
          <cell r="AJ27">
            <v>-286700</v>
          </cell>
          <cell r="AK27">
            <v>-232400</v>
          </cell>
          <cell r="AL27">
            <v>-232400</v>
          </cell>
          <cell r="AM27">
            <v>-229100</v>
          </cell>
          <cell r="AN27">
            <v>-236100</v>
          </cell>
          <cell r="AO27">
            <v>-229100</v>
          </cell>
          <cell r="AP27">
            <v>-229100</v>
          </cell>
          <cell r="AQ27">
            <v>-229100</v>
          </cell>
          <cell r="AR27">
            <v>-229100</v>
          </cell>
          <cell r="AS27">
            <v>-240100</v>
          </cell>
          <cell r="AT27">
            <v>-229100</v>
          </cell>
          <cell r="AU27">
            <v>-259400</v>
          </cell>
          <cell r="AV27">
            <v>-293900</v>
          </cell>
          <cell r="AW27">
            <v>-238200</v>
          </cell>
          <cell r="AX27">
            <v>-238200</v>
          </cell>
          <cell r="AY27">
            <v>-234800</v>
          </cell>
          <cell r="AZ27">
            <v>-242000</v>
          </cell>
          <cell r="BA27">
            <v>-234800</v>
          </cell>
          <cell r="BB27">
            <v>-234800</v>
          </cell>
          <cell r="BC27">
            <v>-234800</v>
          </cell>
          <cell r="BD27">
            <v>-234800</v>
          </cell>
          <cell r="BE27">
            <v>-246100</v>
          </cell>
          <cell r="BF27">
            <v>-234800</v>
          </cell>
          <cell r="BG27">
            <v>-265900</v>
          </cell>
          <cell r="BH27">
            <v>-301200</v>
          </cell>
          <cell r="BI27">
            <v>-244200</v>
          </cell>
          <cell r="BJ27">
            <v>-244200</v>
          </cell>
          <cell r="BK27">
            <v>-240700</v>
          </cell>
          <cell r="BL27">
            <v>-248100</v>
          </cell>
          <cell r="BM27">
            <v>-240700</v>
          </cell>
          <cell r="BN27">
            <v>-240700</v>
          </cell>
          <cell r="BO27">
            <v>-240700</v>
          </cell>
          <cell r="BP27">
            <v>-240700</v>
          </cell>
          <cell r="BQ27">
            <v>-252300</v>
          </cell>
          <cell r="BR27">
            <v>-240700</v>
          </cell>
          <cell r="BS27">
            <v>-272500</v>
          </cell>
          <cell r="BT27">
            <v>-308700</v>
          </cell>
          <cell r="BU27">
            <v>-250300</v>
          </cell>
          <cell r="BV27">
            <v>-250300</v>
          </cell>
          <cell r="BW27">
            <v>-246700</v>
          </cell>
          <cell r="BX27">
            <v>-254300</v>
          </cell>
          <cell r="BY27">
            <v>-246700</v>
          </cell>
          <cell r="BZ27">
            <v>-246700</v>
          </cell>
          <cell r="CA27">
            <v>-246700</v>
          </cell>
          <cell r="CB27">
            <v>-246700</v>
          </cell>
          <cell r="CC27">
            <v>-258600</v>
          </cell>
          <cell r="CD27">
            <v>-246700</v>
          </cell>
          <cell r="CE27">
            <v>-279300</v>
          </cell>
          <cell r="CF27">
            <v>-316400</v>
          </cell>
          <cell r="CG27">
            <v>-256600</v>
          </cell>
          <cell r="CH27">
            <v>-256600</v>
          </cell>
          <cell r="CI27">
            <v>-252900</v>
          </cell>
          <cell r="CJ27">
            <v>-260700</v>
          </cell>
          <cell r="CK27">
            <v>-252900</v>
          </cell>
          <cell r="CL27">
            <v>-252900</v>
          </cell>
          <cell r="CM27">
            <v>-252900</v>
          </cell>
          <cell r="CN27">
            <v>-252900</v>
          </cell>
          <cell r="CO27">
            <v>-265100</v>
          </cell>
          <cell r="CP27">
            <v>-252900</v>
          </cell>
          <cell r="CQ27">
            <v>-286300</v>
          </cell>
          <cell r="CR27">
            <v>-324300</v>
          </cell>
          <cell r="CS27">
            <v>-263000</v>
          </cell>
          <cell r="CT27">
            <v>-263000</v>
          </cell>
          <cell r="CU27">
            <v>-259200</v>
          </cell>
          <cell r="CV27">
            <v>-267200</v>
          </cell>
          <cell r="CW27">
            <v>-259200</v>
          </cell>
          <cell r="CX27">
            <v>-259200</v>
          </cell>
          <cell r="CY27">
            <v>-259200</v>
          </cell>
          <cell r="CZ27">
            <v>-259200</v>
          </cell>
          <cell r="DA27">
            <v>-271700</v>
          </cell>
          <cell r="DB27">
            <v>-259200</v>
          </cell>
          <cell r="DC27">
            <v>-293500</v>
          </cell>
          <cell r="DD27">
            <v>-332400</v>
          </cell>
          <cell r="DE27">
            <v>-269600</v>
          </cell>
          <cell r="DF27">
            <v>-263000</v>
          </cell>
          <cell r="DG27">
            <v>-259200</v>
          </cell>
          <cell r="DH27">
            <v>-267200</v>
          </cell>
          <cell r="DI27">
            <v>-259200</v>
          </cell>
          <cell r="DJ27">
            <v>-259200</v>
          </cell>
          <cell r="DK27">
            <v>-259200</v>
          </cell>
          <cell r="DL27">
            <v>-259200</v>
          </cell>
          <cell r="DM27">
            <v>-271700</v>
          </cell>
          <cell r="DN27">
            <v>-259200</v>
          </cell>
          <cell r="DO27">
            <v>-293500</v>
          </cell>
          <cell r="DP27">
            <v>-332400</v>
          </cell>
          <cell r="DQ27">
            <v>-269600</v>
          </cell>
        </row>
        <row r="28">
          <cell r="A28">
            <v>633</v>
          </cell>
          <cell r="B28">
            <v>-278484.17</v>
          </cell>
          <cell r="C28">
            <v>-165126.04</v>
          </cell>
          <cell r="D28">
            <v>-148884.25</v>
          </cell>
          <cell r="E28">
            <v>-110281.75</v>
          </cell>
          <cell r="F28">
            <v>-55904.33</v>
          </cell>
          <cell r="G28">
            <v>-8977.7800000000007</v>
          </cell>
          <cell r="H28">
            <v>-65065.42</v>
          </cell>
          <cell r="I28">
            <v>-242713.66</v>
          </cell>
          <cell r="J28">
            <v>-333772.37</v>
          </cell>
          <cell r="K28">
            <v>-243570.52481481482</v>
          </cell>
          <cell r="L28">
            <v>-263272.85864248924</v>
          </cell>
          <cell r="M28">
            <v>-348039.13179807976</v>
          </cell>
          <cell r="N28">
            <v>-3714456</v>
          </cell>
          <cell r="O28">
            <v>0</v>
          </cell>
          <cell r="P28">
            <v>259429.22879999998</v>
          </cell>
          <cell r="Q28">
            <v>-3649381.5</v>
          </cell>
          <cell r="R28">
            <v>-3658868.5</v>
          </cell>
          <cell r="S28">
            <v>-3710884</v>
          </cell>
          <cell r="T28">
            <v>-3721296.8</v>
          </cell>
          <cell r="U28">
            <v>-3716138.2</v>
          </cell>
          <cell r="V28">
            <v>-3649384.2</v>
          </cell>
          <cell r="W28">
            <v>-3658871</v>
          </cell>
          <cell r="X28">
            <v>-3735949.2</v>
          </cell>
          <cell r="Y28">
            <v>-3747230.5</v>
          </cell>
          <cell r="Z28">
            <v>-3714456</v>
          </cell>
          <cell r="AA28">
            <v>-3692151.8</v>
          </cell>
          <cell r="AB28">
            <v>-3658867.5</v>
          </cell>
          <cell r="AC28">
            <v>-3649381.5</v>
          </cell>
          <cell r="AD28">
            <v>-3658868.5</v>
          </cell>
          <cell r="AE28">
            <v>-3710884</v>
          </cell>
          <cell r="AF28">
            <v>-3721296.8</v>
          </cell>
          <cell r="AG28">
            <v>-3716138.2</v>
          </cell>
          <cell r="AH28">
            <v>-3649384.2</v>
          </cell>
          <cell r="AI28">
            <v>-3658871</v>
          </cell>
          <cell r="AJ28">
            <v>-3735949.2</v>
          </cell>
          <cell r="AK28">
            <v>-3747230.5</v>
          </cell>
          <cell r="AL28">
            <v>-3714456</v>
          </cell>
          <cell r="AM28">
            <v>-3692151.8</v>
          </cell>
          <cell r="AN28">
            <v>-3658867.5</v>
          </cell>
          <cell r="AO28">
            <v>-3649381.5</v>
          </cell>
          <cell r="AP28">
            <v>-3658868.5</v>
          </cell>
          <cell r="AQ28">
            <v>-3710884</v>
          </cell>
          <cell r="AR28">
            <v>-3721296.8</v>
          </cell>
          <cell r="AS28">
            <v>-3716138.2</v>
          </cell>
          <cell r="AT28">
            <v>-3649384.2</v>
          </cell>
          <cell r="AU28">
            <v>-3658871</v>
          </cell>
          <cell r="AV28">
            <v>-3735949.2</v>
          </cell>
          <cell r="AW28">
            <v>-3747230.5</v>
          </cell>
          <cell r="AX28">
            <v>-3714456</v>
          </cell>
          <cell r="AY28">
            <v>-3692151.8</v>
          </cell>
          <cell r="AZ28">
            <v>-3658867.5</v>
          </cell>
          <cell r="BA28">
            <v>-3649381.5</v>
          </cell>
          <cell r="BB28">
            <v>-3658868.5</v>
          </cell>
          <cell r="BC28">
            <v>-3710884</v>
          </cell>
          <cell r="BD28">
            <v>-3721296.8</v>
          </cell>
          <cell r="BE28">
            <v>-3716138.2</v>
          </cell>
          <cell r="BF28">
            <v>-3649384.2</v>
          </cell>
          <cell r="BG28">
            <v>-3658871</v>
          </cell>
          <cell r="BH28">
            <v>-3735949.2</v>
          </cell>
          <cell r="BI28">
            <v>-3747230.5</v>
          </cell>
          <cell r="BJ28">
            <v>-3714456</v>
          </cell>
          <cell r="BK28">
            <v>-3692151.8</v>
          </cell>
          <cell r="BL28">
            <v>-3658867.5</v>
          </cell>
          <cell r="BM28">
            <v>-3649381.5</v>
          </cell>
          <cell r="BN28">
            <v>-3658868.5</v>
          </cell>
          <cell r="BO28">
            <v>-3710884</v>
          </cell>
          <cell r="BP28">
            <v>-3721296.8</v>
          </cell>
          <cell r="BQ28">
            <v>-3716138.2</v>
          </cell>
          <cell r="BR28">
            <v>-3649384.2</v>
          </cell>
          <cell r="BS28">
            <v>-3658871</v>
          </cell>
          <cell r="BT28">
            <v>-3735949.2</v>
          </cell>
          <cell r="BU28">
            <v>-3747230.5</v>
          </cell>
          <cell r="BV28">
            <v>-3714456</v>
          </cell>
          <cell r="BW28">
            <v>-3692151.8</v>
          </cell>
          <cell r="BX28">
            <v>-3658867.5</v>
          </cell>
          <cell r="BY28">
            <v>-3649381.5</v>
          </cell>
          <cell r="BZ28">
            <v>-3658868.5</v>
          </cell>
          <cell r="CA28">
            <v>-3710884</v>
          </cell>
          <cell r="CB28">
            <v>-3721296.8</v>
          </cell>
          <cell r="CC28">
            <v>-3716138.2</v>
          </cell>
          <cell r="CD28">
            <v>-3649384.2</v>
          </cell>
          <cell r="CE28">
            <v>-3658871</v>
          </cell>
          <cell r="CF28">
            <v>-3735949.2</v>
          </cell>
          <cell r="CG28">
            <v>-3747230.5</v>
          </cell>
          <cell r="CH28">
            <v>-3714456</v>
          </cell>
          <cell r="CI28">
            <v>-3692151.8</v>
          </cell>
          <cell r="CJ28">
            <v>-3658867.5</v>
          </cell>
          <cell r="CK28">
            <v>-3649381.5</v>
          </cell>
          <cell r="CL28">
            <v>-3658868.5</v>
          </cell>
          <cell r="CM28">
            <v>-3710884</v>
          </cell>
          <cell r="CN28">
            <v>-3721296.8</v>
          </cell>
          <cell r="CO28">
            <v>-3716138.2</v>
          </cell>
          <cell r="CP28">
            <v>-3649384.2</v>
          </cell>
          <cell r="CQ28">
            <v>-3658871</v>
          </cell>
          <cell r="CR28">
            <v>-3735949.2</v>
          </cell>
          <cell r="CS28">
            <v>-3747230.5</v>
          </cell>
          <cell r="CT28">
            <v>-3714456</v>
          </cell>
          <cell r="CU28">
            <v>-3692151.8</v>
          </cell>
          <cell r="CV28">
            <v>-3658867.5</v>
          </cell>
          <cell r="CW28">
            <v>-3649381.5</v>
          </cell>
          <cell r="CX28">
            <v>-3658868.5</v>
          </cell>
          <cell r="CY28">
            <v>-3710884</v>
          </cell>
          <cell r="CZ28">
            <v>-3721296.8</v>
          </cell>
          <cell r="DA28">
            <v>-3716138.2</v>
          </cell>
          <cell r="DB28">
            <v>-3649384.2</v>
          </cell>
          <cell r="DC28">
            <v>-3658871</v>
          </cell>
          <cell r="DD28">
            <v>-3735949.2</v>
          </cell>
          <cell r="DE28">
            <v>-3747230.5</v>
          </cell>
          <cell r="DF28">
            <v>-3714456</v>
          </cell>
          <cell r="DG28">
            <v>-3692151.8</v>
          </cell>
          <cell r="DH28">
            <v>-3658867.5</v>
          </cell>
          <cell r="DI28">
            <v>-3649381.5</v>
          </cell>
          <cell r="DJ28">
            <v>-3658868.5</v>
          </cell>
          <cell r="DK28">
            <v>-3710884</v>
          </cell>
          <cell r="DL28">
            <v>-3721296.8</v>
          </cell>
          <cell r="DM28">
            <v>-3716138.2</v>
          </cell>
          <cell r="DN28">
            <v>-3649384.2</v>
          </cell>
          <cell r="DO28">
            <v>-3658871</v>
          </cell>
          <cell r="DP28">
            <v>-3735949.2</v>
          </cell>
          <cell r="DQ28">
            <v>-3747230.5</v>
          </cell>
        </row>
        <row r="29">
          <cell r="A29">
            <v>646</v>
          </cell>
          <cell r="B29">
            <v>-804686.56</v>
          </cell>
          <cell r="C29">
            <v>-776227.44</v>
          </cell>
          <cell r="D29">
            <v>-804687.06</v>
          </cell>
          <cell r="E29">
            <v>-795201.25</v>
          </cell>
          <cell r="F29">
            <v>-804688.1</v>
          </cell>
          <cell r="G29">
            <v>-795202.25</v>
          </cell>
          <cell r="H29">
            <v>-804689.1</v>
          </cell>
          <cell r="I29">
            <v>-804689.6</v>
          </cell>
          <cell r="J29">
            <v>-795203.75</v>
          </cell>
          <cell r="K29">
            <v>-804690.6</v>
          </cell>
          <cell r="L29">
            <v>-795204.8</v>
          </cell>
          <cell r="M29">
            <v>-804691.7</v>
          </cell>
          <cell r="N29">
            <v>-2190423</v>
          </cell>
          <cell r="O29">
            <v>0</v>
          </cell>
          <cell r="P29">
            <v>804689.6</v>
          </cell>
          <cell r="Q29">
            <v>-2190423</v>
          </cell>
          <cell r="R29">
            <v>-2190423</v>
          </cell>
          <cell r="S29">
            <v>-2190423</v>
          </cell>
          <cell r="T29">
            <v>-2190423</v>
          </cell>
          <cell r="U29">
            <v>-2190423</v>
          </cell>
          <cell r="V29">
            <v>-2190423</v>
          </cell>
          <cell r="W29">
            <v>-2190423</v>
          </cell>
          <cell r="X29">
            <v>-2190423</v>
          </cell>
          <cell r="Y29">
            <v>-2190423</v>
          </cell>
          <cell r="Z29">
            <v>-2190423</v>
          </cell>
          <cell r="AA29">
            <v>-2190423</v>
          </cell>
          <cell r="AB29">
            <v>-2190423</v>
          </cell>
          <cell r="AC29">
            <v>-2190423</v>
          </cell>
          <cell r="AD29">
            <v>-2190423</v>
          </cell>
          <cell r="AE29">
            <v>-2190423</v>
          </cell>
          <cell r="AF29">
            <v>-2190423</v>
          </cell>
          <cell r="AG29">
            <v>-2190423</v>
          </cell>
          <cell r="AH29">
            <v>-2190423</v>
          </cell>
          <cell r="AI29">
            <v>-2190423</v>
          </cell>
          <cell r="AJ29">
            <v>-2190423</v>
          </cell>
          <cell r="AK29">
            <v>-2190423</v>
          </cell>
          <cell r="AL29">
            <v>-2190423</v>
          </cell>
          <cell r="AM29">
            <v>-2190423</v>
          </cell>
          <cell r="AN29">
            <v>-2190423</v>
          </cell>
          <cell r="AO29">
            <v>-2190423</v>
          </cell>
          <cell r="AP29">
            <v>-2190423</v>
          </cell>
          <cell r="AQ29">
            <v>-2190423</v>
          </cell>
          <cell r="AR29">
            <v>-2190423</v>
          </cell>
          <cell r="AS29">
            <v>-2190423</v>
          </cell>
          <cell r="AT29">
            <v>-2190423</v>
          </cell>
          <cell r="AU29">
            <v>-2190423</v>
          </cell>
          <cell r="AV29">
            <v>-2190423</v>
          </cell>
          <cell r="AW29">
            <v>-2190423</v>
          </cell>
          <cell r="AX29">
            <v>-2190423</v>
          </cell>
          <cell r="AY29">
            <v>-2190423</v>
          </cell>
          <cell r="AZ29">
            <v>-2190423</v>
          </cell>
          <cell r="BA29">
            <v>-2190423</v>
          </cell>
          <cell r="BB29">
            <v>-2190423</v>
          </cell>
          <cell r="BC29">
            <v>-2190423</v>
          </cell>
          <cell r="BD29">
            <v>-2190423</v>
          </cell>
          <cell r="BE29">
            <v>-2190423</v>
          </cell>
          <cell r="BF29">
            <v>-2190423</v>
          </cell>
          <cell r="BG29">
            <v>-2190423</v>
          </cell>
          <cell r="BH29">
            <v>-2190423</v>
          </cell>
          <cell r="BI29">
            <v>-2190423</v>
          </cell>
          <cell r="BJ29">
            <v>-2190423</v>
          </cell>
          <cell r="BK29">
            <v>-2190423</v>
          </cell>
          <cell r="BL29">
            <v>-2190423</v>
          </cell>
          <cell r="BM29">
            <v>-2190423</v>
          </cell>
          <cell r="BN29">
            <v>-2190423</v>
          </cell>
          <cell r="BO29">
            <v>-2190423</v>
          </cell>
          <cell r="BP29">
            <v>-2190423</v>
          </cell>
          <cell r="BQ29">
            <v>-2190423</v>
          </cell>
          <cell r="BR29">
            <v>-2190423</v>
          </cell>
          <cell r="BS29">
            <v>-2190423</v>
          </cell>
          <cell r="BT29">
            <v>-2190423</v>
          </cell>
          <cell r="BU29">
            <v>-2190423</v>
          </cell>
          <cell r="BV29">
            <v>-2190423</v>
          </cell>
          <cell r="BW29">
            <v>-2190423</v>
          </cell>
          <cell r="BX29">
            <v>-2190423</v>
          </cell>
          <cell r="BY29">
            <v>-2190423</v>
          </cell>
          <cell r="BZ29">
            <v>-2190423</v>
          </cell>
          <cell r="CA29">
            <v>-2190423</v>
          </cell>
          <cell r="CB29">
            <v>-2190423</v>
          </cell>
          <cell r="CC29">
            <v>-2190423</v>
          </cell>
          <cell r="CD29">
            <v>-2190423</v>
          </cell>
          <cell r="CE29">
            <v>-2190423</v>
          </cell>
          <cell r="CF29">
            <v>-2190423</v>
          </cell>
          <cell r="CG29">
            <v>-2190423</v>
          </cell>
          <cell r="CH29">
            <v>-2190423</v>
          </cell>
          <cell r="CI29">
            <v>-2190423</v>
          </cell>
          <cell r="CJ29">
            <v>-2190423</v>
          </cell>
          <cell r="CK29">
            <v>-2190423</v>
          </cell>
          <cell r="CL29">
            <v>-2190423</v>
          </cell>
          <cell r="CM29">
            <v>-2190423</v>
          </cell>
          <cell r="CN29">
            <v>-2190423</v>
          </cell>
          <cell r="CO29">
            <v>-2190423</v>
          </cell>
          <cell r="CP29">
            <v>-2190423</v>
          </cell>
          <cell r="CQ29">
            <v>-2190423</v>
          </cell>
          <cell r="CR29">
            <v>-2190423</v>
          </cell>
          <cell r="CS29">
            <v>-2190423</v>
          </cell>
          <cell r="CT29">
            <v>-2190423</v>
          </cell>
          <cell r="CU29">
            <v>-2190423</v>
          </cell>
          <cell r="CV29">
            <v>-2190423</v>
          </cell>
          <cell r="CW29">
            <v>-2190423</v>
          </cell>
          <cell r="CX29">
            <v>-2190423</v>
          </cell>
          <cell r="CY29">
            <v>-2190423</v>
          </cell>
          <cell r="CZ29">
            <v>-2190423</v>
          </cell>
          <cell r="DA29">
            <v>-2190423</v>
          </cell>
          <cell r="DB29">
            <v>-2190423</v>
          </cell>
          <cell r="DC29">
            <v>-2190423</v>
          </cell>
          <cell r="DD29">
            <v>-2190423</v>
          </cell>
          <cell r="DE29">
            <v>-2190423</v>
          </cell>
          <cell r="DF29">
            <v>-2190423</v>
          </cell>
          <cell r="DG29">
            <v>-2190423</v>
          </cell>
          <cell r="DH29">
            <v>-2190423</v>
          </cell>
          <cell r="DI29">
            <v>-2190423</v>
          </cell>
          <cell r="DJ29">
            <v>-2190423</v>
          </cell>
          <cell r="DK29">
            <v>-2190423</v>
          </cell>
          <cell r="DL29">
            <v>-2190423</v>
          </cell>
          <cell r="DM29">
            <v>-2190423</v>
          </cell>
          <cell r="DN29">
            <v>-2190423</v>
          </cell>
          <cell r="DO29">
            <v>-2190423</v>
          </cell>
          <cell r="DP29">
            <v>-2190423</v>
          </cell>
          <cell r="DQ29">
            <v>-2190423</v>
          </cell>
        </row>
        <row r="30">
          <cell r="A30">
            <v>691</v>
          </cell>
          <cell r="B30">
            <v>0</v>
          </cell>
          <cell r="C30">
            <v>0</v>
          </cell>
          <cell r="D30">
            <v>-31942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</row>
        <row r="31">
          <cell r="A31">
            <v>721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</row>
        <row r="32">
          <cell r="A32">
            <v>738</v>
          </cell>
          <cell r="B32">
            <v>216004.02</v>
          </cell>
          <cell r="C32">
            <v>201217.53</v>
          </cell>
          <cell r="D32">
            <v>214247.33</v>
          </cell>
          <cell r="E32">
            <v>206463.2</v>
          </cell>
          <cell r="F32">
            <v>212476</v>
          </cell>
          <cell r="G32">
            <v>204756.23</v>
          </cell>
          <cell r="H32">
            <v>420696.25</v>
          </cell>
          <cell r="I32">
            <v>521032.53</v>
          </cell>
          <cell r="J32">
            <v>202208.45</v>
          </cell>
          <cell r="K32">
            <v>208097.36</v>
          </cell>
          <cell r="L32">
            <v>200536.67</v>
          </cell>
          <cell r="M32">
            <v>206376.88</v>
          </cell>
          <cell r="N32">
            <v>-12000</v>
          </cell>
          <cell r="O32">
            <v>0</v>
          </cell>
          <cell r="P32">
            <v>-521032.53</v>
          </cell>
          <cell r="Q32">
            <v>-12000</v>
          </cell>
          <cell r="R32">
            <v>-12000</v>
          </cell>
          <cell r="S32">
            <v>-12000</v>
          </cell>
          <cell r="T32">
            <v>-12000</v>
          </cell>
          <cell r="U32">
            <v>-12000</v>
          </cell>
          <cell r="V32">
            <v>-12000</v>
          </cell>
          <cell r="W32">
            <v>-12000</v>
          </cell>
          <cell r="X32">
            <v>-12000</v>
          </cell>
          <cell r="Y32">
            <v>-12000</v>
          </cell>
          <cell r="Z32">
            <v>-12000</v>
          </cell>
          <cell r="AA32">
            <v>-12000</v>
          </cell>
          <cell r="AB32">
            <v>-12000</v>
          </cell>
          <cell r="AC32">
            <v>-12000</v>
          </cell>
          <cell r="AD32">
            <v>-12000</v>
          </cell>
          <cell r="AE32">
            <v>-12000</v>
          </cell>
          <cell r="AF32">
            <v>-12000</v>
          </cell>
          <cell r="AG32">
            <v>-12000</v>
          </cell>
          <cell r="AH32">
            <v>-12000</v>
          </cell>
          <cell r="AI32">
            <v>-12000</v>
          </cell>
          <cell r="AJ32">
            <v>-12000</v>
          </cell>
          <cell r="AK32">
            <v>-12000</v>
          </cell>
          <cell r="AL32">
            <v>-12000</v>
          </cell>
          <cell r="AM32">
            <v>-12000</v>
          </cell>
          <cell r="AN32">
            <v>-12000</v>
          </cell>
          <cell r="AO32">
            <v>-12000</v>
          </cell>
          <cell r="AP32">
            <v>-12000</v>
          </cell>
          <cell r="AQ32">
            <v>-12000</v>
          </cell>
          <cell r="AR32">
            <v>-12000</v>
          </cell>
          <cell r="AS32">
            <v>-12000</v>
          </cell>
          <cell r="AT32">
            <v>-12000</v>
          </cell>
          <cell r="AU32">
            <v>-12000</v>
          </cell>
          <cell r="AV32">
            <v>-12000</v>
          </cell>
          <cell r="AW32">
            <v>-12000</v>
          </cell>
          <cell r="AX32">
            <v>-12000</v>
          </cell>
          <cell r="AY32">
            <v>-12000</v>
          </cell>
          <cell r="AZ32">
            <v>-12000</v>
          </cell>
          <cell r="BA32">
            <v>-12000</v>
          </cell>
          <cell r="BB32">
            <v>-12000</v>
          </cell>
          <cell r="BC32">
            <v>-12000</v>
          </cell>
          <cell r="BD32">
            <v>-12000</v>
          </cell>
          <cell r="BE32">
            <v>-12000</v>
          </cell>
          <cell r="BF32">
            <v>-12000</v>
          </cell>
          <cell r="BG32">
            <v>-12000</v>
          </cell>
          <cell r="BH32">
            <v>-12000</v>
          </cell>
          <cell r="BI32">
            <v>-12000</v>
          </cell>
          <cell r="BJ32">
            <v>-12000</v>
          </cell>
          <cell r="BK32">
            <v>-12000</v>
          </cell>
          <cell r="BL32">
            <v>-12000</v>
          </cell>
          <cell r="BM32">
            <v>-12000</v>
          </cell>
          <cell r="BN32">
            <v>-12000</v>
          </cell>
          <cell r="BO32">
            <v>-12000</v>
          </cell>
          <cell r="BP32">
            <v>-12000</v>
          </cell>
          <cell r="BQ32">
            <v>-12000</v>
          </cell>
          <cell r="BR32">
            <v>-12000</v>
          </cell>
          <cell r="BS32">
            <v>-12000</v>
          </cell>
          <cell r="BT32">
            <v>-12000</v>
          </cell>
          <cell r="BU32">
            <v>-12000</v>
          </cell>
          <cell r="BV32">
            <v>-12000</v>
          </cell>
          <cell r="BW32">
            <v>-12000</v>
          </cell>
          <cell r="BX32">
            <v>-12000</v>
          </cell>
          <cell r="BY32">
            <v>-12000</v>
          </cell>
          <cell r="BZ32">
            <v>-12000</v>
          </cell>
          <cell r="CA32">
            <v>-12000</v>
          </cell>
          <cell r="CB32">
            <v>-12000</v>
          </cell>
          <cell r="CC32">
            <v>-12000</v>
          </cell>
          <cell r="CD32">
            <v>-12000</v>
          </cell>
          <cell r="CE32">
            <v>-12000</v>
          </cell>
          <cell r="CF32">
            <v>-12000</v>
          </cell>
          <cell r="CG32">
            <v>-12000</v>
          </cell>
          <cell r="CH32">
            <v>-12000</v>
          </cell>
          <cell r="CI32">
            <v>-12000</v>
          </cell>
          <cell r="CJ32">
            <v>-12000</v>
          </cell>
          <cell r="CK32">
            <v>-12000</v>
          </cell>
          <cell r="CL32">
            <v>-12000</v>
          </cell>
          <cell r="CM32">
            <v>-12000</v>
          </cell>
          <cell r="CN32">
            <v>-12000</v>
          </cell>
          <cell r="CO32">
            <v>-12000</v>
          </cell>
          <cell r="CP32">
            <v>-12000</v>
          </cell>
          <cell r="CQ32">
            <v>-12000</v>
          </cell>
          <cell r="CR32">
            <v>-12000</v>
          </cell>
          <cell r="CS32">
            <v>-12000</v>
          </cell>
          <cell r="CT32">
            <v>-12000</v>
          </cell>
          <cell r="CU32">
            <v>-12000</v>
          </cell>
          <cell r="CV32">
            <v>-12000</v>
          </cell>
          <cell r="CW32">
            <v>-12000</v>
          </cell>
          <cell r="CX32">
            <v>-12000</v>
          </cell>
          <cell r="CY32">
            <v>-12000</v>
          </cell>
          <cell r="CZ32">
            <v>-12000</v>
          </cell>
          <cell r="DA32">
            <v>-12000</v>
          </cell>
          <cell r="DB32">
            <v>-12000</v>
          </cell>
          <cell r="DC32">
            <v>-12000</v>
          </cell>
          <cell r="DD32">
            <v>-12000</v>
          </cell>
          <cell r="DE32">
            <v>-12000</v>
          </cell>
          <cell r="DF32">
            <v>-12000</v>
          </cell>
          <cell r="DG32">
            <v>-12000</v>
          </cell>
          <cell r="DH32">
            <v>-12000</v>
          </cell>
          <cell r="DI32">
            <v>-12000</v>
          </cell>
          <cell r="DJ32">
            <v>-12000</v>
          </cell>
          <cell r="DK32">
            <v>-12000</v>
          </cell>
          <cell r="DL32">
            <v>-12000</v>
          </cell>
          <cell r="DM32">
            <v>-12000</v>
          </cell>
          <cell r="DN32">
            <v>-12000</v>
          </cell>
          <cell r="DO32">
            <v>-12000</v>
          </cell>
          <cell r="DP32">
            <v>-12000</v>
          </cell>
          <cell r="DQ32">
            <v>-12000</v>
          </cell>
        </row>
        <row r="33">
          <cell r="A33">
            <v>5158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</row>
        <row r="34">
          <cell r="A34">
            <v>133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</row>
        <row r="35">
          <cell r="A35">
            <v>141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</row>
        <row r="36">
          <cell r="A36">
            <v>142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</row>
        <row r="37">
          <cell r="A37">
            <v>158</v>
          </cell>
          <cell r="B37">
            <v>-22550</v>
          </cell>
          <cell r="C37">
            <v>-22550</v>
          </cell>
          <cell r="D37">
            <v>-22550</v>
          </cell>
          <cell r="E37">
            <v>-22550</v>
          </cell>
          <cell r="F37">
            <v>-22550</v>
          </cell>
          <cell r="G37">
            <v>-22550</v>
          </cell>
          <cell r="H37">
            <v>-22550</v>
          </cell>
          <cell r="I37">
            <v>-22550</v>
          </cell>
          <cell r="J37">
            <v>-22550</v>
          </cell>
          <cell r="K37">
            <v>-22550</v>
          </cell>
          <cell r="L37">
            <v>-22550</v>
          </cell>
          <cell r="M37">
            <v>-22550</v>
          </cell>
          <cell r="N37">
            <v>-23114</v>
          </cell>
          <cell r="O37">
            <v>-23114</v>
          </cell>
          <cell r="P37">
            <v>-23114</v>
          </cell>
          <cell r="Q37">
            <v>-23114</v>
          </cell>
          <cell r="R37">
            <v>-23114</v>
          </cell>
          <cell r="S37">
            <v>-23114</v>
          </cell>
          <cell r="T37">
            <v>-23114</v>
          </cell>
          <cell r="U37">
            <v>-23114</v>
          </cell>
          <cell r="V37">
            <v>-23114</v>
          </cell>
          <cell r="W37">
            <v>-23114</v>
          </cell>
          <cell r="X37">
            <v>-23114</v>
          </cell>
          <cell r="Y37">
            <v>-23114</v>
          </cell>
          <cell r="Z37">
            <v>-23692</v>
          </cell>
          <cell r="AA37">
            <v>-23692</v>
          </cell>
          <cell r="AB37">
            <v>-23692</v>
          </cell>
          <cell r="AC37">
            <v>-23692</v>
          </cell>
          <cell r="AD37">
            <v>-23692</v>
          </cell>
          <cell r="AE37">
            <v>-23692</v>
          </cell>
          <cell r="AF37">
            <v>-23692</v>
          </cell>
          <cell r="AG37">
            <v>-23692</v>
          </cell>
          <cell r="AH37">
            <v>-23692</v>
          </cell>
          <cell r="AI37">
            <v>-23692</v>
          </cell>
          <cell r="AJ37">
            <v>-23692</v>
          </cell>
          <cell r="AK37">
            <v>-23692</v>
          </cell>
          <cell r="AL37">
            <v>-24284</v>
          </cell>
          <cell r="AM37">
            <v>-24284</v>
          </cell>
          <cell r="AN37">
            <v>-24284</v>
          </cell>
          <cell r="AO37">
            <v>-24284</v>
          </cell>
          <cell r="AP37">
            <v>-24284</v>
          </cell>
          <cell r="AQ37">
            <v>-24284</v>
          </cell>
          <cell r="AR37">
            <v>-24284</v>
          </cell>
          <cell r="AS37">
            <v>-24284</v>
          </cell>
          <cell r="AT37">
            <v>-24284</v>
          </cell>
          <cell r="AU37">
            <v>-24284</v>
          </cell>
          <cell r="AV37">
            <v>-24284</v>
          </cell>
          <cell r="AW37">
            <v>-24284</v>
          </cell>
          <cell r="AX37">
            <v>-24891</v>
          </cell>
          <cell r="AY37">
            <v>-24891</v>
          </cell>
          <cell r="AZ37">
            <v>-24891</v>
          </cell>
          <cell r="BA37">
            <v>-24891</v>
          </cell>
          <cell r="BB37">
            <v>-24891</v>
          </cell>
          <cell r="BC37">
            <v>-24891</v>
          </cell>
          <cell r="BD37">
            <v>-24891</v>
          </cell>
          <cell r="BE37">
            <v>-24891</v>
          </cell>
          <cell r="BF37">
            <v>-24891</v>
          </cell>
          <cell r="BG37">
            <v>-24891</v>
          </cell>
          <cell r="BH37">
            <v>-24891</v>
          </cell>
          <cell r="BI37">
            <v>-24891</v>
          </cell>
          <cell r="BJ37">
            <v>-25513</v>
          </cell>
          <cell r="BK37">
            <v>-25513</v>
          </cell>
          <cell r="BL37">
            <v>-25513</v>
          </cell>
          <cell r="BM37">
            <v>-25513</v>
          </cell>
          <cell r="BN37">
            <v>-25513</v>
          </cell>
          <cell r="BO37">
            <v>-25513</v>
          </cell>
          <cell r="BP37">
            <v>-25513</v>
          </cell>
          <cell r="BQ37">
            <v>-25513</v>
          </cell>
          <cell r="BR37">
            <v>-25513</v>
          </cell>
          <cell r="BS37">
            <v>-25513</v>
          </cell>
          <cell r="BT37">
            <v>-25513</v>
          </cell>
          <cell r="BU37">
            <v>-25513</v>
          </cell>
          <cell r="BV37">
            <v>-26151</v>
          </cell>
          <cell r="BW37">
            <v>-26151</v>
          </cell>
          <cell r="BX37">
            <v>-26151</v>
          </cell>
          <cell r="BY37">
            <v>-26151</v>
          </cell>
          <cell r="BZ37">
            <v>-26151</v>
          </cell>
          <cell r="CA37">
            <v>-26151</v>
          </cell>
          <cell r="CB37">
            <v>-26151</v>
          </cell>
          <cell r="CC37">
            <v>-26151</v>
          </cell>
          <cell r="CD37">
            <v>-26151</v>
          </cell>
          <cell r="CE37">
            <v>-26151</v>
          </cell>
          <cell r="CF37">
            <v>-26151</v>
          </cell>
          <cell r="CG37">
            <v>-26151</v>
          </cell>
          <cell r="CH37">
            <v>-26805</v>
          </cell>
          <cell r="CI37">
            <v>-26805</v>
          </cell>
          <cell r="CJ37">
            <v>-26805</v>
          </cell>
          <cell r="CK37">
            <v>-26805</v>
          </cell>
          <cell r="CL37">
            <v>-26805</v>
          </cell>
          <cell r="CM37">
            <v>-26805</v>
          </cell>
          <cell r="CN37">
            <v>-26805</v>
          </cell>
          <cell r="CO37">
            <v>-26805</v>
          </cell>
          <cell r="CP37">
            <v>-26805</v>
          </cell>
          <cell r="CQ37">
            <v>-26805</v>
          </cell>
          <cell r="CR37">
            <v>-26805</v>
          </cell>
          <cell r="CS37">
            <v>-26805</v>
          </cell>
          <cell r="CT37">
            <v>-27475</v>
          </cell>
          <cell r="CU37">
            <v>-27475</v>
          </cell>
          <cell r="CV37">
            <v>-27475</v>
          </cell>
          <cell r="CW37">
            <v>-27475</v>
          </cell>
          <cell r="CX37">
            <v>-27475</v>
          </cell>
          <cell r="CY37">
            <v>-27475</v>
          </cell>
          <cell r="CZ37">
            <v>-27475</v>
          </cell>
          <cell r="DA37">
            <v>-27475</v>
          </cell>
          <cell r="DB37">
            <v>-27475</v>
          </cell>
          <cell r="DC37">
            <v>-27475</v>
          </cell>
          <cell r="DD37">
            <v>-27475</v>
          </cell>
          <cell r="DE37">
            <v>-27475</v>
          </cell>
          <cell r="DF37">
            <v>-27475</v>
          </cell>
          <cell r="DG37">
            <v>-27475</v>
          </cell>
          <cell r="DH37">
            <v>-27475</v>
          </cell>
          <cell r="DI37">
            <v>-27475</v>
          </cell>
          <cell r="DJ37">
            <v>-27475</v>
          </cell>
          <cell r="DK37">
            <v>-27475</v>
          </cell>
          <cell r="DL37">
            <v>-27475</v>
          </cell>
          <cell r="DM37">
            <v>-27475</v>
          </cell>
          <cell r="DN37">
            <v>-27475</v>
          </cell>
          <cell r="DO37">
            <v>-27475</v>
          </cell>
          <cell r="DP37">
            <v>-27475</v>
          </cell>
          <cell r="DQ37">
            <v>-27475</v>
          </cell>
        </row>
        <row r="38">
          <cell r="A38">
            <v>159</v>
          </cell>
          <cell r="B38">
            <v>-17425</v>
          </cell>
          <cell r="C38">
            <v>-17425</v>
          </cell>
          <cell r="D38">
            <v>-17425</v>
          </cell>
          <cell r="E38">
            <v>-17425</v>
          </cell>
          <cell r="F38">
            <v>-17425</v>
          </cell>
          <cell r="G38">
            <v>-17425</v>
          </cell>
          <cell r="H38">
            <v>-17425</v>
          </cell>
          <cell r="I38">
            <v>-17425</v>
          </cell>
          <cell r="J38">
            <v>-17425</v>
          </cell>
          <cell r="K38">
            <v>-17425</v>
          </cell>
          <cell r="L38">
            <v>-17425</v>
          </cell>
          <cell r="M38">
            <v>-17425</v>
          </cell>
          <cell r="N38">
            <v>-17861</v>
          </cell>
          <cell r="O38">
            <v>-17861</v>
          </cell>
          <cell r="P38">
            <v>-17861</v>
          </cell>
          <cell r="Q38">
            <v>-17861</v>
          </cell>
          <cell r="R38">
            <v>-17861</v>
          </cell>
          <cell r="S38">
            <v>-17861</v>
          </cell>
          <cell r="T38">
            <v>-17861</v>
          </cell>
          <cell r="U38">
            <v>-17861</v>
          </cell>
          <cell r="V38">
            <v>-17861</v>
          </cell>
          <cell r="W38">
            <v>-17861</v>
          </cell>
          <cell r="X38">
            <v>-17861</v>
          </cell>
          <cell r="Y38">
            <v>-17861</v>
          </cell>
          <cell r="Z38">
            <v>-18308</v>
          </cell>
          <cell r="AA38">
            <v>-18308</v>
          </cell>
          <cell r="AB38">
            <v>-18308</v>
          </cell>
          <cell r="AC38">
            <v>-18308</v>
          </cell>
          <cell r="AD38">
            <v>-18308</v>
          </cell>
          <cell r="AE38">
            <v>-18308</v>
          </cell>
          <cell r="AF38">
            <v>-18308</v>
          </cell>
          <cell r="AG38">
            <v>-18308</v>
          </cell>
          <cell r="AH38">
            <v>-18308</v>
          </cell>
          <cell r="AI38">
            <v>-18308</v>
          </cell>
          <cell r="AJ38">
            <v>-18308</v>
          </cell>
          <cell r="AK38">
            <v>-18308</v>
          </cell>
          <cell r="AL38">
            <v>-18766</v>
          </cell>
          <cell r="AM38">
            <v>-18766</v>
          </cell>
          <cell r="AN38">
            <v>-18766</v>
          </cell>
          <cell r="AO38">
            <v>-18766</v>
          </cell>
          <cell r="AP38">
            <v>-18766</v>
          </cell>
          <cell r="AQ38">
            <v>-18766</v>
          </cell>
          <cell r="AR38">
            <v>-18766</v>
          </cell>
          <cell r="AS38">
            <v>-18766</v>
          </cell>
          <cell r="AT38">
            <v>-18766</v>
          </cell>
          <cell r="AU38">
            <v>-18766</v>
          </cell>
          <cell r="AV38">
            <v>-18766</v>
          </cell>
          <cell r="AW38">
            <v>-18766</v>
          </cell>
          <cell r="AX38">
            <v>-19235</v>
          </cell>
          <cell r="AY38">
            <v>-19235</v>
          </cell>
          <cell r="AZ38">
            <v>-19235</v>
          </cell>
          <cell r="BA38">
            <v>-19235</v>
          </cell>
          <cell r="BB38">
            <v>-19235</v>
          </cell>
          <cell r="BC38">
            <v>-19235</v>
          </cell>
          <cell r="BD38">
            <v>-19235</v>
          </cell>
          <cell r="BE38">
            <v>-19235</v>
          </cell>
          <cell r="BF38">
            <v>-19235</v>
          </cell>
          <cell r="BG38">
            <v>-19235</v>
          </cell>
          <cell r="BH38">
            <v>-19235</v>
          </cell>
          <cell r="BI38">
            <v>-19235</v>
          </cell>
          <cell r="BJ38">
            <v>-19716</v>
          </cell>
          <cell r="BK38">
            <v>-19716</v>
          </cell>
          <cell r="BL38">
            <v>-19716</v>
          </cell>
          <cell r="BM38">
            <v>-19716</v>
          </cell>
          <cell r="BN38">
            <v>-19716</v>
          </cell>
          <cell r="BO38">
            <v>-19716</v>
          </cell>
          <cell r="BP38">
            <v>-19716</v>
          </cell>
          <cell r="BQ38">
            <v>-19716</v>
          </cell>
          <cell r="BR38">
            <v>-19716</v>
          </cell>
          <cell r="BS38">
            <v>-19716</v>
          </cell>
          <cell r="BT38">
            <v>-19716</v>
          </cell>
          <cell r="BU38">
            <v>-19716</v>
          </cell>
          <cell r="BV38">
            <v>-20209</v>
          </cell>
          <cell r="BW38">
            <v>-20209</v>
          </cell>
          <cell r="BX38">
            <v>-20209</v>
          </cell>
          <cell r="BY38">
            <v>-20209</v>
          </cell>
          <cell r="BZ38">
            <v>-20209</v>
          </cell>
          <cell r="CA38">
            <v>-20209</v>
          </cell>
          <cell r="CB38">
            <v>-20209</v>
          </cell>
          <cell r="CC38">
            <v>-20209</v>
          </cell>
          <cell r="CD38">
            <v>-20209</v>
          </cell>
          <cell r="CE38">
            <v>-20209</v>
          </cell>
          <cell r="CF38">
            <v>-20209</v>
          </cell>
          <cell r="CG38">
            <v>-20209</v>
          </cell>
          <cell r="CH38">
            <v>-20714</v>
          </cell>
          <cell r="CI38">
            <v>-20714</v>
          </cell>
          <cell r="CJ38">
            <v>-20714</v>
          </cell>
          <cell r="CK38">
            <v>-20714</v>
          </cell>
          <cell r="CL38">
            <v>-20714</v>
          </cell>
          <cell r="CM38">
            <v>-20714</v>
          </cell>
          <cell r="CN38">
            <v>-20714</v>
          </cell>
          <cell r="CO38">
            <v>-20714</v>
          </cell>
          <cell r="CP38">
            <v>-20714</v>
          </cell>
          <cell r="CQ38">
            <v>-20714</v>
          </cell>
          <cell r="CR38">
            <v>-20714</v>
          </cell>
          <cell r="CS38">
            <v>-20714</v>
          </cell>
          <cell r="CT38">
            <v>-21232</v>
          </cell>
          <cell r="CU38">
            <v>-21232</v>
          </cell>
          <cell r="CV38">
            <v>-21232</v>
          </cell>
          <cell r="CW38">
            <v>-21232</v>
          </cell>
          <cell r="CX38">
            <v>-21232</v>
          </cell>
          <cell r="CY38">
            <v>-21232</v>
          </cell>
          <cell r="CZ38">
            <v>-21232</v>
          </cell>
          <cell r="DA38">
            <v>-21232</v>
          </cell>
          <cell r="DB38">
            <v>-21232</v>
          </cell>
          <cell r="DC38">
            <v>-21232</v>
          </cell>
          <cell r="DD38">
            <v>-21232</v>
          </cell>
          <cell r="DE38">
            <v>-21232</v>
          </cell>
          <cell r="DF38">
            <v>-21232</v>
          </cell>
          <cell r="DG38">
            <v>-21232</v>
          </cell>
          <cell r="DH38">
            <v>-21232</v>
          </cell>
          <cell r="DI38">
            <v>-21232</v>
          </cell>
          <cell r="DJ38">
            <v>-21232</v>
          </cell>
          <cell r="DK38">
            <v>-21232</v>
          </cell>
          <cell r="DL38">
            <v>-21232</v>
          </cell>
          <cell r="DM38">
            <v>-21232</v>
          </cell>
          <cell r="DN38">
            <v>-21232</v>
          </cell>
          <cell r="DO38">
            <v>-21232</v>
          </cell>
          <cell r="DP38">
            <v>-21232</v>
          </cell>
          <cell r="DQ38">
            <v>-21232</v>
          </cell>
        </row>
        <row r="39">
          <cell r="A39">
            <v>162</v>
          </cell>
          <cell r="B39">
            <v>-18000</v>
          </cell>
          <cell r="C39">
            <v>-18000</v>
          </cell>
          <cell r="D39">
            <v>-5400</v>
          </cell>
          <cell r="E39">
            <v>-1350</v>
          </cell>
          <cell r="F39">
            <v>0</v>
          </cell>
          <cell r="G39">
            <v>-5000</v>
          </cell>
          <cell r="H39">
            <v>-5000</v>
          </cell>
          <cell r="I39">
            <v>-3693290.7969456632</v>
          </cell>
          <cell r="J39">
            <v>-4551678.8729564575</v>
          </cell>
          <cell r="K39">
            <v>-4173131.4665375059</v>
          </cell>
          <cell r="L39">
            <v>-4337485.1680750782</v>
          </cell>
          <cell r="M39">
            <v>-4315750.3235531999</v>
          </cell>
          <cell r="N39">
            <v>-5000</v>
          </cell>
          <cell r="O39">
            <v>-5000</v>
          </cell>
          <cell r="P39">
            <v>-5000</v>
          </cell>
          <cell r="Q39">
            <v>-5000</v>
          </cell>
          <cell r="R39">
            <v>-5000</v>
          </cell>
          <cell r="S39">
            <v>-5000</v>
          </cell>
          <cell r="T39">
            <v>-5000</v>
          </cell>
          <cell r="U39">
            <v>-5000</v>
          </cell>
          <cell r="V39">
            <v>-5000</v>
          </cell>
          <cell r="W39">
            <v>-5000</v>
          </cell>
          <cell r="X39">
            <v>-5000</v>
          </cell>
          <cell r="Y39">
            <v>-5000</v>
          </cell>
          <cell r="Z39">
            <v>-5000</v>
          </cell>
          <cell r="AA39">
            <v>-5000</v>
          </cell>
          <cell r="AB39">
            <v>-5000</v>
          </cell>
          <cell r="AC39">
            <v>-5000</v>
          </cell>
          <cell r="AD39">
            <v>-5000</v>
          </cell>
          <cell r="AE39">
            <v>-5000</v>
          </cell>
          <cell r="AF39">
            <v>-5000</v>
          </cell>
          <cell r="AG39">
            <v>-5000</v>
          </cell>
          <cell r="AH39">
            <v>-5000</v>
          </cell>
          <cell r="AI39">
            <v>-5000</v>
          </cell>
          <cell r="AJ39">
            <v>-5000</v>
          </cell>
          <cell r="AK39">
            <v>-5000</v>
          </cell>
          <cell r="AL39">
            <v>-5000</v>
          </cell>
          <cell r="AM39">
            <v>-5000</v>
          </cell>
          <cell r="AN39">
            <v>-5000</v>
          </cell>
          <cell r="AO39">
            <v>-5000</v>
          </cell>
          <cell r="AP39">
            <v>-5000</v>
          </cell>
          <cell r="AQ39">
            <v>-5000</v>
          </cell>
          <cell r="AR39">
            <v>-5000</v>
          </cell>
          <cell r="AS39">
            <v>-5000</v>
          </cell>
          <cell r="AT39">
            <v>-5000</v>
          </cell>
          <cell r="AU39">
            <v>-5000</v>
          </cell>
          <cell r="AV39">
            <v>-5000</v>
          </cell>
          <cell r="AW39">
            <v>-5000</v>
          </cell>
          <cell r="AX39">
            <v>-5000</v>
          </cell>
          <cell r="AY39">
            <v>-5000</v>
          </cell>
          <cell r="AZ39">
            <v>-5000</v>
          </cell>
          <cell r="BA39">
            <v>-5000</v>
          </cell>
          <cell r="BB39">
            <v>-5000</v>
          </cell>
          <cell r="BC39">
            <v>-5000</v>
          </cell>
          <cell r="BD39">
            <v>-5000</v>
          </cell>
          <cell r="BE39">
            <v>-5000</v>
          </cell>
          <cell r="BF39">
            <v>-5000</v>
          </cell>
          <cell r="BG39">
            <v>-5000</v>
          </cell>
          <cell r="BH39">
            <v>-5000</v>
          </cell>
          <cell r="BI39">
            <v>-5000</v>
          </cell>
          <cell r="BJ39">
            <v>-5000</v>
          </cell>
          <cell r="BK39">
            <v>-5000</v>
          </cell>
          <cell r="BL39">
            <v>-5000</v>
          </cell>
          <cell r="BM39">
            <v>-5000</v>
          </cell>
          <cell r="BN39">
            <v>-5000</v>
          </cell>
          <cell r="BO39">
            <v>-5000</v>
          </cell>
          <cell r="BP39">
            <v>-5000</v>
          </cell>
          <cell r="BQ39">
            <v>-5000</v>
          </cell>
          <cell r="BR39">
            <v>-5000</v>
          </cell>
          <cell r="BS39">
            <v>-5000</v>
          </cell>
          <cell r="BT39">
            <v>-5000</v>
          </cell>
          <cell r="BU39">
            <v>-5000</v>
          </cell>
          <cell r="BV39">
            <v>-5000</v>
          </cell>
          <cell r="BW39">
            <v>-5000</v>
          </cell>
          <cell r="BX39">
            <v>-5000</v>
          </cell>
          <cell r="BY39">
            <v>-5000</v>
          </cell>
          <cell r="BZ39">
            <v>-5000</v>
          </cell>
          <cell r="CA39">
            <v>-5000</v>
          </cell>
          <cell r="CB39">
            <v>-5000</v>
          </cell>
          <cell r="CC39">
            <v>-5000</v>
          </cell>
          <cell r="CD39">
            <v>-5000</v>
          </cell>
          <cell r="CE39">
            <v>-5000</v>
          </cell>
          <cell r="CF39">
            <v>-5000</v>
          </cell>
          <cell r="CG39">
            <v>-5000</v>
          </cell>
          <cell r="CH39">
            <v>-5000</v>
          </cell>
          <cell r="CI39">
            <v>-5000</v>
          </cell>
          <cell r="CJ39">
            <v>-5000</v>
          </cell>
          <cell r="CK39">
            <v>-5000</v>
          </cell>
          <cell r="CL39">
            <v>-5000</v>
          </cell>
          <cell r="CM39">
            <v>-5000</v>
          </cell>
          <cell r="CN39">
            <v>-5000</v>
          </cell>
          <cell r="CO39">
            <v>-5000</v>
          </cell>
          <cell r="CP39">
            <v>-5000</v>
          </cell>
          <cell r="CQ39">
            <v>-5000</v>
          </cell>
          <cell r="CR39">
            <v>-5000</v>
          </cell>
          <cell r="CS39">
            <v>-5000</v>
          </cell>
          <cell r="CT39">
            <v>-5000</v>
          </cell>
          <cell r="CU39">
            <v>-5000</v>
          </cell>
          <cell r="CV39">
            <v>-5000</v>
          </cell>
          <cell r="CW39">
            <v>-5000</v>
          </cell>
          <cell r="CX39">
            <v>-5000</v>
          </cell>
          <cell r="CY39">
            <v>-5000</v>
          </cell>
          <cell r="CZ39">
            <v>-5000</v>
          </cell>
          <cell r="DA39">
            <v>-5000</v>
          </cell>
          <cell r="DB39">
            <v>-5000</v>
          </cell>
          <cell r="DC39">
            <v>-5000</v>
          </cell>
          <cell r="DD39">
            <v>-5000</v>
          </cell>
          <cell r="DE39">
            <v>-5000</v>
          </cell>
          <cell r="DF39">
            <v>-5000</v>
          </cell>
          <cell r="DG39">
            <v>-5000</v>
          </cell>
          <cell r="DH39">
            <v>-5000</v>
          </cell>
          <cell r="DI39">
            <v>-5000</v>
          </cell>
          <cell r="DJ39">
            <v>-5000</v>
          </cell>
          <cell r="DK39">
            <v>-5000</v>
          </cell>
          <cell r="DL39">
            <v>-5000</v>
          </cell>
          <cell r="DM39">
            <v>-5000</v>
          </cell>
          <cell r="DN39">
            <v>-5000</v>
          </cell>
          <cell r="DO39">
            <v>-5000</v>
          </cell>
          <cell r="DP39">
            <v>-5000</v>
          </cell>
          <cell r="DQ39">
            <v>-5000</v>
          </cell>
        </row>
        <row r="40">
          <cell r="A40">
            <v>246</v>
          </cell>
          <cell r="B40">
            <v>735609</v>
          </cell>
          <cell r="C40">
            <v>735609</v>
          </cell>
          <cell r="D40">
            <v>735609</v>
          </cell>
          <cell r="E40">
            <v>735609</v>
          </cell>
          <cell r="F40">
            <v>735609</v>
          </cell>
          <cell r="G40">
            <v>735609</v>
          </cell>
          <cell r="H40">
            <v>735609</v>
          </cell>
          <cell r="I40">
            <v>0</v>
          </cell>
          <cell r="J40">
            <v>-4551678.8729564697</v>
          </cell>
          <cell r="K40">
            <v>-4173131.4665375054</v>
          </cell>
          <cell r="L40">
            <v>-4337485.1680750847</v>
          </cell>
          <cell r="M40">
            <v>-4315750.3235532194</v>
          </cell>
          <cell r="N40">
            <v>752802.6</v>
          </cell>
          <cell r="O40">
            <v>752802.6</v>
          </cell>
          <cell r="P40">
            <v>752802.6</v>
          </cell>
          <cell r="Q40">
            <v>752802.6</v>
          </cell>
          <cell r="R40">
            <v>752802.6</v>
          </cell>
          <cell r="S40">
            <v>752802.6</v>
          </cell>
          <cell r="T40">
            <v>752802.6</v>
          </cell>
          <cell r="U40">
            <v>752802.6</v>
          </cell>
          <cell r="V40">
            <v>752802.6</v>
          </cell>
          <cell r="W40">
            <v>828082.9</v>
          </cell>
          <cell r="X40">
            <v>828082.9</v>
          </cell>
          <cell r="Y40">
            <v>828082.9</v>
          </cell>
          <cell r="Z40">
            <v>828082.9</v>
          </cell>
          <cell r="AA40">
            <v>828082.9</v>
          </cell>
          <cell r="AB40">
            <v>828082.9</v>
          </cell>
          <cell r="AC40">
            <v>828082.9</v>
          </cell>
          <cell r="AD40">
            <v>828082.9</v>
          </cell>
          <cell r="AE40">
            <v>828082.9</v>
          </cell>
          <cell r="AF40">
            <v>828082.9</v>
          </cell>
          <cell r="AG40">
            <v>828082.9</v>
          </cell>
          <cell r="AH40">
            <v>828082.9</v>
          </cell>
          <cell r="AI40">
            <v>828082.9</v>
          </cell>
          <cell r="AJ40">
            <v>828082.9</v>
          </cell>
          <cell r="AK40">
            <v>828082.9</v>
          </cell>
          <cell r="AL40">
            <v>828082.9</v>
          </cell>
          <cell r="AM40">
            <v>828082.9</v>
          </cell>
          <cell r="AN40">
            <v>828082.9</v>
          </cell>
          <cell r="AO40">
            <v>828082.9</v>
          </cell>
          <cell r="AP40">
            <v>828082.9</v>
          </cell>
          <cell r="AQ40">
            <v>828082.9</v>
          </cell>
          <cell r="AR40">
            <v>828082.9</v>
          </cell>
          <cell r="AS40">
            <v>828082.9</v>
          </cell>
          <cell r="AT40">
            <v>828082.9</v>
          </cell>
          <cell r="AU40">
            <v>869487</v>
          </cell>
          <cell r="AV40">
            <v>869487</v>
          </cell>
          <cell r="AW40">
            <v>869487</v>
          </cell>
          <cell r="AX40">
            <v>869487</v>
          </cell>
          <cell r="AY40">
            <v>869487</v>
          </cell>
          <cell r="AZ40">
            <v>869487</v>
          </cell>
          <cell r="BA40">
            <v>869487</v>
          </cell>
          <cell r="BB40">
            <v>869487</v>
          </cell>
          <cell r="BC40">
            <v>869487</v>
          </cell>
          <cell r="BD40">
            <v>869487</v>
          </cell>
          <cell r="BE40">
            <v>869487</v>
          </cell>
          <cell r="BF40">
            <v>869487</v>
          </cell>
          <cell r="BG40">
            <v>869487</v>
          </cell>
          <cell r="BH40">
            <v>869487</v>
          </cell>
          <cell r="BI40">
            <v>869487</v>
          </cell>
          <cell r="BJ40">
            <v>869487</v>
          </cell>
          <cell r="BK40">
            <v>869487</v>
          </cell>
          <cell r="BL40">
            <v>869487</v>
          </cell>
          <cell r="BM40">
            <v>869487</v>
          </cell>
          <cell r="BN40">
            <v>869487</v>
          </cell>
          <cell r="BO40">
            <v>869487</v>
          </cell>
          <cell r="BP40">
            <v>869487</v>
          </cell>
          <cell r="BQ40">
            <v>869487</v>
          </cell>
          <cell r="BR40">
            <v>869487</v>
          </cell>
          <cell r="BS40">
            <v>912961.4</v>
          </cell>
          <cell r="BT40">
            <v>912961.4</v>
          </cell>
          <cell r="BU40">
            <v>912961.4</v>
          </cell>
          <cell r="BV40">
            <v>912961.4</v>
          </cell>
          <cell r="BW40">
            <v>912961.4</v>
          </cell>
          <cell r="BX40">
            <v>912961.4</v>
          </cell>
          <cell r="BY40">
            <v>912961.4</v>
          </cell>
          <cell r="BZ40">
            <v>912961.4</v>
          </cell>
          <cell r="CA40">
            <v>912961.4</v>
          </cell>
          <cell r="CB40">
            <v>912961.4</v>
          </cell>
          <cell r="CC40">
            <v>912961.4</v>
          </cell>
          <cell r="CD40">
            <v>912961.4</v>
          </cell>
          <cell r="CE40">
            <v>912961.4</v>
          </cell>
          <cell r="CF40">
            <v>912961.4</v>
          </cell>
          <cell r="CG40">
            <v>912961.4</v>
          </cell>
          <cell r="CH40">
            <v>912961.4</v>
          </cell>
          <cell r="CI40">
            <v>912961.4</v>
          </cell>
          <cell r="CJ40">
            <v>912961.4</v>
          </cell>
          <cell r="CK40">
            <v>912961.4</v>
          </cell>
          <cell r="CL40">
            <v>912961.4</v>
          </cell>
          <cell r="CM40">
            <v>912961.4</v>
          </cell>
          <cell r="CN40">
            <v>912961.4</v>
          </cell>
          <cell r="CO40">
            <v>912961.4</v>
          </cell>
          <cell r="CP40">
            <v>912961.4</v>
          </cell>
          <cell r="CQ40">
            <v>958609.44</v>
          </cell>
          <cell r="CR40">
            <v>958609.44</v>
          </cell>
          <cell r="CS40">
            <v>958609.44</v>
          </cell>
          <cell r="CT40">
            <v>958609.44</v>
          </cell>
          <cell r="CU40">
            <v>958609.44</v>
          </cell>
          <cell r="CV40">
            <v>958609.44</v>
          </cell>
          <cell r="CW40">
            <v>958609.44</v>
          </cell>
          <cell r="CX40">
            <v>958609.44</v>
          </cell>
          <cell r="CY40">
            <v>958609.44</v>
          </cell>
          <cell r="CZ40">
            <v>958609.44</v>
          </cell>
          <cell r="DA40">
            <v>958609.44</v>
          </cell>
          <cell r="DB40">
            <v>958609.44</v>
          </cell>
          <cell r="DC40">
            <v>958609.44</v>
          </cell>
          <cell r="DD40">
            <v>958609.44</v>
          </cell>
          <cell r="DE40">
            <v>958609.44</v>
          </cell>
          <cell r="DF40">
            <v>958609.44</v>
          </cell>
          <cell r="DG40">
            <v>958609.44</v>
          </cell>
          <cell r="DH40">
            <v>958609.44</v>
          </cell>
          <cell r="DI40">
            <v>958609.44</v>
          </cell>
          <cell r="DJ40">
            <v>958609.44</v>
          </cell>
          <cell r="DK40">
            <v>958609.44</v>
          </cell>
          <cell r="DL40">
            <v>958609.44</v>
          </cell>
          <cell r="DM40">
            <v>958609.44</v>
          </cell>
          <cell r="DN40">
            <v>958609.44</v>
          </cell>
          <cell r="DO40">
            <v>958609.44</v>
          </cell>
          <cell r="DP40">
            <v>958609.44</v>
          </cell>
          <cell r="DQ40">
            <v>958609.44</v>
          </cell>
        </row>
        <row r="41">
          <cell r="A41">
            <v>247</v>
          </cell>
          <cell r="B41">
            <v>45833</v>
          </cell>
          <cell r="C41">
            <v>45833</v>
          </cell>
          <cell r="D41">
            <v>45833</v>
          </cell>
          <cell r="E41">
            <v>45833</v>
          </cell>
          <cell r="F41">
            <v>45833</v>
          </cell>
          <cell r="G41">
            <v>45833</v>
          </cell>
          <cell r="H41">
            <v>45833</v>
          </cell>
          <cell r="I41">
            <v>-3693290.7969456632</v>
          </cell>
          <cell r="J41">
            <v>1.2107193470001221E-8</v>
          </cell>
          <cell r="K41">
            <v>0</v>
          </cell>
          <cell r="L41">
            <v>0</v>
          </cell>
          <cell r="M41">
            <v>1.9557774066925049E-8</v>
          </cell>
          <cell r="N41">
            <v>45833</v>
          </cell>
          <cell r="O41">
            <v>45833</v>
          </cell>
          <cell r="P41">
            <v>45833</v>
          </cell>
          <cell r="Q41">
            <v>45833</v>
          </cell>
          <cell r="R41">
            <v>45833</v>
          </cell>
          <cell r="S41">
            <v>45833</v>
          </cell>
          <cell r="T41">
            <v>45833</v>
          </cell>
          <cell r="U41">
            <v>45833</v>
          </cell>
          <cell r="V41">
            <v>45833</v>
          </cell>
          <cell r="W41">
            <v>45833</v>
          </cell>
          <cell r="X41">
            <v>45833</v>
          </cell>
          <cell r="Y41">
            <v>45833</v>
          </cell>
          <cell r="Z41">
            <v>45833</v>
          </cell>
          <cell r="AA41">
            <v>45833</v>
          </cell>
          <cell r="AB41">
            <v>45833</v>
          </cell>
          <cell r="AC41">
            <v>45833</v>
          </cell>
          <cell r="AD41">
            <v>45833</v>
          </cell>
          <cell r="AE41">
            <v>45833</v>
          </cell>
          <cell r="AF41">
            <v>45833</v>
          </cell>
          <cell r="AG41">
            <v>45833</v>
          </cell>
          <cell r="AH41">
            <v>45833</v>
          </cell>
          <cell r="AI41">
            <v>45833</v>
          </cell>
          <cell r="AJ41">
            <v>45833</v>
          </cell>
          <cell r="AK41">
            <v>45833</v>
          </cell>
          <cell r="AL41">
            <v>45833</v>
          </cell>
          <cell r="AM41">
            <v>45833</v>
          </cell>
          <cell r="AN41">
            <v>45833</v>
          </cell>
          <cell r="AO41">
            <v>45833</v>
          </cell>
          <cell r="AP41">
            <v>45833</v>
          </cell>
          <cell r="AQ41">
            <v>45833</v>
          </cell>
          <cell r="AR41">
            <v>45833</v>
          </cell>
          <cell r="AS41">
            <v>45833</v>
          </cell>
          <cell r="AT41">
            <v>45833</v>
          </cell>
          <cell r="AU41">
            <v>45833</v>
          </cell>
          <cell r="AV41">
            <v>45833</v>
          </cell>
          <cell r="AW41">
            <v>45833</v>
          </cell>
          <cell r="AX41">
            <v>45833</v>
          </cell>
          <cell r="AY41">
            <v>45833</v>
          </cell>
          <cell r="AZ41">
            <v>45833</v>
          </cell>
          <cell r="BA41">
            <v>45833</v>
          </cell>
          <cell r="BB41">
            <v>45833</v>
          </cell>
          <cell r="BC41">
            <v>45833</v>
          </cell>
          <cell r="BD41">
            <v>45833</v>
          </cell>
          <cell r="BE41">
            <v>45833</v>
          </cell>
          <cell r="BF41">
            <v>45833</v>
          </cell>
          <cell r="BG41">
            <v>45833</v>
          </cell>
          <cell r="BH41">
            <v>45833</v>
          </cell>
          <cell r="BI41">
            <v>45833</v>
          </cell>
          <cell r="BJ41">
            <v>45833</v>
          </cell>
          <cell r="BK41">
            <v>45833</v>
          </cell>
          <cell r="BL41">
            <v>45833</v>
          </cell>
          <cell r="BM41">
            <v>45833</v>
          </cell>
          <cell r="BN41">
            <v>45833</v>
          </cell>
          <cell r="BO41">
            <v>45833</v>
          </cell>
          <cell r="BP41">
            <v>45833</v>
          </cell>
          <cell r="BQ41">
            <v>45833</v>
          </cell>
          <cell r="BR41">
            <v>45833</v>
          </cell>
          <cell r="BS41">
            <v>45833</v>
          </cell>
          <cell r="BT41">
            <v>45833</v>
          </cell>
          <cell r="BU41">
            <v>45833</v>
          </cell>
          <cell r="BV41">
            <v>45833</v>
          </cell>
          <cell r="BW41">
            <v>45833</v>
          </cell>
          <cell r="BX41">
            <v>45833</v>
          </cell>
          <cell r="BY41">
            <v>45833</v>
          </cell>
          <cell r="BZ41">
            <v>45833</v>
          </cell>
          <cell r="CA41">
            <v>45833</v>
          </cell>
          <cell r="CB41">
            <v>45833</v>
          </cell>
          <cell r="CC41">
            <v>45833</v>
          </cell>
          <cell r="CD41">
            <v>45833</v>
          </cell>
          <cell r="CE41">
            <v>45833</v>
          </cell>
          <cell r="CF41">
            <v>45833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</row>
        <row r="42">
          <cell r="A42">
            <v>250</v>
          </cell>
          <cell r="B42">
            <v>45108</v>
          </cell>
          <cell r="C42">
            <v>45108</v>
          </cell>
          <cell r="D42">
            <v>45108</v>
          </cell>
          <cell r="E42">
            <v>45108</v>
          </cell>
          <cell r="F42">
            <v>45108</v>
          </cell>
          <cell r="G42">
            <v>45108</v>
          </cell>
          <cell r="H42">
            <v>45108</v>
          </cell>
          <cell r="I42">
            <v>45108</v>
          </cell>
          <cell r="J42">
            <v>45108</v>
          </cell>
          <cell r="K42">
            <v>45108</v>
          </cell>
          <cell r="L42">
            <v>45108</v>
          </cell>
          <cell r="M42">
            <v>45108</v>
          </cell>
          <cell r="N42">
            <v>45108</v>
          </cell>
          <cell r="O42">
            <v>45108</v>
          </cell>
          <cell r="P42">
            <v>45108</v>
          </cell>
          <cell r="Q42">
            <v>45108</v>
          </cell>
          <cell r="R42">
            <v>45108</v>
          </cell>
          <cell r="S42">
            <v>45108</v>
          </cell>
          <cell r="T42">
            <v>45108</v>
          </cell>
          <cell r="U42">
            <v>45108</v>
          </cell>
          <cell r="V42">
            <v>45108</v>
          </cell>
          <cell r="W42">
            <v>45108</v>
          </cell>
          <cell r="X42">
            <v>45108</v>
          </cell>
          <cell r="Y42">
            <v>45108</v>
          </cell>
          <cell r="Z42">
            <v>45108</v>
          </cell>
          <cell r="AA42">
            <v>45108</v>
          </cell>
          <cell r="AB42">
            <v>45108</v>
          </cell>
          <cell r="AC42">
            <v>45108</v>
          </cell>
          <cell r="AD42">
            <v>45108</v>
          </cell>
          <cell r="AE42">
            <v>45108</v>
          </cell>
          <cell r="AF42">
            <v>45108</v>
          </cell>
          <cell r="AG42">
            <v>45108</v>
          </cell>
          <cell r="AH42">
            <v>45108</v>
          </cell>
          <cell r="AI42">
            <v>45108</v>
          </cell>
          <cell r="AJ42">
            <v>45108</v>
          </cell>
          <cell r="AK42">
            <v>45108</v>
          </cell>
          <cell r="AL42">
            <v>45108</v>
          </cell>
          <cell r="AM42">
            <v>45108</v>
          </cell>
          <cell r="AN42">
            <v>45108</v>
          </cell>
          <cell r="AO42">
            <v>45108</v>
          </cell>
          <cell r="AP42">
            <v>45108</v>
          </cell>
          <cell r="AQ42">
            <v>45108</v>
          </cell>
          <cell r="AR42">
            <v>45108</v>
          </cell>
          <cell r="AS42">
            <v>45108</v>
          </cell>
          <cell r="AT42">
            <v>45108</v>
          </cell>
          <cell r="AU42">
            <v>45108</v>
          </cell>
          <cell r="AV42">
            <v>45108</v>
          </cell>
          <cell r="AW42">
            <v>45108</v>
          </cell>
          <cell r="AX42">
            <v>45108</v>
          </cell>
          <cell r="AY42">
            <v>45108</v>
          </cell>
          <cell r="AZ42">
            <v>45108</v>
          </cell>
          <cell r="BA42">
            <v>45108</v>
          </cell>
          <cell r="BB42">
            <v>45108</v>
          </cell>
          <cell r="BC42">
            <v>45108</v>
          </cell>
          <cell r="BD42">
            <v>45108</v>
          </cell>
          <cell r="BE42">
            <v>45108</v>
          </cell>
          <cell r="BF42">
            <v>45108</v>
          </cell>
          <cell r="BG42">
            <v>45108</v>
          </cell>
          <cell r="BH42">
            <v>45108</v>
          </cell>
          <cell r="BI42">
            <v>45108</v>
          </cell>
          <cell r="BJ42">
            <v>45108</v>
          </cell>
          <cell r="BK42">
            <v>45108</v>
          </cell>
          <cell r="BL42">
            <v>45108</v>
          </cell>
          <cell r="BM42">
            <v>45108</v>
          </cell>
          <cell r="BN42">
            <v>45108</v>
          </cell>
          <cell r="BO42">
            <v>45108</v>
          </cell>
          <cell r="BP42">
            <v>45108</v>
          </cell>
          <cell r="BQ42">
            <v>45108</v>
          </cell>
          <cell r="BR42">
            <v>45108</v>
          </cell>
          <cell r="BS42">
            <v>45108</v>
          </cell>
          <cell r="BT42">
            <v>45108</v>
          </cell>
          <cell r="BU42">
            <v>45108</v>
          </cell>
          <cell r="BV42">
            <v>45108</v>
          </cell>
          <cell r="BW42">
            <v>45108</v>
          </cell>
          <cell r="BX42">
            <v>45108</v>
          </cell>
          <cell r="BY42">
            <v>45108</v>
          </cell>
          <cell r="BZ42">
            <v>45108</v>
          </cell>
          <cell r="CA42">
            <v>45108</v>
          </cell>
          <cell r="CB42">
            <v>45108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</row>
        <row r="43">
          <cell r="A43">
            <v>265</v>
          </cell>
          <cell r="B43">
            <v>-266810.00529350323</v>
          </cell>
          <cell r="C43">
            <v>-267033.28811338323</v>
          </cell>
          <cell r="D43">
            <v>-272250.65018275322</v>
          </cell>
          <cell r="E43">
            <v>-287718.22941067314</v>
          </cell>
          <cell r="F43">
            <v>-267311.03559261322</v>
          </cell>
          <cell r="G43">
            <v>-273554.04872857319</v>
          </cell>
          <cell r="H43">
            <v>-295895.02922761318</v>
          </cell>
          <cell r="I43">
            <v>-295265.72647614317</v>
          </cell>
          <cell r="J43">
            <v>-299459.39108775317</v>
          </cell>
          <cell r="K43">
            <v>-293403.30265338317</v>
          </cell>
          <cell r="L43">
            <v>-293497.41158209316</v>
          </cell>
          <cell r="M43">
            <v>-274116.73746482318</v>
          </cell>
          <cell r="N43">
            <v>-295895.02922761318</v>
          </cell>
          <cell r="O43">
            <v>-295265.72647614317</v>
          </cell>
          <cell r="P43">
            <v>-299459.39108775317</v>
          </cell>
          <cell r="Q43">
            <v>-293403.30265338317</v>
          </cell>
          <cell r="R43">
            <v>-293497.41158209316</v>
          </cell>
          <cell r="S43">
            <v>-274116.73746482318</v>
          </cell>
          <cell r="T43">
            <v>-272724.63747634174</v>
          </cell>
          <cell r="U43">
            <v>-272954.80681992171</v>
          </cell>
          <cell r="V43">
            <v>-278302.92938283173</v>
          </cell>
          <cell r="W43">
            <v>-294157.52910429169</v>
          </cell>
          <cell r="X43">
            <v>-273240.48098430171</v>
          </cell>
          <cell r="Y43">
            <v>-279639.89002286171</v>
          </cell>
          <cell r="Z43">
            <v>-281811.6451419178</v>
          </cell>
          <cell r="AA43">
            <v>-281909.12288058782</v>
          </cell>
          <cell r="AB43">
            <v>-282006.83839139779</v>
          </cell>
          <cell r="AC43">
            <v>-282104.78085622779</v>
          </cell>
          <cell r="AD43">
            <v>-282202.93109319778</v>
          </cell>
          <cell r="AE43">
            <v>-282301.32848871779</v>
          </cell>
          <cell r="AF43">
            <v>-282399.95365637779</v>
          </cell>
          <cell r="AG43">
            <v>-282498.81618711777</v>
          </cell>
          <cell r="AH43">
            <v>-282597.9162854678</v>
          </cell>
          <cell r="AI43">
            <v>-282697.24395142781</v>
          </cell>
          <cell r="AJ43">
            <v>-282796.79898046778</v>
          </cell>
          <cell r="AK43">
            <v>-282896.59178164776</v>
          </cell>
          <cell r="AL43">
            <v>-285367.42728843266</v>
          </cell>
          <cell r="AM43">
            <v>-285367.42728843266</v>
          </cell>
          <cell r="AN43">
            <v>-285367.42728843266</v>
          </cell>
          <cell r="AO43">
            <v>-285367.42728843266</v>
          </cell>
          <cell r="AP43">
            <v>-285367.42728843266</v>
          </cell>
          <cell r="AQ43">
            <v>-285367.42728843266</v>
          </cell>
          <cell r="AR43">
            <v>-285367.42728843266</v>
          </cell>
          <cell r="AS43">
            <v>-285367.42728843266</v>
          </cell>
          <cell r="AT43">
            <v>-285367.42728843266</v>
          </cell>
          <cell r="AU43">
            <v>-285367.42728843266</v>
          </cell>
          <cell r="AV43">
            <v>-285367.42728843266</v>
          </cell>
          <cell r="AW43">
            <v>-285367.42728843266</v>
          </cell>
          <cell r="AX43">
            <v>-438780.82787020638</v>
          </cell>
          <cell r="AY43">
            <v>-438780.82787020638</v>
          </cell>
          <cell r="AZ43">
            <v>-438780.82787020638</v>
          </cell>
          <cell r="BA43">
            <v>-438780.82787020638</v>
          </cell>
          <cell r="BB43">
            <v>-438780.82787020638</v>
          </cell>
          <cell r="BC43">
            <v>-438780.82787020638</v>
          </cell>
          <cell r="BD43">
            <v>-438780.82787020638</v>
          </cell>
          <cell r="BE43">
            <v>-438780.82787020638</v>
          </cell>
          <cell r="BF43">
            <v>-438780.82787020638</v>
          </cell>
          <cell r="BG43">
            <v>-438780.82787020638</v>
          </cell>
          <cell r="BH43">
            <v>-438780.82787020638</v>
          </cell>
          <cell r="BI43">
            <v>-438780.82787020638</v>
          </cell>
          <cell r="BJ43">
            <v>-320026.68514510529</v>
          </cell>
          <cell r="BK43">
            <v>-320026.68514510529</v>
          </cell>
          <cell r="BL43">
            <v>-320026.68514510529</v>
          </cell>
          <cell r="BM43">
            <v>-320026.68514510529</v>
          </cell>
          <cell r="BN43">
            <v>-320026.68514510529</v>
          </cell>
          <cell r="BO43">
            <v>-320026.68514510529</v>
          </cell>
          <cell r="BP43">
            <v>-320026.68514510529</v>
          </cell>
          <cell r="BQ43">
            <v>-320026.68514510529</v>
          </cell>
          <cell r="BR43">
            <v>-320026.68514510529</v>
          </cell>
          <cell r="BS43">
            <v>-320026.68514510529</v>
          </cell>
          <cell r="BT43">
            <v>-320026.68514510529</v>
          </cell>
          <cell r="BU43">
            <v>-320026.68514510529</v>
          </cell>
          <cell r="BV43">
            <v>-332102.31801650918</v>
          </cell>
          <cell r="BW43">
            <v>-332102.31801650918</v>
          </cell>
          <cell r="BX43">
            <v>-332102.31801650918</v>
          </cell>
          <cell r="BY43">
            <v>-332102.31801650918</v>
          </cell>
          <cell r="BZ43">
            <v>-332102.31801650918</v>
          </cell>
          <cell r="CA43">
            <v>-332102.31801650918</v>
          </cell>
          <cell r="CB43">
            <v>-332102.31801650918</v>
          </cell>
          <cell r="CC43">
            <v>-332102.31801650918</v>
          </cell>
          <cell r="CD43">
            <v>-332102.31801650918</v>
          </cell>
          <cell r="CE43">
            <v>-332102.31801650918</v>
          </cell>
          <cell r="CF43">
            <v>-332102.31801650918</v>
          </cell>
          <cell r="CG43">
            <v>-332102.31801650918</v>
          </cell>
          <cell r="CH43">
            <v>-335285.47827792208</v>
          </cell>
          <cell r="CI43">
            <v>-335285.47827792208</v>
          </cell>
          <cell r="CJ43">
            <v>-335285.47827792208</v>
          </cell>
          <cell r="CK43">
            <v>-335285.47827792208</v>
          </cell>
          <cell r="CL43">
            <v>-335285.47827792208</v>
          </cell>
          <cell r="CM43">
            <v>-335285.47827792208</v>
          </cell>
          <cell r="CN43">
            <v>-335285.47827792208</v>
          </cell>
          <cell r="CO43">
            <v>-335285.47827792208</v>
          </cell>
          <cell r="CP43">
            <v>-335285.47827792208</v>
          </cell>
          <cell r="CQ43">
            <v>-335285.47827792208</v>
          </cell>
          <cell r="CR43">
            <v>-335285.47827792208</v>
          </cell>
          <cell r="CS43">
            <v>-335285.47827792208</v>
          </cell>
          <cell r="CT43">
            <v>-346791.86123124528</v>
          </cell>
          <cell r="CU43">
            <v>-346791.86123124528</v>
          </cell>
          <cell r="CV43">
            <v>-346791.86123124528</v>
          </cell>
          <cell r="CW43">
            <v>-346791.86123124528</v>
          </cell>
          <cell r="CX43">
            <v>-346791.86123124528</v>
          </cell>
          <cell r="CY43">
            <v>-346791.86123124528</v>
          </cell>
          <cell r="CZ43">
            <v>-346791.86123124528</v>
          </cell>
          <cell r="DA43">
            <v>-346791.86123124528</v>
          </cell>
          <cell r="DB43">
            <v>-346791.86123124528</v>
          </cell>
          <cell r="DC43">
            <v>-346791.86123124528</v>
          </cell>
          <cell r="DD43">
            <v>-346791.86123124528</v>
          </cell>
          <cell r="DE43">
            <v>-346791.86123124528</v>
          </cell>
          <cell r="DF43">
            <v>-348497.88117629866</v>
          </cell>
          <cell r="DG43">
            <v>-348497.88117629866</v>
          </cell>
          <cell r="DH43">
            <v>-348497.88117629866</v>
          </cell>
          <cell r="DI43">
            <v>-348497.88117629866</v>
          </cell>
          <cell r="DJ43">
            <v>-348497.88117629866</v>
          </cell>
          <cell r="DK43">
            <v>-348497.88117629866</v>
          </cell>
          <cell r="DL43">
            <v>-348497.88117629866</v>
          </cell>
          <cell r="DM43">
            <v>-348497.88117629866</v>
          </cell>
          <cell r="DN43">
            <v>-348497.88117629866</v>
          </cell>
          <cell r="DO43">
            <v>-348497.88117629866</v>
          </cell>
          <cell r="DP43">
            <v>-348497.88117629866</v>
          </cell>
          <cell r="DQ43">
            <v>-348497.88117629866</v>
          </cell>
        </row>
        <row r="44">
          <cell r="A44">
            <v>362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-147992.79571821113</v>
          </cell>
          <cell r="I44">
            <v>13338.865143291639</v>
          </cell>
          <cell r="J44">
            <v>-1563.9150243551946</v>
          </cell>
          <cell r="K44">
            <v>-22469.128637934984</v>
          </cell>
          <cell r="L44">
            <v>110342.80269802365</v>
          </cell>
          <cell r="M44">
            <v>-158.21683260024062</v>
          </cell>
          <cell r="N44">
            <v>50.37095234503618</v>
          </cell>
          <cell r="O44">
            <v>19830.507298051023</v>
          </cell>
          <cell r="P44">
            <v>3419.515316465855</v>
          </cell>
          <cell r="Q44">
            <v>32516.359632297863</v>
          </cell>
          <cell r="R44">
            <v>33.263833434999619</v>
          </cell>
          <cell r="S44">
            <v>9315.5560778487579</v>
          </cell>
          <cell r="T44">
            <v>-3323.1694628468044</v>
          </cell>
          <cell r="U44">
            <v>48.127755904998864</v>
          </cell>
          <cell r="V44">
            <v>-177.87306721985877</v>
          </cell>
          <cell r="W44">
            <v>11453.156267909995</v>
          </cell>
          <cell r="X44">
            <v>13954.41490543203</v>
          </cell>
          <cell r="Y44">
            <v>4200.6569055300015</v>
          </cell>
          <cell r="Z44">
            <v>43.533677759788951</v>
          </cell>
          <cell r="AA44">
            <v>8990.7821452293083</v>
          </cell>
          <cell r="AB44">
            <v>1752.4507588333302</v>
          </cell>
          <cell r="AC44">
            <v>22376.875225915228</v>
          </cell>
          <cell r="AD44">
            <v>-7.5111881948971053</v>
          </cell>
          <cell r="AE44">
            <v>-12763.443268805748</v>
          </cell>
          <cell r="AF44">
            <v>-3386.2744717492205</v>
          </cell>
          <cell r="AG44">
            <v>8503.3419560584589</v>
          </cell>
          <cell r="AH44">
            <v>252.76699026013452</v>
          </cell>
          <cell r="AI44">
            <v>-4803.5786829686349</v>
          </cell>
          <cell r="AJ44">
            <v>6628.7118431024128</v>
          </cell>
          <cell r="AK44">
            <v>24667.928631069652</v>
          </cell>
          <cell r="AL44">
            <v>5147.6930592935232</v>
          </cell>
          <cell r="AM44">
            <v>5509.9284804802983</v>
          </cell>
          <cell r="AN44">
            <v>1219.1002336429522</v>
          </cell>
          <cell r="AO44">
            <v>17417.012569327613</v>
          </cell>
          <cell r="AP44">
            <v>-28.971725895027205</v>
          </cell>
          <cell r="AQ44">
            <v>-37304.382931187509</v>
          </cell>
          <cell r="AR44">
            <v>1193.8608836525193</v>
          </cell>
          <cell r="AS44">
            <v>25302.207751437367</v>
          </cell>
          <cell r="AT44">
            <v>74.893923039905516</v>
          </cell>
          <cell r="AU44">
            <v>-21015.795813529468</v>
          </cell>
          <cell r="AV44">
            <v>-7238.8133993441061</v>
          </cell>
          <cell r="AW44">
            <v>25114.036412700061</v>
          </cell>
          <cell r="AX44">
            <v>38337.166233832417</v>
          </cell>
          <cell r="AY44">
            <v>582.5908285360531</v>
          </cell>
          <cell r="AZ44">
            <v>648.51628070830122</v>
          </cell>
          <cell r="BA44">
            <v>14602.404749881134</v>
          </cell>
          <cell r="BB44">
            <v>-22453.042806134559</v>
          </cell>
          <cell r="BC44">
            <v>-40956.759180796478</v>
          </cell>
          <cell r="BD44">
            <v>4176.9124182723426</v>
          </cell>
          <cell r="BE44">
            <v>43087.224029805191</v>
          </cell>
          <cell r="BF44">
            <v>-5237.3180904223491</v>
          </cell>
          <cell r="BG44">
            <v>-36052.392778312096</v>
          </cell>
          <cell r="BH44">
            <v>-11130.269277502926</v>
          </cell>
          <cell r="BI44">
            <v>28701.695480697112</v>
          </cell>
          <cell r="BJ44">
            <v>58105.815981757056</v>
          </cell>
          <cell r="BK44">
            <v>78.660592680254538</v>
          </cell>
          <cell r="BL44">
            <v>376.24786810901662</v>
          </cell>
          <cell r="BM44">
            <v>11612.428263908023</v>
          </cell>
          <cell r="BN44">
            <v>-42562.485698609293</v>
          </cell>
          <cell r="BO44">
            <v>-40767.560814621596</v>
          </cell>
          <cell r="BP44">
            <v>4402.2043152714614</v>
          </cell>
          <cell r="BQ44">
            <v>58677.334014925596</v>
          </cell>
          <cell r="BR44">
            <v>-190.43381591978104</v>
          </cell>
          <cell r="BS44">
            <v>-31438.894475055517</v>
          </cell>
          <cell r="BT44">
            <v>-23287.711454023316</v>
          </cell>
          <cell r="BU44">
            <v>34719.554293906025</v>
          </cell>
          <cell r="BV44">
            <v>41911.758158818739</v>
          </cell>
          <cell r="BW44">
            <v>-1630.8778601539682</v>
          </cell>
          <cell r="BX44">
            <v>500.70520840649249</v>
          </cell>
          <cell r="BY44">
            <v>6018.7321686777423</v>
          </cell>
          <cell r="BZ44">
            <v>-58735.733279888009</v>
          </cell>
          <cell r="CA44">
            <v>-46643.122964456517</v>
          </cell>
          <cell r="CB44">
            <v>15409.935840330099</v>
          </cell>
          <cell r="CC44">
            <v>66825.76801251281</v>
          </cell>
          <cell r="CD44">
            <v>327.66091329985284</v>
          </cell>
          <cell r="CE44">
            <v>-11737.79619825866</v>
          </cell>
          <cell r="CF44">
            <v>-34373.731862239511</v>
          </cell>
          <cell r="CG44">
            <v>41160.181120034125</v>
          </cell>
          <cell r="CH44">
            <v>13167.59860861414</v>
          </cell>
          <cell r="CI44">
            <v>-967.86169841980063</v>
          </cell>
          <cell r="CJ44">
            <v>790.23994608478165</v>
          </cell>
          <cell r="CK44">
            <v>2848.6544043972108</v>
          </cell>
          <cell r="CL44">
            <v>-69661.901596220152</v>
          </cell>
          <cell r="CM44">
            <v>-58107.465266641047</v>
          </cell>
          <cell r="CN44">
            <v>35294.320691366542</v>
          </cell>
          <cell r="CO44">
            <v>67116.936366854876</v>
          </cell>
          <cell r="CP44">
            <v>280.85221140007087</v>
          </cell>
          <cell r="CQ44">
            <v>-32863.908586212332</v>
          </cell>
          <cell r="CR44">
            <v>5325.237181758017</v>
          </cell>
          <cell r="CS44">
            <v>-6207.2349658358435</v>
          </cell>
          <cell r="CT44">
            <v>40088.604446409248</v>
          </cell>
          <cell r="CU44">
            <v>-4101.1817930395428</v>
          </cell>
          <cell r="CV44">
            <v>1079.6737784592606</v>
          </cell>
          <cell r="CW44">
            <v>4850.1286466148813</v>
          </cell>
          <cell r="CX44">
            <v>-35179.135257556482</v>
          </cell>
          <cell r="CY44">
            <v>-83499.683211666605</v>
          </cell>
          <cell r="CZ44">
            <v>60042.041217630329</v>
          </cell>
          <cell r="DA44">
            <v>37728.641660266905</v>
          </cell>
          <cell r="DB44">
            <v>121.7026249400427</v>
          </cell>
          <cell r="DC44">
            <v>-18427.765439551265</v>
          </cell>
          <cell r="DD44">
            <v>361.97289952278436</v>
          </cell>
          <cell r="DE44">
            <v>1034.3116958887024</v>
          </cell>
          <cell r="DF44">
            <v>25958.838348386707</v>
          </cell>
          <cell r="DG44">
            <v>1763.0090477026934</v>
          </cell>
          <cell r="DH44">
            <v>1207.2519772753735</v>
          </cell>
          <cell r="DI44">
            <v>5659.0641708628791</v>
          </cell>
          <cell r="DJ44">
            <v>-37.464412765087154</v>
          </cell>
          <cell r="DK44">
            <v>-40635.150433860101</v>
          </cell>
          <cell r="DL44">
            <v>-81720.354312999712</v>
          </cell>
          <cell r="DM44">
            <v>83692.947013439174</v>
          </cell>
          <cell r="DN44">
            <v>14880.353938841688</v>
          </cell>
          <cell r="DO44">
            <v>722.912171786008</v>
          </cell>
          <cell r="DP44">
            <v>-20667.942418605813</v>
          </cell>
          <cell r="DQ44">
            <v>-1248.481315439946</v>
          </cell>
        </row>
        <row r="45">
          <cell r="A45">
            <v>363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</row>
        <row r="46">
          <cell r="A46">
            <v>370</v>
          </cell>
          <cell r="B46">
            <v>342212.97</v>
          </cell>
          <cell r="C46">
            <v>-6725</v>
          </cell>
          <cell r="D46">
            <v>7426.16</v>
          </cell>
          <cell r="E46">
            <v>-4910.76</v>
          </cell>
          <cell r="F46">
            <v>5598.2181332479777</v>
          </cell>
          <cell r="G46">
            <v>-2107567.127158585</v>
          </cell>
          <cell r="H46">
            <v>-249596.99028235098</v>
          </cell>
          <cell r="I46">
            <v>423367.24470494874</v>
          </cell>
          <cell r="J46">
            <v>135352.29487598158</v>
          </cell>
          <cell r="K46">
            <v>-105404.44817525132</v>
          </cell>
          <cell r="L46">
            <v>615061.82593776972</v>
          </cell>
          <cell r="M46">
            <v>836430.35531205731</v>
          </cell>
          <cell r="N46">
            <v>219447.61261240326</v>
          </cell>
          <cell r="O46">
            <v>219488.22646114352</v>
          </cell>
          <cell r="P46">
            <v>0</v>
          </cell>
          <cell r="Q46">
            <v>4.6931852007024522E-10</v>
          </cell>
          <cell r="R46">
            <v>-3.9085926966696084E-10</v>
          </cell>
          <cell r="S46">
            <v>-719075.15800416959</v>
          </cell>
          <cell r="T46">
            <v>-157170.53013217516</v>
          </cell>
          <cell r="U46">
            <v>363687.19284844142</v>
          </cell>
          <cell r="V46">
            <v>145002.94587706577</v>
          </cell>
          <cell r="W46">
            <v>-205783.09541746491</v>
          </cell>
          <cell r="X46">
            <v>-92779.422730384424</v>
          </cell>
          <cell r="Y46">
            <v>111626.44859645737</v>
          </cell>
          <cell r="Z46">
            <v>207827.09180299882</v>
          </cell>
          <cell r="AA46">
            <v>346664.52715923043</v>
          </cell>
          <cell r="AB46">
            <v>3.9045856244489051E-10</v>
          </cell>
          <cell r="AC46">
            <v>-4.6931860158370776E-10</v>
          </cell>
          <cell r="AD46">
            <v>0</v>
          </cell>
          <cell r="AE46">
            <v>-783737.54330475465</v>
          </cell>
          <cell r="AF46">
            <v>-154451.79960362613</v>
          </cell>
          <cell r="AG46">
            <v>383004.54978220462</v>
          </cell>
          <cell r="AH46">
            <v>151091.50845727994</v>
          </cell>
          <cell r="AI46">
            <v>-210262.98497556156</v>
          </cell>
          <cell r="AJ46">
            <v>-94353.967832077265</v>
          </cell>
          <cell r="AK46">
            <v>106885.48513338799</v>
          </cell>
          <cell r="AL46">
            <v>207843.66015904496</v>
          </cell>
          <cell r="AM46">
            <v>388221.46682404465</v>
          </cell>
          <cell r="AN46">
            <v>5759.6253600568652</v>
          </cell>
          <cell r="AO46">
            <v>-4.6931868309717029E-10</v>
          </cell>
          <cell r="AP46">
            <v>3.908594326938859E-10</v>
          </cell>
          <cell r="AQ46">
            <v>-815714.0377788163</v>
          </cell>
          <cell r="AR46">
            <v>-169044.97397782328</v>
          </cell>
          <cell r="AS46">
            <v>399969.63883229333</v>
          </cell>
          <cell r="AT46">
            <v>152158.09533429361</v>
          </cell>
          <cell r="AU46">
            <v>-209498.96368315493</v>
          </cell>
          <cell r="AV46">
            <v>-134082.41800292101</v>
          </cell>
          <cell r="AW46">
            <v>68415.697772883184</v>
          </cell>
          <cell r="AX46">
            <v>390186.0332059731</v>
          </cell>
          <cell r="AY46">
            <v>259703.33404059874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</row>
        <row r="47">
          <cell r="A47">
            <v>371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</row>
        <row r="48">
          <cell r="A48">
            <v>372</v>
          </cell>
          <cell r="B48">
            <v>175715.92</v>
          </cell>
          <cell r="C48">
            <v>175715.92</v>
          </cell>
          <cell r="D48">
            <v>175715.92</v>
          </cell>
          <cell r="E48">
            <v>175715.92</v>
          </cell>
          <cell r="F48">
            <v>175715.92</v>
          </cell>
          <cell r="G48">
            <v>175715.92</v>
          </cell>
          <cell r="H48">
            <v>175715.92</v>
          </cell>
          <cell r="I48">
            <v>175715.92</v>
          </cell>
          <cell r="J48">
            <v>175715.92</v>
          </cell>
          <cell r="K48">
            <v>175715.92</v>
          </cell>
          <cell r="L48">
            <v>175715.92</v>
          </cell>
          <cell r="M48">
            <v>175715.92</v>
          </cell>
          <cell r="N48">
            <v>180114.33</v>
          </cell>
          <cell r="O48">
            <v>180114.33</v>
          </cell>
          <cell r="P48">
            <v>180114.33</v>
          </cell>
          <cell r="Q48">
            <v>180114.33</v>
          </cell>
          <cell r="R48">
            <v>180114.33</v>
          </cell>
          <cell r="S48">
            <v>180114.33</v>
          </cell>
          <cell r="T48">
            <v>180114.33</v>
          </cell>
          <cell r="U48">
            <v>180114.33</v>
          </cell>
          <cell r="V48">
            <v>180114.33</v>
          </cell>
          <cell r="W48">
            <v>180114.33</v>
          </cell>
          <cell r="X48">
            <v>180114.33</v>
          </cell>
          <cell r="Y48">
            <v>180114.33</v>
          </cell>
          <cell r="Z48">
            <v>184622.67</v>
          </cell>
          <cell r="AA48">
            <v>184622.67</v>
          </cell>
          <cell r="AB48">
            <v>184622.67</v>
          </cell>
          <cell r="AC48">
            <v>184622.67</v>
          </cell>
          <cell r="AD48">
            <v>184622.67</v>
          </cell>
          <cell r="AE48">
            <v>184622.67</v>
          </cell>
          <cell r="AF48">
            <v>184622.67</v>
          </cell>
          <cell r="AG48">
            <v>184622.67</v>
          </cell>
          <cell r="AH48">
            <v>184622.67</v>
          </cell>
          <cell r="AI48">
            <v>184622.67</v>
          </cell>
          <cell r="AJ48">
            <v>184622.67</v>
          </cell>
          <cell r="AK48">
            <v>184622.67</v>
          </cell>
          <cell r="AL48">
            <v>189241</v>
          </cell>
          <cell r="AM48">
            <v>189241</v>
          </cell>
          <cell r="AN48">
            <v>189241</v>
          </cell>
          <cell r="AO48">
            <v>189241</v>
          </cell>
          <cell r="AP48">
            <v>189241</v>
          </cell>
          <cell r="AQ48">
            <v>189241</v>
          </cell>
          <cell r="AR48">
            <v>189241</v>
          </cell>
          <cell r="AS48">
            <v>189241</v>
          </cell>
          <cell r="AT48">
            <v>189241</v>
          </cell>
          <cell r="AU48">
            <v>189241</v>
          </cell>
          <cell r="AV48">
            <v>189241</v>
          </cell>
          <cell r="AW48">
            <v>189241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</row>
        <row r="49">
          <cell r="A49">
            <v>473</v>
          </cell>
          <cell r="B49">
            <v>-601298.35166446283</v>
          </cell>
          <cell r="C49">
            <v>-601298.35492749827</v>
          </cell>
          <cell r="D49">
            <v>-601298.3523936742</v>
          </cell>
          <cell r="E49">
            <v>-601298.35446326784</v>
          </cell>
          <cell r="F49">
            <v>-601298.35706729267</v>
          </cell>
          <cell r="G49">
            <v>-601298.35187302122</v>
          </cell>
          <cell r="H49">
            <v>-601298.35706729267</v>
          </cell>
          <cell r="I49">
            <v>-601298.35706729267</v>
          </cell>
          <cell r="J49">
            <v>-601298.35694204213</v>
          </cell>
          <cell r="K49">
            <v>-601298.35193392623</v>
          </cell>
          <cell r="L49">
            <v>-601298.35023617046</v>
          </cell>
          <cell r="M49">
            <v>-601298.3541</v>
          </cell>
          <cell r="N49">
            <v>-601298.3541</v>
          </cell>
          <cell r="O49">
            <v>-601298.3541</v>
          </cell>
          <cell r="P49">
            <v>-601298.3541</v>
          </cell>
          <cell r="Q49">
            <v>-601298.3541</v>
          </cell>
          <cell r="R49">
            <v>-601298.3541</v>
          </cell>
          <cell r="S49">
            <v>-601298.3541</v>
          </cell>
          <cell r="T49">
            <v>-601298.3541</v>
          </cell>
          <cell r="U49">
            <v>-601298.3541</v>
          </cell>
          <cell r="V49">
            <v>-601298.3541</v>
          </cell>
          <cell r="W49">
            <v>-601298.3541</v>
          </cell>
          <cell r="X49">
            <v>-601298.3541</v>
          </cell>
          <cell r="Y49">
            <v>-601298.3541</v>
          </cell>
          <cell r="Z49">
            <v>-601298.3541</v>
          </cell>
          <cell r="AA49">
            <v>-601298.3541</v>
          </cell>
          <cell r="AB49">
            <v>-601298.3541</v>
          </cell>
          <cell r="AC49">
            <v>-601298.3541</v>
          </cell>
          <cell r="AD49">
            <v>-601298.3541</v>
          </cell>
          <cell r="AE49">
            <v>-601298.3541</v>
          </cell>
          <cell r="AF49">
            <v>-601298.3541</v>
          </cell>
          <cell r="AG49">
            <v>-601298.3541</v>
          </cell>
          <cell r="AH49">
            <v>-601298.3541</v>
          </cell>
          <cell r="AI49">
            <v>-601298.3541</v>
          </cell>
          <cell r="AJ49">
            <v>-601298.3541</v>
          </cell>
          <cell r="AK49">
            <v>-601298.3541</v>
          </cell>
          <cell r="AL49">
            <v>-601298.3541</v>
          </cell>
          <cell r="AM49">
            <v>-601298.3541</v>
          </cell>
          <cell r="AN49">
            <v>-601298.3541</v>
          </cell>
          <cell r="AO49">
            <v>-601298.3541</v>
          </cell>
          <cell r="AP49">
            <v>-601298.3541</v>
          </cell>
          <cell r="AQ49">
            <v>-601298.3541</v>
          </cell>
          <cell r="AR49">
            <v>-601298.3541</v>
          </cell>
          <cell r="AS49">
            <v>-601298.3541</v>
          </cell>
          <cell r="AT49">
            <v>-601298.3541</v>
          </cell>
          <cell r="AU49">
            <v>-601298.3541</v>
          </cell>
          <cell r="AV49">
            <v>-601298.3541</v>
          </cell>
          <cell r="AW49">
            <v>-601298.3541</v>
          </cell>
          <cell r="AX49">
            <v>-601298.3541</v>
          </cell>
          <cell r="AY49">
            <v>-601298.3541</v>
          </cell>
          <cell r="AZ49">
            <v>-601298.3541</v>
          </cell>
          <cell r="BA49">
            <v>-601298.3541</v>
          </cell>
          <cell r="BB49">
            <v>-601298.3541</v>
          </cell>
          <cell r="BC49">
            <v>-601298.3541</v>
          </cell>
          <cell r="BD49">
            <v>-601298.3541</v>
          </cell>
          <cell r="BE49">
            <v>-601298.3541</v>
          </cell>
          <cell r="BF49">
            <v>-601298.3541</v>
          </cell>
          <cell r="BG49">
            <v>-601298.3541</v>
          </cell>
          <cell r="BH49">
            <v>-601298.3541</v>
          </cell>
          <cell r="BI49">
            <v>-601298.3541</v>
          </cell>
          <cell r="BJ49">
            <v>-601298.3541</v>
          </cell>
          <cell r="BK49">
            <v>-601298.3541</v>
          </cell>
          <cell r="BL49">
            <v>-601298.3541</v>
          </cell>
          <cell r="BM49">
            <v>-601298.3541</v>
          </cell>
          <cell r="BN49">
            <v>-601298.3541</v>
          </cell>
          <cell r="BO49">
            <v>-601298.3541</v>
          </cell>
          <cell r="BP49">
            <v>-601298.3541</v>
          </cell>
          <cell r="BQ49">
            <v>-601298.3541</v>
          </cell>
          <cell r="BR49">
            <v>-601298.3541</v>
          </cell>
          <cell r="BS49">
            <v>-601298.3541</v>
          </cell>
          <cell r="BT49">
            <v>-601298.3541</v>
          </cell>
          <cell r="BU49">
            <v>-601298.3541</v>
          </cell>
          <cell r="BV49">
            <v>-601298.3541</v>
          </cell>
          <cell r="BW49">
            <v>-601298.3541</v>
          </cell>
          <cell r="BX49">
            <v>-601298.3541</v>
          </cell>
          <cell r="BY49">
            <v>-601298.3541</v>
          </cell>
          <cell r="BZ49">
            <v>-601298.3541</v>
          </cell>
          <cell r="CA49">
            <v>-601298.3541</v>
          </cell>
          <cell r="CB49">
            <v>-601298.3541</v>
          </cell>
          <cell r="CC49">
            <v>-601298.3541</v>
          </cell>
          <cell r="CD49">
            <v>-601298.3541</v>
          </cell>
          <cell r="CE49">
            <v>-601298.3541</v>
          </cell>
          <cell r="CF49">
            <v>-601298.3541</v>
          </cell>
          <cell r="CG49">
            <v>-601298.3541</v>
          </cell>
          <cell r="CH49">
            <v>-601298.3541</v>
          </cell>
          <cell r="CI49">
            <v>-601298.3541</v>
          </cell>
          <cell r="CJ49">
            <v>-601298.3541</v>
          </cell>
          <cell r="CK49">
            <v>-601298.3541</v>
          </cell>
          <cell r="CL49">
            <v>-601298.3541</v>
          </cell>
          <cell r="CM49">
            <v>-601298.3541</v>
          </cell>
          <cell r="CN49">
            <v>-601298.3541</v>
          </cell>
          <cell r="CO49">
            <v>-601298.3541</v>
          </cell>
          <cell r="CP49">
            <v>-601298.3541</v>
          </cell>
          <cell r="CQ49">
            <v>-601298.3541</v>
          </cell>
          <cell r="CR49">
            <v>-601298.3541</v>
          </cell>
          <cell r="CS49">
            <v>-601298.3541</v>
          </cell>
          <cell r="CT49">
            <v>-601298.3541</v>
          </cell>
          <cell r="CU49">
            <v>-601298.3541</v>
          </cell>
          <cell r="CV49">
            <v>-601298.3541</v>
          </cell>
          <cell r="CW49">
            <v>-601298.3541</v>
          </cell>
          <cell r="CX49">
            <v>-601298.3541</v>
          </cell>
          <cell r="CY49">
            <v>-601298.3541</v>
          </cell>
          <cell r="CZ49">
            <v>-601298.3541</v>
          </cell>
          <cell r="DA49">
            <v>-601298.3541</v>
          </cell>
          <cell r="DB49">
            <v>-601298.3541</v>
          </cell>
          <cell r="DC49">
            <v>-601298.3541</v>
          </cell>
          <cell r="DD49">
            <v>-601298.3541</v>
          </cell>
          <cell r="DE49">
            <v>-601298.3541</v>
          </cell>
          <cell r="DF49">
            <v>-601298.3541</v>
          </cell>
          <cell r="DG49">
            <v>-601298.3541</v>
          </cell>
          <cell r="DH49">
            <v>-601298.3541</v>
          </cell>
          <cell r="DI49">
            <v>-601298.3541</v>
          </cell>
          <cell r="DJ49">
            <v>-601298.3541</v>
          </cell>
          <cell r="DK49">
            <v>-601298.3541</v>
          </cell>
          <cell r="DL49">
            <v>-601298.3541</v>
          </cell>
          <cell r="DM49">
            <v>-601298.3541</v>
          </cell>
          <cell r="DN49">
            <v>-601298.3541</v>
          </cell>
          <cell r="DO49">
            <v>-601298.3541</v>
          </cell>
          <cell r="DP49">
            <v>-601298.3541</v>
          </cell>
          <cell r="DQ49">
            <v>-601298.3541</v>
          </cell>
        </row>
        <row r="50">
          <cell r="A50">
            <v>480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341525</v>
          </cell>
          <cell r="O50">
            <v>565440</v>
          </cell>
          <cell r="P50">
            <v>847880.7</v>
          </cell>
          <cell r="Q50">
            <v>876143.2</v>
          </cell>
          <cell r="R50">
            <v>876143.2</v>
          </cell>
          <cell r="S50">
            <v>847880.7</v>
          </cell>
          <cell r="T50">
            <v>877321.2</v>
          </cell>
          <cell r="U50">
            <v>847880.7</v>
          </cell>
          <cell r="V50">
            <v>876143.2</v>
          </cell>
          <cell r="W50">
            <v>876143.2</v>
          </cell>
          <cell r="X50">
            <v>791355.7</v>
          </cell>
          <cell r="Y50">
            <v>876143.2</v>
          </cell>
          <cell r="Z50">
            <v>330740</v>
          </cell>
          <cell r="AA50">
            <v>547584</v>
          </cell>
          <cell r="AB50">
            <v>821105.52</v>
          </cell>
          <cell r="AC50">
            <v>848475.52</v>
          </cell>
          <cell r="AD50">
            <v>848475.52</v>
          </cell>
          <cell r="AE50">
            <v>821105.52</v>
          </cell>
          <cell r="AF50">
            <v>849616.32</v>
          </cell>
          <cell r="AG50">
            <v>821105.52</v>
          </cell>
          <cell r="AH50">
            <v>848475.52</v>
          </cell>
          <cell r="AI50">
            <v>848475.52</v>
          </cell>
          <cell r="AJ50">
            <v>766365.52</v>
          </cell>
          <cell r="AK50">
            <v>848475.52</v>
          </cell>
          <cell r="AL50">
            <v>330740</v>
          </cell>
          <cell r="AM50">
            <v>547584</v>
          </cell>
          <cell r="AN50">
            <v>821105.52</v>
          </cell>
          <cell r="AO50">
            <v>848475.52</v>
          </cell>
          <cell r="AP50">
            <v>848475.52</v>
          </cell>
          <cell r="AQ50">
            <v>821105.52</v>
          </cell>
          <cell r="AR50">
            <v>849616.32</v>
          </cell>
          <cell r="AS50">
            <v>821105.52</v>
          </cell>
          <cell r="AT50">
            <v>848475.52</v>
          </cell>
          <cell r="AU50">
            <v>848475.52</v>
          </cell>
          <cell r="AV50">
            <v>766365.52</v>
          </cell>
          <cell r="AW50">
            <v>848475.52</v>
          </cell>
          <cell r="AX50">
            <v>312765</v>
          </cell>
          <cell r="AY50">
            <v>517824</v>
          </cell>
          <cell r="AZ50">
            <v>776480.22</v>
          </cell>
          <cell r="BA50">
            <v>802362.72</v>
          </cell>
          <cell r="BB50">
            <v>802362.72</v>
          </cell>
          <cell r="BC50">
            <v>776480.22</v>
          </cell>
          <cell r="BD50">
            <v>803441.52</v>
          </cell>
          <cell r="BE50">
            <v>776480.22</v>
          </cell>
          <cell r="BF50">
            <v>802362.72</v>
          </cell>
          <cell r="BG50">
            <v>802362.72</v>
          </cell>
          <cell r="BH50">
            <v>724715.22</v>
          </cell>
          <cell r="BI50">
            <v>802362.72</v>
          </cell>
          <cell r="BJ50">
            <v>309170</v>
          </cell>
          <cell r="BK50">
            <v>511872</v>
          </cell>
          <cell r="BL50">
            <v>767555.16</v>
          </cell>
          <cell r="BM50">
            <v>793140.16</v>
          </cell>
          <cell r="BN50">
            <v>793140.16</v>
          </cell>
          <cell r="BO50">
            <v>767555.16</v>
          </cell>
          <cell r="BP50">
            <v>794206.56</v>
          </cell>
          <cell r="BQ50">
            <v>767555.16</v>
          </cell>
          <cell r="BR50">
            <v>793140.16</v>
          </cell>
          <cell r="BS50">
            <v>793140.16</v>
          </cell>
          <cell r="BT50">
            <v>716385.16</v>
          </cell>
          <cell r="BU50">
            <v>793140.16</v>
          </cell>
          <cell r="BV50">
            <v>312765</v>
          </cell>
          <cell r="BW50">
            <v>517824</v>
          </cell>
          <cell r="BX50">
            <v>776480.22</v>
          </cell>
          <cell r="BY50">
            <v>802362.72</v>
          </cell>
          <cell r="BZ50">
            <v>802362.72</v>
          </cell>
          <cell r="CA50">
            <v>776480.22</v>
          </cell>
          <cell r="CB50">
            <v>803441.52</v>
          </cell>
          <cell r="CC50">
            <v>776480.22</v>
          </cell>
          <cell r="CD50">
            <v>802362.72</v>
          </cell>
          <cell r="CE50">
            <v>802362.72</v>
          </cell>
          <cell r="CF50">
            <v>724715.22</v>
          </cell>
          <cell r="CG50">
            <v>802362.72</v>
          </cell>
          <cell r="CH50">
            <v>291195</v>
          </cell>
          <cell r="CI50">
            <v>482112</v>
          </cell>
          <cell r="CJ50">
            <v>722929.86</v>
          </cell>
          <cell r="CK50">
            <v>747027.36</v>
          </cell>
          <cell r="CL50">
            <v>747027.36</v>
          </cell>
          <cell r="CM50">
            <v>722929.86</v>
          </cell>
          <cell r="CN50">
            <v>748031.76</v>
          </cell>
          <cell r="CO50">
            <v>722929.86</v>
          </cell>
          <cell r="CP50">
            <v>747027.36</v>
          </cell>
          <cell r="CQ50">
            <v>747027.36</v>
          </cell>
          <cell r="CR50">
            <v>674734.86</v>
          </cell>
          <cell r="CS50">
            <v>747027.36</v>
          </cell>
          <cell r="CT50">
            <v>291195</v>
          </cell>
          <cell r="CU50">
            <v>482112</v>
          </cell>
          <cell r="CV50">
            <v>722929.86</v>
          </cell>
          <cell r="CW50">
            <v>747027.36</v>
          </cell>
          <cell r="CX50">
            <v>747027.36</v>
          </cell>
          <cell r="CY50">
            <v>722929.86</v>
          </cell>
          <cell r="CZ50">
            <v>748031.76</v>
          </cell>
          <cell r="DA50">
            <v>722929.86</v>
          </cell>
          <cell r="DB50">
            <v>747027.36</v>
          </cell>
          <cell r="DC50">
            <v>747027.36</v>
          </cell>
          <cell r="DD50">
            <v>674734.86</v>
          </cell>
          <cell r="DE50">
            <v>747027.36</v>
          </cell>
          <cell r="DF50">
            <v>291195</v>
          </cell>
          <cell r="DG50">
            <v>482112</v>
          </cell>
          <cell r="DH50">
            <v>722929.86</v>
          </cell>
          <cell r="DI50">
            <v>747027.36</v>
          </cell>
          <cell r="DJ50">
            <v>747027.36</v>
          </cell>
          <cell r="DK50">
            <v>722929.86</v>
          </cell>
          <cell r="DL50">
            <v>748031.76</v>
          </cell>
          <cell r="DM50">
            <v>722929.86</v>
          </cell>
          <cell r="DN50">
            <v>747027.36</v>
          </cell>
          <cell r="DO50">
            <v>747027.36</v>
          </cell>
          <cell r="DP50">
            <v>674734.86</v>
          </cell>
          <cell r="DQ50">
            <v>747027.36</v>
          </cell>
        </row>
        <row r="51">
          <cell r="A51">
            <v>559</v>
          </cell>
          <cell r="B51">
            <v>3217830.19</v>
          </cell>
          <cell r="C51">
            <v>3211712.96</v>
          </cell>
          <cell r="D51">
            <v>3632662.1</v>
          </cell>
          <cell r="E51">
            <v>0</v>
          </cell>
          <cell r="F51">
            <v>3630000</v>
          </cell>
          <cell r="G51">
            <v>3680000</v>
          </cell>
          <cell r="H51">
            <v>4010000</v>
          </cell>
          <cell r="I51">
            <v>3780000</v>
          </cell>
          <cell r="J51">
            <v>3420000</v>
          </cell>
          <cell r="K51">
            <v>3500000</v>
          </cell>
          <cell r="L51">
            <v>3340000</v>
          </cell>
          <cell r="M51">
            <v>3330000</v>
          </cell>
          <cell r="N51">
            <v>3438600</v>
          </cell>
          <cell r="O51">
            <v>3377400</v>
          </cell>
          <cell r="P51">
            <v>3459000</v>
          </cell>
          <cell r="Q51">
            <v>3612000</v>
          </cell>
          <cell r="R51">
            <v>3642600</v>
          </cell>
          <cell r="S51">
            <v>3693600</v>
          </cell>
          <cell r="T51">
            <v>4030200</v>
          </cell>
          <cell r="U51">
            <v>3795600</v>
          </cell>
          <cell r="V51">
            <v>3428400</v>
          </cell>
          <cell r="W51">
            <v>3510000</v>
          </cell>
          <cell r="X51">
            <v>3346800</v>
          </cell>
          <cell r="Y51">
            <v>3336600</v>
          </cell>
          <cell r="Z51">
            <v>3447372</v>
          </cell>
          <cell r="AA51">
            <v>3384948</v>
          </cell>
          <cell r="AB51">
            <v>3468180</v>
          </cell>
          <cell r="AC51">
            <v>3624240</v>
          </cell>
          <cell r="AD51">
            <v>3655452</v>
          </cell>
          <cell r="AE51">
            <v>3707472</v>
          </cell>
          <cell r="AF51">
            <v>4050804</v>
          </cell>
          <cell r="AG51">
            <v>3811512</v>
          </cell>
          <cell r="AH51">
            <v>3436968</v>
          </cell>
          <cell r="AI51">
            <v>3520200</v>
          </cell>
          <cell r="AJ51">
            <v>3353736</v>
          </cell>
          <cell r="AK51">
            <v>3343332</v>
          </cell>
          <cell r="AL51">
            <v>3456319.44</v>
          </cell>
          <cell r="AM51">
            <v>3392646.96</v>
          </cell>
          <cell r="AN51">
            <v>3477543.6</v>
          </cell>
          <cell r="AO51">
            <v>3636724.8</v>
          </cell>
          <cell r="AP51">
            <v>3668561.04</v>
          </cell>
          <cell r="AQ51">
            <v>3721621.44</v>
          </cell>
          <cell r="AR51">
            <v>4071820.08</v>
          </cell>
          <cell r="AS51">
            <v>3827742.24</v>
          </cell>
          <cell r="AT51">
            <v>3445707.36</v>
          </cell>
          <cell r="AU51">
            <v>3530604</v>
          </cell>
          <cell r="AV51">
            <v>3360810.72</v>
          </cell>
          <cell r="AW51">
            <v>3350198.64</v>
          </cell>
          <cell r="AX51">
            <v>3465445.8288000003</v>
          </cell>
          <cell r="AY51">
            <v>3400499.8991999999</v>
          </cell>
          <cell r="AZ51">
            <v>3487094.4720000001</v>
          </cell>
          <cell r="BA51">
            <v>3649459.2960000001</v>
          </cell>
          <cell r="BB51">
            <v>3681932.2608000003</v>
          </cell>
          <cell r="BC51">
            <v>3736053.8688000003</v>
          </cell>
          <cell r="BD51">
            <v>4093256.4816000001</v>
          </cell>
          <cell r="BE51">
            <v>3844297.0847999998</v>
          </cell>
          <cell r="BF51">
            <v>3454621.5071999999</v>
          </cell>
          <cell r="BG51">
            <v>3541216.08</v>
          </cell>
          <cell r="BH51">
            <v>3368026.9344000001</v>
          </cell>
          <cell r="BI51">
            <v>3280757.5307999998</v>
          </cell>
          <cell r="BJ51">
            <v>3719341.423856</v>
          </cell>
          <cell r="BK51">
            <v>3588480.809264</v>
          </cell>
          <cell r="BL51">
            <v>3749695.0346400002</v>
          </cell>
          <cell r="BM51">
            <v>3882596.9907200001</v>
          </cell>
          <cell r="BN51">
            <v>3730070.224248</v>
          </cell>
          <cell r="BO51">
            <v>3759912.5744344001</v>
          </cell>
          <cell r="BP51">
            <v>4133401.3722320003</v>
          </cell>
          <cell r="BQ51">
            <v>3918009.2551199999</v>
          </cell>
          <cell r="BR51">
            <v>3779235.5865839999</v>
          </cell>
          <cell r="BS51">
            <v>3779662.3490399998</v>
          </cell>
          <cell r="BT51">
            <v>3486095.4902480002</v>
          </cell>
          <cell r="BU51">
            <v>3484053.9374239999</v>
          </cell>
          <cell r="BV51">
            <v>3779610.8823075201</v>
          </cell>
          <cell r="BW51">
            <v>3638608.0187276797</v>
          </cell>
          <cell r="BX51">
            <v>3601322.7795248004</v>
          </cell>
          <cell r="BY51">
            <v>3930064.7696703998</v>
          </cell>
          <cell r="BZ51">
            <v>3790227.07737632</v>
          </cell>
          <cell r="CA51">
            <v>3780110.5708835199</v>
          </cell>
          <cell r="CB51">
            <v>4146113.7218566402</v>
          </cell>
          <cell r="CC51">
            <v>3920037.1041059201</v>
          </cell>
          <cell r="CD51">
            <v>3758506.2452908801</v>
          </cell>
          <cell r="CE51">
            <v>3660725.6107919998</v>
          </cell>
          <cell r="CF51">
            <v>3484173.85356976</v>
          </cell>
          <cell r="CG51">
            <v>3466327.03071712</v>
          </cell>
          <cell r="CH51">
            <v>3751119.9946891908</v>
          </cell>
          <cell r="CI51">
            <v>3556101.4051622339</v>
          </cell>
          <cell r="CJ51">
            <v>3801044.6569621759</v>
          </cell>
          <cell r="CK51">
            <v>4123985.4301895681</v>
          </cell>
          <cell r="CL51">
            <v>3830570.3544190465</v>
          </cell>
          <cell r="CM51">
            <v>3821325.4213615106</v>
          </cell>
          <cell r="CN51">
            <v>4167782.3174937731</v>
          </cell>
          <cell r="CO51">
            <v>3958483.6390064387</v>
          </cell>
          <cell r="CP51">
            <v>3708770.5605726978</v>
          </cell>
          <cell r="CQ51">
            <v>3676150.9527334399</v>
          </cell>
          <cell r="CR51">
            <v>3478153.3902207552</v>
          </cell>
          <cell r="CS51">
            <v>3460970.6912042624</v>
          </cell>
          <cell r="CT51">
            <v>3728092.1235109745</v>
          </cell>
          <cell r="CU51">
            <v>3527783.4314508382</v>
          </cell>
          <cell r="CV51">
            <v>3670182.7828510199</v>
          </cell>
          <cell r="CW51">
            <v>3764888.5039813593</v>
          </cell>
          <cell r="CX51">
            <v>3815874.2020314275</v>
          </cell>
          <cell r="CY51">
            <v>3880961.6364175407</v>
          </cell>
          <cell r="CZ51">
            <v>4209039.3118922878</v>
          </cell>
          <cell r="DA51">
            <v>4076361.7233792869</v>
          </cell>
          <cell r="DB51">
            <v>3886607.7412209515</v>
          </cell>
          <cell r="DC51">
            <v>3989071.0377011327</v>
          </cell>
          <cell r="DD51">
            <v>3696935.7011407702</v>
          </cell>
          <cell r="DE51">
            <v>3599565.6384507474</v>
          </cell>
          <cell r="DF51">
            <v>3836098.728107594</v>
          </cell>
          <cell r="DG51">
            <v>3657072.2873342549</v>
          </cell>
          <cell r="DH51">
            <v>3924377.5486800401</v>
          </cell>
          <cell r="DI51">
            <v>4226645.9039733866</v>
          </cell>
          <cell r="DJ51">
            <v>3952161.3606720557</v>
          </cell>
          <cell r="DK51">
            <v>3890006.1542431712</v>
          </cell>
          <cell r="DL51">
            <v>4228733.4076685337</v>
          </cell>
          <cell r="DM51">
            <v>4040666.1296214024</v>
          </cell>
          <cell r="DN51">
            <v>3914075.2257813709</v>
          </cell>
          <cell r="DO51">
            <v>3898907.8083391553</v>
          </cell>
          <cell r="DP51">
            <v>3648888.4835315859</v>
          </cell>
          <cell r="DQ51">
            <v>3574790.3618453625</v>
          </cell>
        </row>
        <row r="52">
          <cell r="A52">
            <v>573</v>
          </cell>
          <cell r="B52">
            <v>146325.29999999999</v>
          </cell>
          <cell r="C52">
            <v>150768.6</v>
          </cell>
          <cell r="D52">
            <v>145135.28</v>
          </cell>
          <cell r="E52">
            <v>149341.72</v>
          </cell>
          <cell r="F52">
            <v>148733.20000000001</v>
          </cell>
          <cell r="G52">
            <v>133774.07999999999</v>
          </cell>
          <cell r="H52">
            <v>301809.40000000002</v>
          </cell>
          <cell r="I52">
            <v>361325.12</v>
          </cell>
          <cell r="J52">
            <v>146264.12</v>
          </cell>
          <cell r="K52">
            <v>140969.17000000001</v>
          </cell>
          <cell r="L52">
            <v>145054.85999999999</v>
          </cell>
          <cell r="M52">
            <v>144463.81</v>
          </cell>
          <cell r="N52">
            <v>138975.73000000001</v>
          </cell>
          <cell r="O52">
            <v>143183.94</v>
          </cell>
          <cell r="P52">
            <v>137842.4</v>
          </cell>
          <cell r="Q52">
            <v>141825.67000000001</v>
          </cell>
          <cell r="R52">
            <v>141236.4</v>
          </cell>
          <cell r="S52">
            <v>131557.17000000001</v>
          </cell>
          <cell r="T52">
            <v>278419.46999999997</v>
          </cell>
          <cell r="U52">
            <v>333998.59999999998</v>
          </cell>
          <cell r="V52">
            <v>138845.92000000001</v>
          </cell>
          <cell r="W52">
            <v>133808.75</v>
          </cell>
          <cell r="X52">
            <v>137675.44</v>
          </cell>
          <cell r="Y52">
            <v>322315.84000000003</v>
          </cell>
          <cell r="Z52">
            <v>297182.34000000003</v>
          </cell>
          <cell r="AA52">
            <v>175997.11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</row>
        <row r="53">
          <cell r="A53">
            <v>583</v>
          </cell>
          <cell r="B53">
            <v>202471.60431286803</v>
          </cell>
          <cell r="C53">
            <v>173653.5735409123</v>
          </cell>
          <cell r="D53">
            <v>184201.90893129923</v>
          </cell>
          <cell r="E53">
            <v>185696.5228401077</v>
          </cell>
          <cell r="F53">
            <v>196932.30999576996</v>
          </cell>
          <cell r="G53">
            <v>184560.79650477422</v>
          </cell>
          <cell r="H53">
            <v>176197.25670469279</v>
          </cell>
          <cell r="I53">
            <v>183347.0189216295</v>
          </cell>
          <cell r="J53">
            <v>173674.63144485306</v>
          </cell>
          <cell r="K53">
            <v>180233.49365463119</v>
          </cell>
          <cell r="L53">
            <v>139964.59080358178</v>
          </cell>
          <cell r="M53">
            <v>198093.75234487976</v>
          </cell>
          <cell r="N53">
            <v>202471.60431286803</v>
          </cell>
          <cell r="O53">
            <v>173653.5735409123</v>
          </cell>
          <cell r="P53">
            <v>184201.90893129923</v>
          </cell>
          <cell r="Q53">
            <v>185696.5228401077</v>
          </cell>
          <cell r="R53">
            <v>196932.30999576996</v>
          </cell>
          <cell r="S53">
            <v>184560.79650477422</v>
          </cell>
          <cell r="T53">
            <v>176197.25670469279</v>
          </cell>
          <cell r="U53">
            <v>183347.0189216295</v>
          </cell>
          <cell r="V53">
            <v>173674.63144485306</v>
          </cell>
          <cell r="W53">
            <v>180233.49365463119</v>
          </cell>
          <cell r="X53">
            <v>139964.59080358178</v>
          </cell>
          <cell r="Y53">
            <v>198093.75234487976</v>
          </cell>
          <cell r="Z53">
            <v>202471.60431286803</v>
          </cell>
          <cell r="AA53">
            <v>173653.5735409123</v>
          </cell>
          <cell r="AB53">
            <v>184201.90893129923</v>
          </cell>
          <cell r="AC53">
            <v>185696.5228401077</v>
          </cell>
          <cell r="AD53">
            <v>196932.30999576996</v>
          </cell>
          <cell r="AE53">
            <v>184560.79650477422</v>
          </cell>
          <cell r="AF53">
            <v>176197.25670469279</v>
          </cell>
          <cell r="AG53">
            <v>183347.0189216295</v>
          </cell>
          <cell r="AH53">
            <v>173674.63144485306</v>
          </cell>
          <cell r="AI53">
            <v>180233.49365463119</v>
          </cell>
          <cell r="AJ53">
            <v>139964.59080358178</v>
          </cell>
          <cell r="AK53">
            <v>198093.75234487976</v>
          </cell>
          <cell r="AL53">
            <v>243260.34813207496</v>
          </cell>
          <cell r="AM53">
            <v>208636.80562665677</v>
          </cell>
          <cell r="AN53">
            <v>221310.14689832629</v>
          </cell>
          <cell r="AO53">
            <v>223105.85697339429</v>
          </cell>
          <cell r="AP53">
            <v>236605.14001755291</v>
          </cell>
          <cell r="AQ53">
            <v>221741.33386086402</v>
          </cell>
          <cell r="AR53">
            <v>211692.9243059101</v>
          </cell>
          <cell r="AS53">
            <v>220283.03575317265</v>
          </cell>
          <cell r="AT53">
            <v>208662.1057326195</v>
          </cell>
          <cell r="AU53">
            <v>216542.27791733481</v>
          </cell>
          <cell r="AV53">
            <v>168161.03769509579</v>
          </cell>
          <cell r="AW53">
            <v>238000.55974141305</v>
          </cell>
          <cell r="AX53">
            <v>243260.34813207496</v>
          </cell>
          <cell r="AY53">
            <v>208636.80562665677</v>
          </cell>
          <cell r="AZ53">
            <v>221310.14689832629</v>
          </cell>
          <cell r="BA53">
            <v>223105.85697339429</v>
          </cell>
          <cell r="BB53">
            <v>236605.14001755291</v>
          </cell>
          <cell r="BC53">
            <v>221741.33386086402</v>
          </cell>
          <cell r="BD53">
            <v>211692.9243059101</v>
          </cell>
          <cell r="BE53">
            <v>220283.03575317265</v>
          </cell>
          <cell r="BF53">
            <v>208662.1057326195</v>
          </cell>
          <cell r="BG53">
            <v>216542.27791733481</v>
          </cell>
          <cell r="BH53">
            <v>168161.03769509579</v>
          </cell>
          <cell r="BI53">
            <v>238000.55974141305</v>
          </cell>
          <cell r="BJ53">
            <v>420655.38340985391</v>
          </cell>
          <cell r="BK53">
            <v>360782.98883564072</v>
          </cell>
          <cell r="BL53">
            <v>382698.23015077529</v>
          </cell>
          <cell r="BM53">
            <v>385803.44280018966</v>
          </cell>
          <cell r="BN53">
            <v>409146.93518726621</v>
          </cell>
          <cell r="BO53">
            <v>383443.85564395745</v>
          </cell>
          <cell r="BP53">
            <v>366067.74972922186</v>
          </cell>
          <cell r="BQ53">
            <v>380922.10906944494</v>
          </cell>
          <cell r="BR53">
            <v>360826.73877621174</v>
          </cell>
          <cell r="BS53">
            <v>374453.44315754942</v>
          </cell>
          <cell r="BT53">
            <v>290790.69535748282</v>
          </cell>
          <cell r="BU53">
            <v>411559.94998176681</v>
          </cell>
          <cell r="BV53">
            <v>420655.38340985391</v>
          </cell>
          <cell r="BW53">
            <v>360782.98883564072</v>
          </cell>
          <cell r="BX53">
            <v>382698.23015077529</v>
          </cell>
          <cell r="BY53">
            <v>385803.44280018966</v>
          </cell>
          <cell r="BZ53">
            <v>409146.93518726621</v>
          </cell>
          <cell r="CA53">
            <v>383443.85564395745</v>
          </cell>
          <cell r="CB53">
            <v>366067.74972922186</v>
          </cell>
          <cell r="CC53">
            <v>380922.10906944494</v>
          </cell>
          <cell r="CD53">
            <v>360826.73877621174</v>
          </cell>
          <cell r="CE53">
            <v>374453.44315754942</v>
          </cell>
          <cell r="CF53">
            <v>290790.69535748282</v>
          </cell>
          <cell r="CG53">
            <v>411559.94998176681</v>
          </cell>
          <cell r="CH53">
            <v>511350.42661330139</v>
          </cell>
          <cell r="CI53">
            <v>438569.2957510007</v>
          </cell>
          <cell r="CJ53">
            <v>465209.5538762816</v>
          </cell>
          <cell r="CK53">
            <v>468984.26323607116</v>
          </cell>
          <cell r="CL53">
            <v>497360.70928085118</v>
          </cell>
          <cell r="CM53">
            <v>466115.93931450375</v>
          </cell>
          <cell r="CN53">
            <v>444993.47298505035</v>
          </cell>
          <cell r="CO53">
            <v>463050.49373233889</v>
          </cell>
          <cell r="CP53">
            <v>438622.4783599904</v>
          </cell>
          <cell r="CQ53">
            <v>455187.15665376914</v>
          </cell>
          <cell r="CR53">
            <v>353486.37385997653</v>
          </cell>
          <cell r="CS53">
            <v>500293.98006081855</v>
          </cell>
          <cell r="CT53">
            <v>511350.42661330139</v>
          </cell>
          <cell r="CU53">
            <v>438569.2957510007</v>
          </cell>
          <cell r="CV53">
            <v>465209.5538762816</v>
          </cell>
          <cell r="CW53">
            <v>468984.26323607116</v>
          </cell>
          <cell r="CX53">
            <v>497360.70928085118</v>
          </cell>
          <cell r="CY53">
            <v>466115.93931450375</v>
          </cell>
          <cell r="CZ53">
            <v>444993.47298505035</v>
          </cell>
          <cell r="DA53">
            <v>463050.49373233889</v>
          </cell>
          <cell r="DB53">
            <v>438622.4783599904</v>
          </cell>
          <cell r="DC53">
            <v>455187.15665376914</v>
          </cell>
          <cell r="DD53">
            <v>353486.37385997653</v>
          </cell>
          <cell r="DE53">
            <v>500293.98006081855</v>
          </cell>
          <cell r="DF53">
            <v>511350.42661330139</v>
          </cell>
          <cell r="DG53">
            <v>438569.2957510007</v>
          </cell>
          <cell r="DH53">
            <v>465209.5538762816</v>
          </cell>
          <cell r="DI53">
            <v>468984.26323607116</v>
          </cell>
          <cell r="DJ53">
            <v>497360.70928085118</v>
          </cell>
          <cell r="DK53">
            <v>466115.93931450375</v>
          </cell>
          <cell r="DL53">
            <v>444993.47298505035</v>
          </cell>
          <cell r="DM53">
            <v>463050.49373233889</v>
          </cell>
          <cell r="DN53">
            <v>438622.4783599904</v>
          </cell>
          <cell r="DO53">
            <v>455187.15665376914</v>
          </cell>
          <cell r="DP53">
            <v>353486.37385997653</v>
          </cell>
          <cell r="DQ53">
            <v>500293.98006081855</v>
          </cell>
        </row>
        <row r="54">
          <cell r="A54">
            <v>586</v>
          </cell>
          <cell r="B54">
            <v>2201</v>
          </cell>
          <cell r="C54">
            <v>2201</v>
          </cell>
          <cell r="D54">
            <v>2201</v>
          </cell>
          <cell r="E54">
            <v>2201</v>
          </cell>
          <cell r="F54">
            <v>2201</v>
          </cell>
          <cell r="G54">
            <v>2201</v>
          </cell>
          <cell r="H54">
            <v>2201</v>
          </cell>
          <cell r="I54">
            <v>2201</v>
          </cell>
          <cell r="J54">
            <v>2201</v>
          </cell>
          <cell r="K54">
            <v>2201</v>
          </cell>
          <cell r="L54">
            <v>2201</v>
          </cell>
          <cell r="M54">
            <v>2201</v>
          </cell>
          <cell r="N54">
            <v>2201</v>
          </cell>
          <cell r="O54">
            <v>2201</v>
          </cell>
          <cell r="P54">
            <v>2201</v>
          </cell>
          <cell r="Q54">
            <v>2201</v>
          </cell>
          <cell r="R54">
            <v>2201</v>
          </cell>
          <cell r="S54">
            <v>2201</v>
          </cell>
          <cell r="T54">
            <v>2201</v>
          </cell>
          <cell r="U54">
            <v>2201</v>
          </cell>
          <cell r="V54">
            <v>2201</v>
          </cell>
          <cell r="W54">
            <v>2201</v>
          </cell>
          <cell r="X54">
            <v>2201</v>
          </cell>
          <cell r="Y54">
            <v>2201</v>
          </cell>
          <cell r="Z54">
            <v>2201</v>
          </cell>
          <cell r="AA54">
            <v>2201</v>
          </cell>
          <cell r="AB54">
            <v>2201</v>
          </cell>
          <cell r="AC54">
            <v>2201</v>
          </cell>
          <cell r="AD54">
            <v>2201</v>
          </cell>
          <cell r="AE54">
            <v>2201</v>
          </cell>
          <cell r="AF54">
            <v>2201</v>
          </cell>
          <cell r="AG54">
            <v>2201</v>
          </cell>
          <cell r="AH54">
            <v>2201</v>
          </cell>
          <cell r="AI54">
            <v>2201</v>
          </cell>
          <cell r="AJ54">
            <v>2201</v>
          </cell>
          <cell r="AK54">
            <v>2201</v>
          </cell>
          <cell r="AL54">
            <v>2201</v>
          </cell>
          <cell r="AM54">
            <v>2201</v>
          </cell>
          <cell r="AN54">
            <v>2201</v>
          </cell>
          <cell r="AO54">
            <v>2201</v>
          </cell>
          <cell r="AP54">
            <v>2201</v>
          </cell>
          <cell r="AQ54">
            <v>2201</v>
          </cell>
          <cell r="AR54">
            <v>2201</v>
          </cell>
          <cell r="AS54">
            <v>2201</v>
          </cell>
          <cell r="AT54">
            <v>2201</v>
          </cell>
          <cell r="AU54">
            <v>2201</v>
          </cell>
          <cell r="AV54">
            <v>2201</v>
          </cell>
          <cell r="AW54">
            <v>2201</v>
          </cell>
          <cell r="AX54">
            <v>2201</v>
          </cell>
          <cell r="AY54">
            <v>2201</v>
          </cell>
          <cell r="AZ54">
            <v>2201</v>
          </cell>
          <cell r="BA54">
            <v>2201</v>
          </cell>
          <cell r="BB54">
            <v>2201</v>
          </cell>
          <cell r="BC54">
            <v>2201</v>
          </cell>
          <cell r="BD54">
            <v>2201</v>
          </cell>
          <cell r="BE54">
            <v>2201</v>
          </cell>
          <cell r="BF54">
            <v>2201</v>
          </cell>
          <cell r="BG54">
            <v>2201</v>
          </cell>
          <cell r="BH54">
            <v>2201</v>
          </cell>
          <cell r="BI54">
            <v>2201</v>
          </cell>
          <cell r="BJ54">
            <v>2201</v>
          </cell>
          <cell r="BK54">
            <v>2201</v>
          </cell>
          <cell r="BL54">
            <v>2201</v>
          </cell>
          <cell r="BM54">
            <v>2201</v>
          </cell>
          <cell r="BN54">
            <v>2201</v>
          </cell>
          <cell r="BO54">
            <v>2201</v>
          </cell>
          <cell r="BP54">
            <v>2201</v>
          </cell>
          <cell r="BQ54">
            <v>2201</v>
          </cell>
          <cell r="BR54">
            <v>2201</v>
          </cell>
          <cell r="BS54">
            <v>2201</v>
          </cell>
          <cell r="BT54">
            <v>2201</v>
          </cell>
          <cell r="BU54">
            <v>2201</v>
          </cell>
          <cell r="BV54">
            <v>2201</v>
          </cell>
          <cell r="BW54">
            <v>2201</v>
          </cell>
          <cell r="BX54">
            <v>2201</v>
          </cell>
          <cell r="BY54">
            <v>2201</v>
          </cell>
          <cell r="BZ54">
            <v>2201</v>
          </cell>
          <cell r="CA54">
            <v>2201</v>
          </cell>
          <cell r="CB54">
            <v>2201</v>
          </cell>
          <cell r="CC54">
            <v>2201</v>
          </cell>
          <cell r="CD54">
            <v>2201</v>
          </cell>
          <cell r="CE54">
            <v>2201</v>
          </cell>
          <cell r="CF54">
            <v>2201</v>
          </cell>
          <cell r="CG54">
            <v>2201</v>
          </cell>
          <cell r="CH54">
            <v>2201</v>
          </cell>
          <cell r="CI54">
            <v>2201</v>
          </cell>
          <cell r="CJ54">
            <v>2201</v>
          </cell>
          <cell r="CK54">
            <v>2201</v>
          </cell>
          <cell r="CL54">
            <v>2201</v>
          </cell>
          <cell r="CM54">
            <v>2201</v>
          </cell>
          <cell r="CN54">
            <v>2201</v>
          </cell>
          <cell r="CO54">
            <v>2201</v>
          </cell>
          <cell r="CP54">
            <v>2201</v>
          </cell>
          <cell r="CQ54">
            <v>2201</v>
          </cell>
          <cell r="CR54">
            <v>2201</v>
          </cell>
          <cell r="CS54">
            <v>2201</v>
          </cell>
          <cell r="CT54">
            <v>2201</v>
          </cell>
          <cell r="CU54">
            <v>2201</v>
          </cell>
          <cell r="CV54">
            <v>2201</v>
          </cell>
          <cell r="CW54">
            <v>2201</v>
          </cell>
          <cell r="CX54">
            <v>2201</v>
          </cell>
          <cell r="CY54">
            <v>2201</v>
          </cell>
          <cell r="CZ54">
            <v>2201</v>
          </cell>
          <cell r="DA54">
            <v>2201</v>
          </cell>
          <cell r="DB54">
            <v>2201</v>
          </cell>
          <cell r="DC54">
            <v>2201</v>
          </cell>
          <cell r="DD54">
            <v>2201</v>
          </cell>
          <cell r="DE54">
            <v>2201</v>
          </cell>
          <cell r="DF54">
            <v>2201</v>
          </cell>
          <cell r="DG54">
            <v>2201</v>
          </cell>
          <cell r="DH54">
            <v>2201</v>
          </cell>
          <cell r="DI54">
            <v>2201</v>
          </cell>
          <cell r="DJ54">
            <v>2201</v>
          </cell>
          <cell r="DK54">
            <v>2201</v>
          </cell>
          <cell r="DL54">
            <v>2201</v>
          </cell>
          <cell r="DM54">
            <v>2201</v>
          </cell>
          <cell r="DN54">
            <v>2201</v>
          </cell>
          <cell r="DO54">
            <v>2201</v>
          </cell>
          <cell r="DP54">
            <v>2201</v>
          </cell>
          <cell r="DQ54">
            <v>2201</v>
          </cell>
        </row>
        <row r="55">
          <cell r="A55">
            <v>607</v>
          </cell>
          <cell r="B55">
            <v>-8333</v>
          </cell>
          <cell r="C55">
            <v>-8333</v>
          </cell>
          <cell r="D55">
            <v>-8333</v>
          </cell>
          <cell r="E55">
            <v>-8333</v>
          </cell>
          <cell r="F55">
            <v>-8333</v>
          </cell>
          <cell r="G55">
            <v>-8333</v>
          </cell>
          <cell r="H55">
            <v>-8333</v>
          </cell>
          <cell r="I55">
            <v>-8333</v>
          </cell>
          <cell r="J55">
            <v>-8333</v>
          </cell>
          <cell r="K55">
            <v>-8333</v>
          </cell>
          <cell r="L55">
            <v>-8333</v>
          </cell>
          <cell r="M55">
            <v>-8333</v>
          </cell>
          <cell r="N55">
            <v>-8333</v>
          </cell>
          <cell r="O55">
            <v>-8333</v>
          </cell>
          <cell r="P55">
            <v>-8333</v>
          </cell>
          <cell r="Q55">
            <v>-8333</v>
          </cell>
          <cell r="R55">
            <v>-8333</v>
          </cell>
          <cell r="S55">
            <v>-8333</v>
          </cell>
          <cell r="T55">
            <v>-8333</v>
          </cell>
          <cell r="U55">
            <v>-8333</v>
          </cell>
          <cell r="V55">
            <v>-8333</v>
          </cell>
          <cell r="W55">
            <v>-8333</v>
          </cell>
          <cell r="X55">
            <v>-8333</v>
          </cell>
          <cell r="Y55">
            <v>-8333</v>
          </cell>
          <cell r="Z55">
            <v>-8333</v>
          </cell>
          <cell r="AA55">
            <v>-8333</v>
          </cell>
          <cell r="AB55">
            <v>-8333</v>
          </cell>
          <cell r="AC55">
            <v>-8333</v>
          </cell>
          <cell r="AD55">
            <v>-8333</v>
          </cell>
          <cell r="AE55">
            <v>-8333</v>
          </cell>
          <cell r="AF55">
            <v>-8333</v>
          </cell>
          <cell r="AG55">
            <v>-8333</v>
          </cell>
          <cell r="AH55">
            <v>-8333</v>
          </cell>
          <cell r="AI55">
            <v>-8333</v>
          </cell>
          <cell r="AJ55">
            <v>-8333</v>
          </cell>
          <cell r="AK55">
            <v>-8333</v>
          </cell>
          <cell r="AL55">
            <v>-8333</v>
          </cell>
          <cell r="AM55">
            <v>-8333</v>
          </cell>
          <cell r="AN55">
            <v>-8333</v>
          </cell>
          <cell r="AO55">
            <v>-8333</v>
          </cell>
          <cell r="AP55">
            <v>-8333</v>
          </cell>
          <cell r="AQ55">
            <v>-8333</v>
          </cell>
          <cell r="AR55">
            <v>-8333</v>
          </cell>
          <cell r="AS55">
            <v>-8333</v>
          </cell>
          <cell r="AT55">
            <v>-8333</v>
          </cell>
          <cell r="AU55">
            <v>-8333</v>
          </cell>
          <cell r="AV55">
            <v>-8333</v>
          </cell>
          <cell r="AW55">
            <v>-8333</v>
          </cell>
          <cell r="AX55">
            <v>-8333</v>
          </cell>
          <cell r="AY55">
            <v>-8333</v>
          </cell>
          <cell r="AZ55">
            <v>-8333</v>
          </cell>
          <cell r="BA55">
            <v>-8333</v>
          </cell>
          <cell r="BB55">
            <v>-8333</v>
          </cell>
          <cell r="BC55">
            <v>-8333</v>
          </cell>
          <cell r="BD55">
            <v>-8333</v>
          </cell>
          <cell r="BE55">
            <v>-8333</v>
          </cell>
          <cell r="BF55">
            <v>-8333</v>
          </cell>
          <cell r="BG55">
            <v>-8333</v>
          </cell>
          <cell r="BH55">
            <v>-8333</v>
          </cell>
          <cell r="BI55">
            <v>-8333</v>
          </cell>
          <cell r="BJ55">
            <v>-8333</v>
          </cell>
          <cell r="BK55">
            <v>-8333</v>
          </cell>
          <cell r="BL55">
            <v>-8333</v>
          </cell>
          <cell r="BM55">
            <v>-8333</v>
          </cell>
          <cell r="BN55">
            <v>-8333</v>
          </cell>
          <cell r="BO55">
            <v>-8333</v>
          </cell>
          <cell r="BP55">
            <v>-8333</v>
          </cell>
          <cell r="BQ55">
            <v>-8333</v>
          </cell>
          <cell r="BR55">
            <v>-8333</v>
          </cell>
          <cell r="BS55">
            <v>-8333</v>
          </cell>
          <cell r="BT55">
            <v>-8333</v>
          </cell>
          <cell r="BU55">
            <v>-8333</v>
          </cell>
          <cell r="BV55">
            <v>-8333</v>
          </cell>
          <cell r="BW55">
            <v>-8333</v>
          </cell>
          <cell r="BX55">
            <v>-8333</v>
          </cell>
          <cell r="BY55">
            <v>-8333</v>
          </cell>
          <cell r="BZ55">
            <v>-8333</v>
          </cell>
          <cell r="CA55">
            <v>-8333</v>
          </cell>
          <cell r="CB55">
            <v>-8333</v>
          </cell>
          <cell r="CC55">
            <v>-8333</v>
          </cell>
          <cell r="CD55">
            <v>-8333</v>
          </cell>
          <cell r="CE55">
            <v>-8333</v>
          </cell>
          <cell r="CF55">
            <v>-8333</v>
          </cell>
          <cell r="CG55">
            <v>-8333</v>
          </cell>
          <cell r="CH55">
            <v>-8333</v>
          </cell>
          <cell r="CI55">
            <v>-8333</v>
          </cell>
          <cell r="CJ55">
            <v>-8333</v>
          </cell>
          <cell r="CK55">
            <v>-8333</v>
          </cell>
          <cell r="CL55">
            <v>-8333</v>
          </cell>
          <cell r="CM55">
            <v>-8333</v>
          </cell>
          <cell r="CN55">
            <v>-8333</v>
          </cell>
          <cell r="CO55">
            <v>-8333</v>
          </cell>
          <cell r="CP55">
            <v>-8333</v>
          </cell>
          <cell r="CQ55">
            <v>-8333</v>
          </cell>
          <cell r="CR55">
            <v>-8333</v>
          </cell>
          <cell r="CS55">
            <v>-8333</v>
          </cell>
          <cell r="CT55">
            <v>-8333</v>
          </cell>
          <cell r="CU55">
            <v>-8333</v>
          </cell>
          <cell r="CV55">
            <v>-8333</v>
          </cell>
          <cell r="CW55">
            <v>-8333</v>
          </cell>
          <cell r="CX55">
            <v>-8333</v>
          </cell>
          <cell r="CY55">
            <v>-8333</v>
          </cell>
          <cell r="CZ55">
            <v>-8333</v>
          </cell>
          <cell r="DA55">
            <v>-8333</v>
          </cell>
          <cell r="DB55">
            <v>-8333</v>
          </cell>
          <cell r="DC55">
            <v>-8333</v>
          </cell>
          <cell r="DD55">
            <v>-8333</v>
          </cell>
          <cell r="DE55">
            <v>-8333</v>
          </cell>
          <cell r="DF55">
            <v>-8333</v>
          </cell>
          <cell r="DG55">
            <v>-8333</v>
          </cell>
          <cell r="DH55">
            <v>-8333</v>
          </cell>
          <cell r="DI55">
            <v>-8333</v>
          </cell>
          <cell r="DJ55">
            <v>-8333</v>
          </cell>
          <cell r="DK55">
            <v>-8333</v>
          </cell>
          <cell r="DL55">
            <v>-8333</v>
          </cell>
          <cell r="DM55">
            <v>-8333</v>
          </cell>
          <cell r="DN55">
            <v>-8333</v>
          </cell>
          <cell r="DO55">
            <v>-8333</v>
          </cell>
          <cell r="DP55">
            <v>-8333</v>
          </cell>
          <cell r="DQ55">
            <v>-8333</v>
          </cell>
        </row>
        <row r="56">
          <cell r="A56">
            <v>628</v>
          </cell>
          <cell r="B56">
            <v>-80000</v>
          </cell>
          <cell r="C56">
            <v>-80000</v>
          </cell>
          <cell r="D56">
            <v>-40000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</row>
        <row r="57">
          <cell r="A57">
            <v>633</v>
          </cell>
          <cell r="B57">
            <v>-278484.17</v>
          </cell>
          <cell r="C57">
            <v>-165126.04</v>
          </cell>
          <cell r="D57">
            <v>-148884.25</v>
          </cell>
          <cell r="E57">
            <v>-110281.75</v>
          </cell>
          <cell r="F57">
            <v>-55904.33</v>
          </cell>
          <cell r="G57">
            <v>-220198.19771462161</v>
          </cell>
          <cell r="H57">
            <v>-431446.07777248463</v>
          </cell>
          <cell r="I57">
            <v>-509978.52612063481</v>
          </cell>
          <cell r="J57">
            <v>-389458.68745926896</v>
          </cell>
          <cell r="K57">
            <v>-266442.45825821039</v>
          </cell>
          <cell r="L57">
            <v>-263272.85864248924</v>
          </cell>
          <cell r="M57">
            <v>-348039.13179807976</v>
          </cell>
          <cell r="N57">
            <v>-332585.85469981568</v>
          </cell>
          <cell r="O57">
            <v>-287238.3630071446</v>
          </cell>
          <cell r="P57">
            <v>-256904.70550576728</v>
          </cell>
          <cell r="Q57">
            <v>-167876.61746278414</v>
          </cell>
          <cell r="R57">
            <v>-166838.8904934859</v>
          </cell>
          <cell r="S57">
            <v>-217424.1430065445</v>
          </cell>
          <cell r="T57">
            <v>-423401.86642191483</v>
          </cell>
          <cell r="U57">
            <v>-501352.23356422613</v>
          </cell>
          <cell r="V57">
            <v>-381979.61227986112</v>
          </cell>
          <cell r="W57">
            <v>-259655.13801076013</v>
          </cell>
          <cell r="X57">
            <v>-257315.63605852818</v>
          </cell>
          <cell r="Y57">
            <v>-341123.47731525853</v>
          </cell>
          <cell r="Z57">
            <v>-294942.97411897231</v>
          </cell>
          <cell r="AA57">
            <v>-245387.73207689892</v>
          </cell>
          <cell r="AB57">
            <v>-207529.14310665548</v>
          </cell>
          <cell r="AC57">
            <v>-145159.79927412776</v>
          </cell>
          <cell r="AD57">
            <v>-116597.69071587898</v>
          </cell>
          <cell r="AE57">
            <v>-142749.07235446159</v>
          </cell>
          <cell r="AF57">
            <v>-323047.94094342558</v>
          </cell>
          <cell r="AG57">
            <v>-410410.33318383695</v>
          </cell>
          <cell r="AH57">
            <v>-327383.67729213845</v>
          </cell>
          <cell r="AI57">
            <v>-156575.17696308016</v>
          </cell>
          <cell r="AJ57">
            <v>-213466.69279194629</v>
          </cell>
          <cell r="AK57">
            <v>-338137.72203915479</v>
          </cell>
          <cell r="AL57">
            <v>-322859.19608548528</v>
          </cell>
          <cell r="AM57">
            <v>-281190.03499216156</v>
          </cell>
          <cell r="AN57">
            <v>-252782.15745878164</v>
          </cell>
          <cell r="AO57">
            <v>-161489.43644147326</v>
          </cell>
          <cell r="AP57">
            <v>-159864.78006048658</v>
          </cell>
          <cell r="AQ57">
            <v>-210086.92664625391</v>
          </cell>
          <cell r="AR57">
            <v>-415775.7010945598</v>
          </cell>
          <cell r="AS57">
            <v>-493381.56385012332</v>
          </cell>
          <cell r="AT57">
            <v>-374814.30942295986</v>
          </cell>
          <cell r="AU57">
            <v>-250787.33034195879</v>
          </cell>
          <cell r="AV57">
            <v>-253611.3918237699</v>
          </cell>
          <cell r="AW57">
            <v>-334650.52812144835</v>
          </cell>
          <cell r="AX57">
            <v>-303542.08928110392</v>
          </cell>
          <cell r="AY57">
            <v>-264172.05677402596</v>
          </cell>
          <cell r="AZ57">
            <v>-233797.72973389918</v>
          </cell>
          <cell r="BA57">
            <v>-140163.23111184096</v>
          </cell>
          <cell r="BB57">
            <v>-144320.45234352796</v>
          </cell>
          <cell r="BC57">
            <v>-188874.02524523879</v>
          </cell>
          <cell r="BD57">
            <v>-386871.25505657488</v>
          </cell>
          <cell r="BE57">
            <v>-477098.89609760622</v>
          </cell>
          <cell r="BF57">
            <v>-349550.83897253621</v>
          </cell>
          <cell r="BG57">
            <v>-234407.28818422463</v>
          </cell>
          <cell r="BH57">
            <v>-236697.57678331088</v>
          </cell>
          <cell r="BI57">
            <v>-313744.75225485041</v>
          </cell>
          <cell r="BJ57">
            <v>-304168.26121737814</v>
          </cell>
          <cell r="BK57">
            <v>-261695.24706109855</v>
          </cell>
          <cell r="BL57">
            <v>-229146.62316709489</v>
          </cell>
          <cell r="BM57">
            <v>-140847.94256363044</v>
          </cell>
          <cell r="BN57">
            <v>-141972.35071099448</v>
          </cell>
          <cell r="BO57">
            <v>-180474.60986997469</v>
          </cell>
          <cell r="BP57">
            <v>-405892.51264114468</v>
          </cell>
          <cell r="BQ57">
            <v>-486918.32695395255</v>
          </cell>
          <cell r="BR57">
            <v>-344100.32074382913</v>
          </cell>
          <cell r="BS57">
            <v>-232969.91570774111</v>
          </cell>
          <cell r="BT57">
            <v>-240847.84991254663</v>
          </cell>
          <cell r="BU57">
            <v>-298291.1519070497</v>
          </cell>
          <cell r="BV57">
            <v>-306025.31878985907</v>
          </cell>
          <cell r="BW57">
            <v>-253261.2513818072</v>
          </cell>
          <cell r="BX57">
            <v>-208666.03084134022</v>
          </cell>
          <cell r="BY57">
            <v>-151635.10605276836</v>
          </cell>
          <cell r="BZ57">
            <v>-175135.39711238453</v>
          </cell>
          <cell r="CA57">
            <v>-225366.17618378132</v>
          </cell>
          <cell r="CB57">
            <v>-342463.29934892722</v>
          </cell>
          <cell r="CC57">
            <v>-394606.75671486434</v>
          </cell>
          <cell r="CD57">
            <v>-306613.06688417884</v>
          </cell>
          <cell r="CE57">
            <v>-213284.29272519654</v>
          </cell>
          <cell r="CF57">
            <v>-215976.69321826895</v>
          </cell>
          <cell r="CG57">
            <v>-253641.44742613379</v>
          </cell>
          <cell r="CH57">
            <v>-256742.8837035422</v>
          </cell>
          <cell r="CI57">
            <v>-206780.79809925193</v>
          </cell>
          <cell r="CJ57">
            <v>-207087.47521819209</v>
          </cell>
          <cell r="CK57">
            <v>-211540.06930201201</v>
          </cell>
          <cell r="CL57">
            <v>-193183.9775592839</v>
          </cell>
          <cell r="CM57">
            <v>-227841.34598711607</v>
          </cell>
          <cell r="CN57">
            <v>-357627.06531578413</v>
          </cell>
          <cell r="CO57">
            <v>-453423.39388053963</v>
          </cell>
          <cell r="CP57">
            <v>-368057.70824514062</v>
          </cell>
          <cell r="CQ57">
            <v>-234827.62508753978</v>
          </cell>
          <cell r="CR57">
            <v>-220327.39371357614</v>
          </cell>
          <cell r="CS57">
            <v>-287170.00557607308</v>
          </cell>
          <cell r="CT57">
            <v>-272890.17035630386</v>
          </cell>
          <cell r="CU57">
            <v>-277149.63092167687</v>
          </cell>
          <cell r="CV57">
            <v>-232416.01871222284</v>
          </cell>
          <cell r="CW57">
            <v>-213817.767907514</v>
          </cell>
          <cell r="CX57">
            <v>-191007.51992554936</v>
          </cell>
          <cell r="CY57">
            <v>-256713.23376263291</v>
          </cell>
          <cell r="CZ57">
            <v>-372836.19551700412</v>
          </cell>
          <cell r="DA57">
            <v>-494065.57262874267</v>
          </cell>
          <cell r="DB57">
            <v>-390489.32941680623</v>
          </cell>
          <cell r="DC57">
            <v>-249787.50044542763</v>
          </cell>
          <cell r="DD57">
            <v>-259876.63343429094</v>
          </cell>
          <cell r="DE57">
            <v>-305723.80339493271</v>
          </cell>
          <cell r="DF57">
            <v>-319752.21694056172</v>
          </cell>
          <cell r="DG57">
            <v>-256015.18570040408</v>
          </cell>
          <cell r="DH57">
            <v>-254136.39932853085</v>
          </cell>
          <cell r="DI57">
            <v>-246180.34598980803</v>
          </cell>
          <cell r="DJ57">
            <v>-251120.65764297044</v>
          </cell>
          <cell r="DK57">
            <v>-306930.50624905998</v>
          </cell>
          <cell r="DL57">
            <v>-415707.20750282996</v>
          </cell>
          <cell r="DM57">
            <v>-558378.80951447913</v>
          </cell>
          <cell r="DN57">
            <v>-402117.7656621206</v>
          </cell>
          <cell r="DO57">
            <v>-274670.42955503322</v>
          </cell>
          <cell r="DP57">
            <v>-283039.74762325193</v>
          </cell>
          <cell r="DQ57">
            <v>-330562.19245187391</v>
          </cell>
        </row>
        <row r="58">
          <cell r="A58">
            <v>637</v>
          </cell>
          <cell r="B58">
            <v>-156887.94</v>
          </cell>
          <cell r="C58">
            <v>-184941.94200000001</v>
          </cell>
          <cell r="D58">
            <v>-188552.242</v>
          </cell>
          <cell r="E58">
            <v>-223982.71445878781</v>
          </cell>
          <cell r="F58">
            <v>-15597.685983273666</v>
          </cell>
          <cell r="G58">
            <v>-14902.421199914999</v>
          </cell>
          <cell r="H58">
            <v>-43101.36658631661</v>
          </cell>
          <cell r="I58">
            <v>-59116.174654015194</v>
          </cell>
          <cell r="J58">
            <v>-52928.468390976312</v>
          </cell>
          <cell r="K58">
            <v>-50115.88772967871</v>
          </cell>
          <cell r="L58">
            <v>-49998.153061639052</v>
          </cell>
          <cell r="M58">
            <v>-39974.601718971098</v>
          </cell>
          <cell r="N58">
            <v>-88977.686899658613</v>
          </cell>
          <cell r="O58">
            <v>-88218.129215810797</v>
          </cell>
          <cell r="P58">
            <v>-122145.80478089847</v>
          </cell>
          <cell r="Q58">
            <v>-148513.38023199508</v>
          </cell>
          <cell r="R58">
            <v>-3176.6861036884075</v>
          </cell>
          <cell r="S58">
            <v>-14177.168549106078</v>
          </cell>
          <cell r="T58">
            <v>-13093.658464529261</v>
          </cell>
          <cell r="U58">
            <v>-47078.514453831216</v>
          </cell>
          <cell r="V58">
            <v>-66692.713531457033</v>
          </cell>
          <cell r="W58">
            <v>-69545.552898324095</v>
          </cell>
          <cell r="X58">
            <v>-56725.940020317532</v>
          </cell>
          <cell r="Y58">
            <v>-43162.401916914241</v>
          </cell>
          <cell r="Z58">
            <v>-20242.758045456052</v>
          </cell>
          <cell r="AA58">
            <v>-33463.777249863197</v>
          </cell>
          <cell r="AB58">
            <v>-45207.407906510343</v>
          </cell>
          <cell r="AC58">
            <v>-54390.833990810665</v>
          </cell>
          <cell r="AD58">
            <v>46387.926386582141</v>
          </cell>
          <cell r="AE58">
            <v>43297.54916219716</v>
          </cell>
          <cell r="AF58">
            <v>60923.282648523949</v>
          </cell>
          <cell r="AG58">
            <v>51861.678163904609</v>
          </cell>
          <cell r="AH58">
            <v>10817.901046464831</v>
          </cell>
          <cell r="AI58">
            <v>-12280.939882636332</v>
          </cell>
          <cell r="AJ58">
            <v>-9545.3567139453371</v>
          </cell>
          <cell r="AK58">
            <v>-3801.5944920375769</v>
          </cell>
          <cell r="AL58">
            <v>-32772.181812387142</v>
          </cell>
          <cell r="AM58">
            <v>-32772.181812387142</v>
          </cell>
          <cell r="AN58">
            <v>-32772.181812387142</v>
          </cell>
          <cell r="AO58">
            <v>-32772.181812387142</v>
          </cell>
          <cell r="AP58">
            <v>-32772.181812387142</v>
          </cell>
          <cell r="AQ58">
            <v>-32772.181812387142</v>
          </cell>
          <cell r="AR58">
            <v>-32772.181812387142</v>
          </cell>
          <cell r="AS58">
            <v>-32772.181812387142</v>
          </cell>
          <cell r="AT58">
            <v>-32772.181812387142</v>
          </cell>
          <cell r="AU58">
            <v>-32772.181812387142</v>
          </cell>
          <cell r="AV58">
            <v>-32772.181812387142</v>
          </cell>
          <cell r="AW58">
            <v>-32772.181812387142</v>
          </cell>
          <cell r="AX58">
            <v>-40453.267734126137</v>
          </cell>
          <cell r="AY58">
            <v>-40453.267734126137</v>
          </cell>
          <cell r="AZ58">
            <v>-40453.267734126137</v>
          </cell>
          <cell r="BA58">
            <v>-40453.267734126137</v>
          </cell>
          <cell r="BB58">
            <v>-40453.267734126137</v>
          </cell>
          <cell r="BC58">
            <v>-40453.267734126137</v>
          </cell>
          <cell r="BD58">
            <v>-40453.267734126137</v>
          </cell>
          <cell r="BE58">
            <v>-40453.267734126137</v>
          </cell>
          <cell r="BF58">
            <v>-40453.267734126137</v>
          </cell>
          <cell r="BG58">
            <v>-40453.267734126137</v>
          </cell>
          <cell r="BH58">
            <v>-40453.267734126137</v>
          </cell>
          <cell r="BI58">
            <v>-40453.267734126137</v>
          </cell>
          <cell r="BJ58">
            <v>-19241.452079723244</v>
          </cell>
          <cell r="BK58">
            <v>-19241.452079723244</v>
          </cell>
          <cell r="BL58">
            <v>-19241.452079723244</v>
          </cell>
          <cell r="BM58">
            <v>-19241.452079723244</v>
          </cell>
          <cell r="BN58">
            <v>-19241.452079723244</v>
          </cell>
          <cell r="BO58">
            <v>-19241.452079723244</v>
          </cell>
          <cell r="BP58">
            <v>-19241.452079723244</v>
          </cell>
          <cell r="BQ58">
            <v>-19241.452079723244</v>
          </cell>
          <cell r="BR58">
            <v>-19241.452079723244</v>
          </cell>
          <cell r="BS58">
            <v>-19241.452079723244</v>
          </cell>
          <cell r="BT58">
            <v>-19241.452079723244</v>
          </cell>
          <cell r="BU58">
            <v>-19241.452079723244</v>
          </cell>
          <cell r="BV58">
            <v>64253.257817776845</v>
          </cell>
          <cell r="BW58">
            <v>64253.257817776845</v>
          </cell>
          <cell r="BX58">
            <v>64253.257817776845</v>
          </cell>
          <cell r="BY58">
            <v>64253.257817776845</v>
          </cell>
          <cell r="BZ58">
            <v>64253.257817776845</v>
          </cell>
          <cell r="CA58">
            <v>64253.257817776845</v>
          </cell>
          <cell r="CB58">
            <v>64253.257817776845</v>
          </cell>
          <cell r="CC58">
            <v>64253.257817776845</v>
          </cell>
          <cell r="CD58">
            <v>64253.257817776845</v>
          </cell>
          <cell r="CE58">
            <v>64253.257817776845</v>
          </cell>
          <cell r="CF58">
            <v>64253.257817776845</v>
          </cell>
          <cell r="CG58">
            <v>64253.257817776845</v>
          </cell>
          <cell r="CH58">
            <v>18322.755167142401</v>
          </cell>
          <cell r="CI58">
            <v>18322.755167142401</v>
          </cell>
          <cell r="CJ58">
            <v>18322.755167142401</v>
          </cell>
          <cell r="CK58">
            <v>18322.755167142401</v>
          </cell>
          <cell r="CL58">
            <v>18322.755167142401</v>
          </cell>
          <cell r="CM58">
            <v>18322.755167142401</v>
          </cell>
          <cell r="CN58">
            <v>18322.755167142401</v>
          </cell>
          <cell r="CO58">
            <v>18322.755167142401</v>
          </cell>
          <cell r="CP58">
            <v>18322.755167142401</v>
          </cell>
          <cell r="CQ58">
            <v>18322.755167142401</v>
          </cell>
          <cell r="CR58">
            <v>18322.755167142401</v>
          </cell>
          <cell r="CS58">
            <v>18322.755167142401</v>
          </cell>
          <cell r="CT58">
            <v>-236940.66803760387</v>
          </cell>
          <cell r="CU58">
            <v>-236940.66803760387</v>
          </cell>
          <cell r="CV58">
            <v>-236940.66803760387</v>
          </cell>
          <cell r="CW58">
            <v>-236940.66803760387</v>
          </cell>
          <cell r="CX58">
            <v>-236940.66803760387</v>
          </cell>
          <cell r="CY58">
            <v>-236940.66803760387</v>
          </cell>
          <cell r="CZ58">
            <v>-236940.66803760387</v>
          </cell>
          <cell r="DA58">
            <v>-236940.66803760387</v>
          </cell>
          <cell r="DB58">
            <v>-236940.66803760387</v>
          </cell>
          <cell r="DC58">
            <v>-236940.66803760387</v>
          </cell>
          <cell r="DD58">
            <v>-236940.66803760387</v>
          </cell>
          <cell r="DE58">
            <v>-236940.66803760387</v>
          </cell>
          <cell r="DF58">
            <v>-322259.85474441946</v>
          </cell>
          <cell r="DG58">
            <v>-322259.85474441946</v>
          </cell>
          <cell r="DH58">
            <v>-322259.85474441946</v>
          </cell>
          <cell r="DI58">
            <v>-322259.85474441946</v>
          </cell>
          <cell r="DJ58">
            <v>-322259.85474441946</v>
          </cell>
          <cell r="DK58">
            <v>-322259.85474441946</v>
          </cell>
          <cell r="DL58">
            <v>-322259.85474441946</v>
          </cell>
          <cell r="DM58">
            <v>-322259.85474441946</v>
          </cell>
          <cell r="DN58">
            <v>-322259.85474441946</v>
          </cell>
          <cell r="DO58">
            <v>-322259.85474441946</v>
          </cell>
          <cell r="DP58">
            <v>-322259.85474441946</v>
          </cell>
          <cell r="DQ58">
            <v>-322259.85474441946</v>
          </cell>
        </row>
        <row r="59">
          <cell r="A59">
            <v>646</v>
          </cell>
          <cell r="B59">
            <v>-804686.56</v>
          </cell>
          <cell r="C59">
            <v>-776227.44</v>
          </cell>
          <cell r="D59">
            <v>-804687.06</v>
          </cell>
          <cell r="E59">
            <v>-795201.25</v>
          </cell>
          <cell r="F59">
            <v>-804688.1</v>
          </cell>
          <cell r="G59">
            <v>-795202.25</v>
          </cell>
          <cell r="H59">
            <v>-804689.1</v>
          </cell>
          <cell r="I59">
            <v>-804689.6</v>
          </cell>
          <cell r="J59">
            <v>-795203.75</v>
          </cell>
          <cell r="K59">
            <v>-804690.6</v>
          </cell>
          <cell r="L59">
            <v>-795204.8</v>
          </cell>
          <cell r="M59">
            <v>-804691.7</v>
          </cell>
          <cell r="N59">
            <v>-804686.56</v>
          </cell>
          <cell r="O59">
            <v>-776227.44</v>
          </cell>
          <cell r="P59">
            <v>-804687.06</v>
          </cell>
          <cell r="Q59">
            <v>-795201.25</v>
          </cell>
          <cell r="R59">
            <v>-804688.1</v>
          </cell>
          <cell r="S59">
            <v>-795202.25</v>
          </cell>
          <cell r="T59">
            <v>-804689.1</v>
          </cell>
          <cell r="U59">
            <v>-804689.6</v>
          </cell>
          <cell r="V59">
            <v>-795203.75</v>
          </cell>
          <cell r="W59">
            <v>-804690.6</v>
          </cell>
          <cell r="X59">
            <v>-795204.8</v>
          </cell>
          <cell r="Y59">
            <v>-804691.7</v>
          </cell>
          <cell r="Z59">
            <v>-804686.56</v>
          </cell>
          <cell r="AA59">
            <v>-776227.44</v>
          </cell>
          <cell r="AB59">
            <v>-804687.06</v>
          </cell>
          <cell r="AC59">
            <v>-795201.25</v>
          </cell>
          <cell r="AD59">
            <v>-804688.1</v>
          </cell>
          <cell r="AE59">
            <v>-795202.25</v>
          </cell>
          <cell r="AF59">
            <v>-804689.1</v>
          </cell>
          <cell r="AG59">
            <v>-804689.6</v>
          </cell>
          <cell r="AH59">
            <v>-795203.75</v>
          </cell>
          <cell r="AI59">
            <v>-804690.6</v>
          </cell>
          <cell r="AJ59">
            <v>-795204.8</v>
          </cell>
          <cell r="AK59">
            <v>-804691.7</v>
          </cell>
          <cell r="AL59">
            <v>-804686.56</v>
          </cell>
          <cell r="AM59">
            <v>-776227.44</v>
          </cell>
          <cell r="AN59">
            <v>-804687.06</v>
          </cell>
          <cell r="AO59">
            <v>-795201.25</v>
          </cell>
          <cell r="AP59">
            <v>-804688.1</v>
          </cell>
          <cell r="AQ59">
            <v>-795202.25</v>
          </cell>
          <cell r="AR59">
            <v>-804689.1</v>
          </cell>
          <cell r="AS59">
            <v>-804689.6</v>
          </cell>
          <cell r="AT59">
            <v>-795203.75</v>
          </cell>
          <cell r="AU59">
            <v>-804690.6</v>
          </cell>
          <cell r="AV59">
            <v>-795204.8</v>
          </cell>
          <cell r="AW59">
            <v>-804691.7</v>
          </cell>
          <cell r="AX59">
            <v>-804686.56</v>
          </cell>
          <cell r="AY59">
            <v>-776227.44</v>
          </cell>
          <cell r="AZ59">
            <v>-804687.06</v>
          </cell>
          <cell r="BA59">
            <v>-795201.25</v>
          </cell>
          <cell r="BB59">
            <v>-804688.1</v>
          </cell>
          <cell r="BC59">
            <v>-795202.25</v>
          </cell>
          <cell r="BD59">
            <v>-804689.1</v>
          </cell>
          <cell r="BE59">
            <v>-804689.6</v>
          </cell>
          <cell r="BF59">
            <v>-795203.75</v>
          </cell>
          <cell r="BG59">
            <v>-804690.6</v>
          </cell>
          <cell r="BH59">
            <v>-795204.8</v>
          </cell>
          <cell r="BI59">
            <v>-804691.7</v>
          </cell>
          <cell r="BJ59">
            <v>-804686.56</v>
          </cell>
          <cell r="BK59">
            <v>-776227.44</v>
          </cell>
          <cell r="BL59">
            <v>-804687.06</v>
          </cell>
          <cell r="BM59">
            <v>-795201.25</v>
          </cell>
          <cell r="BN59">
            <v>-804688.1</v>
          </cell>
          <cell r="BO59">
            <v>-795202.25</v>
          </cell>
          <cell r="BP59">
            <v>-804689.1</v>
          </cell>
          <cell r="BQ59">
            <v>-804689.6</v>
          </cell>
          <cell r="BR59">
            <v>-795203.75</v>
          </cell>
          <cell r="BS59">
            <v>-804690.6</v>
          </cell>
          <cell r="BT59">
            <v>-795204.8</v>
          </cell>
          <cell r="BU59">
            <v>-804691.7</v>
          </cell>
          <cell r="BV59">
            <v>-804686.56</v>
          </cell>
          <cell r="BW59">
            <v>-776227.44</v>
          </cell>
          <cell r="BX59">
            <v>-804687.06</v>
          </cell>
          <cell r="BY59">
            <v>-795201.25</v>
          </cell>
          <cell r="BZ59">
            <v>-804688.1</v>
          </cell>
          <cell r="CA59">
            <v>-795202.25</v>
          </cell>
          <cell r="CB59">
            <v>-804689.1</v>
          </cell>
          <cell r="CC59">
            <v>-804689.6</v>
          </cell>
          <cell r="CD59">
            <v>-795203.75</v>
          </cell>
          <cell r="CE59">
            <v>-804690.6</v>
          </cell>
          <cell r="CF59">
            <v>-795204.8</v>
          </cell>
          <cell r="CG59">
            <v>-804691.7</v>
          </cell>
          <cell r="CH59">
            <v>-804686.56</v>
          </cell>
          <cell r="CI59">
            <v>-776227.44</v>
          </cell>
          <cell r="CJ59">
            <v>-804687.06</v>
          </cell>
          <cell r="CK59">
            <v>-795201.25</v>
          </cell>
          <cell r="CL59">
            <v>-804688.1</v>
          </cell>
          <cell r="CM59">
            <v>-795202.25</v>
          </cell>
          <cell r="CN59">
            <v>-804689.1</v>
          </cell>
          <cell r="CO59">
            <v>-804689.6</v>
          </cell>
          <cell r="CP59">
            <v>-795203.75</v>
          </cell>
          <cell r="CQ59">
            <v>-804690.6</v>
          </cell>
          <cell r="CR59">
            <v>-795204.8</v>
          </cell>
          <cell r="CS59">
            <v>-804691.7</v>
          </cell>
          <cell r="CT59">
            <v>-804686.56</v>
          </cell>
          <cell r="CU59">
            <v>-776227.44</v>
          </cell>
          <cell r="CV59">
            <v>-804687.06</v>
          </cell>
          <cell r="CW59">
            <v>-795201.25</v>
          </cell>
          <cell r="CX59">
            <v>-804688.1</v>
          </cell>
          <cell r="CY59">
            <v>-795202.25</v>
          </cell>
          <cell r="CZ59">
            <v>-804689.1</v>
          </cell>
          <cell r="DA59">
            <v>-804689.6</v>
          </cell>
          <cell r="DB59">
            <v>-795203.75</v>
          </cell>
          <cell r="DC59">
            <v>-804690.6</v>
          </cell>
          <cell r="DD59">
            <v>-795204.8</v>
          </cell>
          <cell r="DE59">
            <v>-804691.7</v>
          </cell>
          <cell r="DF59">
            <v>-804686.56</v>
          </cell>
          <cell r="DG59">
            <v>-776227.44</v>
          </cell>
          <cell r="DH59">
            <v>-804687.06</v>
          </cell>
          <cell r="DI59">
            <v>-795201.25</v>
          </cell>
          <cell r="DJ59">
            <v>-804688.1</v>
          </cell>
          <cell r="DK59">
            <v>-795202.25</v>
          </cell>
          <cell r="DL59">
            <v>-804689.1</v>
          </cell>
          <cell r="DM59">
            <v>-804689.6</v>
          </cell>
          <cell r="DN59">
            <v>-795203.75</v>
          </cell>
          <cell r="DO59">
            <v>-804690.6</v>
          </cell>
          <cell r="DP59">
            <v>-795204.8</v>
          </cell>
          <cell r="DQ59">
            <v>-804691.7</v>
          </cell>
        </row>
        <row r="60">
          <cell r="A60">
            <v>664</v>
          </cell>
          <cell r="B60">
            <v>-5217687.5</v>
          </cell>
          <cell r="C60">
            <v>-353800.00000000081</v>
          </cell>
          <cell r="D60">
            <v>2724900</v>
          </cell>
          <cell r="E60">
            <v>790650.00031000073</v>
          </cell>
          <cell r="F60">
            <v>5097950.001960001</v>
          </cell>
          <cell r="G60">
            <v>6384600.0051699998</v>
          </cell>
          <cell r="H60">
            <v>10015635.000639999</v>
          </cell>
          <cell r="I60">
            <v>10437389.99896</v>
          </cell>
          <cell r="J60">
            <v>8192249.9984100023</v>
          </cell>
          <cell r="K60">
            <v>4006904.9995599994</v>
          </cell>
          <cell r="L60">
            <v>6175800.0036800001</v>
          </cell>
          <cell r="M60">
            <v>8129052.5053700004</v>
          </cell>
          <cell r="N60">
            <v>4571725.0011600005</v>
          </cell>
          <cell r="O60">
            <v>3780700.0008700001</v>
          </cell>
          <cell r="P60">
            <v>3415037.5008499995</v>
          </cell>
          <cell r="Q60">
            <v>-858172.49979999987</v>
          </cell>
          <cell r="R60">
            <v>-1368494.9994000003</v>
          </cell>
          <cell r="S60">
            <v>-1078169.9996199999</v>
          </cell>
          <cell r="T60">
            <v>-349059.99981000007</v>
          </cell>
          <cell r="U60">
            <v>-110359.99989000004</v>
          </cell>
          <cell r="V60">
            <v>-112424.99994000001</v>
          </cell>
          <cell r="W60">
            <v>-1567173.9987500003</v>
          </cell>
          <cell r="X60">
            <v>-1071705.0005699995</v>
          </cell>
          <cell r="Y60">
            <v>67440.498419998941</v>
          </cell>
          <cell r="Z60">
            <v>493946.24886000296</v>
          </cell>
          <cell r="AA60">
            <v>446144.99895000027</v>
          </cell>
          <cell r="AB60">
            <v>19870.998870001222</v>
          </cell>
          <cell r="AC60">
            <v>-1181549.9994700002</v>
          </cell>
          <cell r="AD60">
            <v>-1325559.9994800007</v>
          </cell>
          <cell r="AE60">
            <v>-1159049.9994700011</v>
          </cell>
          <cell r="AF60">
            <v>-408920.99983000039</v>
          </cell>
          <cell r="AG60">
            <v>-238420.99976999985</v>
          </cell>
          <cell r="AH60">
            <v>-271799.99981000012</v>
          </cell>
          <cell r="AI60">
            <v>-417430.49970000039</v>
          </cell>
          <cell r="AJ60">
            <v>337575.00000999996</v>
          </cell>
          <cell r="AK60">
            <v>1092269.5000899995</v>
          </cell>
          <cell r="AL60">
            <v>249053.99996999995</v>
          </cell>
          <cell r="AM60">
            <v>38975.999959999994</v>
          </cell>
          <cell r="AN60">
            <v>-5332.0001399999965</v>
          </cell>
          <cell r="AO60">
            <v>-73500.00006000002</v>
          </cell>
          <cell r="AP60">
            <v>-82150.000060000006</v>
          </cell>
          <cell r="AQ60">
            <v>85500.000080000013</v>
          </cell>
          <cell r="AR60">
            <v>1105024.7855699998</v>
          </cell>
          <cell r="AS60">
            <v>1539023.9643700002</v>
          </cell>
          <cell r="AT60">
            <v>1528377.8680800002</v>
          </cell>
          <cell r="AU60">
            <v>874072.81078000006</v>
          </cell>
          <cell r="AV60">
            <v>-510000.00024999998</v>
          </cell>
          <cell r="AW60">
            <v>578399.65536000009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</row>
        <row r="61">
          <cell r="A61">
            <v>691</v>
          </cell>
          <cell r="B61">
            <v>0</v>
          </cell>
          <cell r="C61">
            <v>0</v>
          </cell>
          <cell r="D61">
            <v>-31942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-32869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-33822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-34803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-35812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-36850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-37919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-39019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-40015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-41315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</row>
        <row r="62">
          <cell r="A62">
            <v>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</row>
        <row r="63">
          <cell r="A63">
            <v>725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-3100</v>
          </cell>
          <cell r="I63">
            <v>-3100</v>
          </cell>
          <cell r="J63">
            <v>-3000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-3100</v>
          </cell>
          <cell r="U63">
            <v>-3100</v>
          </cell>
          <cell r="V63">
            <v>-3000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-3100</v>
          </cell>
          <cell r="AG63">
            <v>-3100</v>
          </cell>
          <cell r="AH63">
            <v>-3000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-3100</v>
          </cell>
          <cell r="AS63">
            <v>-3100</v>
          </cell>
          <cell r="AT63">
            <v>-3000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</row>
        <row r="64">
          <cell r="A64">
            <v>732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</row>
        <row r="65">
          <cell r="A65">
            <v>738</v>
          </cell>
          <cell r="B65">
            <v>216004.02</v>
          </cell>
          <cell r="C65">
            <v>201217.53</v>
          </cell>
          <cell r="D65">
            <v>214247.33</v>
          </cell>
          <cell r="E65">
            <v>206463.2</v>
          </cell>
          <cell r="F65">
            <v>212476</v>
          </cell>
          <cell r="G65">
            <v>204756.23</v>
          </cell>
          <cell r="H65">
            <v>420696.25</v>
          </cell>
          <cell r="I65">
            <v>521032.53</v>
          </cell>
          <cell r="J65">
            <v>202208.45</v>
          </cell>
          <cell r="K65">
            <v>208097.36</v>
          </cell>
          <cell r="L65">
            <v>200536.67</v>
          </cell>
          <cell r="M65">
            <v>206376.88</v>
          </cell>
          <cell r="N65">
            <v>205154.64</v>
          </cell>
          <cell r="O65">
            <v>184505.47</v>
          </cell>
          <cell r="P65">
            <v>203481.66</v>
          </cell>
          <cell r="Q65">
            <v>195800.03</v>
          </cell>
          <cell r="R65">
            <v>201766.3</v>
          </cell>
          <cell r="S65">
            <v>42340.24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</row>
        <row r="66">
          <cell r="A66">
            <v>740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</row>
        <row r="67">
          <cell r="A67">
            <v>5158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-1003648.4150992981</v>
          </cell>
          <cell r="AY67">
            <v>-1003648.4150992981</v>
          </cell>
          <cell r="AZ67">
            <v>-1003648.4150992981</v>
          </cell>
          <cell r="BA67">
            <v>-1003648.4150992981</v>
          </cell>
          <cell r="BB67">
            <v>-1003648.4150992981</v>
          </cell>
          <cell r="BC67">
            <v>-1003648.4150992981</v>
          </cell>
          <cell r="BD67">
            <v>-1003648.4150992981</v>
          </cell>
          <cell r="BE67">
            <v>-1003648.4150992981</v>
          </cell>
          <cell r="BF67">
            <v>-1003648.4150992981</v>
          </cell>
          <cell r="BG67">
            <v>-1003648.4150992981</v>
          </cell>
          <cell r="BH67">
            <v>-1003648.4150992981</v>
          </cell>
          <cell r="BI67">
            <v>-1003648.4150992981</v>
          </cell>
          <cell r="BJ67">
            <v>-2930814.7277430072</v>
          </cell>
          <cell r="BK67">
            <v>-2930814.7277430072</v>
          </cell>
          <cell r="BL67">
            <v>-2930814.7277430072</v>
          </cell>
          <cell r="BM67">
            <v>-2930814.7277430072</v>
          </cell>
          <cell r="BN67">
            <v>-2930814.7277430072</v>
          </cell>
          <cell r="BO67">
            <v>-2930814.7277430072</v>
          </cell>
          <cell r="BP67">
            <v>-2930814.7277430072</v>
          </cell>
          <cell r="BQ67">
            <v>-2930814.7277430072</v>
          </cell>
          <cell r="BR67">
            <v>-2930814.7277430072</v>
          </cell>
          <cell r="BS67">
            <v>-2930814.7277430072</v>
          </cell>
          <cell r="BT67">
            <v>-2930814.7277430072</v>
          </cell>
          <cell r="BU67">
            <v>-2930814.7277430072</v>
          </cell>
          <cell r="BV67">
            <v>-2106341.8489055387</v>
          </cell>
          <cell r="BW67">
            <v>-2106341.8489055387</v>
          </cell>
          <cell r="BX67">
            <v>-2106341.8489055387</v>
          </cell>
          <cell r="BY67">
            <v>-2106341.8489055387</v>
          </cell>
          <cell r="BZ67">
            <v>-2106341.8489055387</v>
          </cell>
          <cell r="CA67">
            <v>-2106341.8489055387</v>
          </cell>
          <cell r="CB67">
            <v>-2106341.8489055387</v>
          </cell>
          <cell r="CC67">
            <v>-2106341.8489055387</v>
          </cell>
          <cell r="CD67">
            <v>-2106341.8489055387</v>
          </cell>
          <cell r="CE67">
            <v>-2106341.8489055387</v>
          </cell>
          <cell r="CF67">
            <v>-2106341.8489055387</v>
          </cell>
          <cell r="CG67">
            <v>-2106341.8489055387</v>
          </cell>
          <cell r="CH67">
            <v>-3425157.2138155675</v>
          </cell>
          <cell r="CI67">
            <v>-3425157.2138155675</v>
          </cell>
          <cell r="CJ67">
            <v>-3425157.2138155675</v>
          </cell>
          <cell r="CK67">
            <v>-3425157.2138155675</v>
          </cell>
          <cell r="CL67">
            <v>-3425157.2138155675</v>
          </cell>
          <cell r="CM67">
            <v>-3425157.2138155675</v>
          </cell>
          <cell r="CN67">
            <v>-3425157.2138155675</v>
          </cell>
          <cell r="CO67">
            <v>-3425157.2138155675</v>
          </cell>
          <cell r="CP67">
            <v>-3425157.2138155675</v>
          </cell>
          <cell r="CQ67">
            <v>-3425157.2138155675</v>
          </cell>
          <cell r="CR67">
            <v>-3425157.2138155675</v>
          </cell>
          <cell r="CS67">
            <v>-3425157.2138155675</v>
          </cell>
          <cell r="CT67">
            <v>-2688459.664987918</v>
          </cell>
          <cell r="CU67">
            <v>-2688459.664987918</v>
          </cell>
          <cell r="CV67">
            <v>-2688459.664987918</v>
          </cell>
          <cell r="CW67">
            <v>-2688459.664987918</v>
          </cell>
          <cell r="CX67">
            <v>-2688459.664987918</v>
          </cell>
          <cell r="CY67">
            <v>-2688459.664987918</v>
          </cell>
          <cell r="CZ67">
            <v>-2688459.664987918</v>
          </cell>
          <cell r="DA67">
            <v>-2688459.664987918</v>
          </cell>
          <cell r="DB67">
            <v>-2688459.664987918</v>
          </cell>
          <cell r="DC67">
            <v>-2688459.664987918</v>
          </cell>
          <cell r="DD67">
            <v>-2688459.664987918</v>
          </cell>
          <cell r="DE67">
            <v>-2688459.664987918</v>
          </cell>
          <cell r="DF67">
            <v>-4009086.148803696</v>
          </cell>
          <cell r="DG67">
            <v>-4009086.148803696</v>
          </cell>
          <cell r="DH67">
            <v>-4009086.148803696</v>
          </cell>
          <cell r="DI67">
            <v>-4009086.148803696</v>
          </cell>
          <cell r="DJ67">
            <v>-4009086.148803696</v>
          </cell>
          <cell r="DK67">
            <v>-4009086.148803696</v>
          </cell>
          <cell r="DL67">
            <v>-4009086.148803696</v>
          </cell>
          <cell r="DM67">
            <v>-4009086.148803696</v>
          </cell>
          <cell r="DN67">
            <v>-4009086.148803696</v>
          </cell>
          <cell r="DO67">
            <v>-4009086.148803696</v>
          </cell>
          <cell r="DP67">
            <v>-4009086.148803696</v>
          </cell>
          <cell r="DQ67">
            <v>-4009086.148803696</v>
          </cell>
        </row>
        <row r="68">
          <cell r="A68">
            <v>5158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-1003648.4150992981</v>
          </cell>
          <cell r="AY68">
            <v>-1003648.4150992981</v>
          </cell>
          <cell r="AZ68">
            <v>-1003648.4150992981</v>
          </cell>
          <cell r="BA68">
            <v>-1003648.4150992981</v>
          </cell>
          <cell r="BB68">
            <v>-1003648.4150992981</v>
          </cell>
          <cell r="BC68">
            <v>-1003648.4150992981</v>
          </cell>
          <cell r="BD68">
            <v>-1003648.4150992981</v>
          </cell>
          <cell r="BE68">
            <v>-1003648.4150992981</v>
          </cell>
          <cell r="BF68">
            <v>-1003648.4150992981</v>
          </cell>
          <cell r="BG68">
            <v>-1003648.4150992981</v>
          </cell>
          <cell r="BH68">
            <v>-1003648.4150992981</v>
          </cell>
          <cell r="BI68">
            <v>-1003648.4150992981</v>
          </cell>
          <cell r="BJ68">
            <v>-2930814.7277430072</v>
          </cell>
          <cell r="BK68">
            <v>-2930814.7277430072</v>
          </cell>
          <cell r="BL68">
            <v>-2930814.7277430072</v>
          </cell>
          <cell r="BM68">
            <v>-2930814.7277430072</v>
          </cell>
          <cell r="BN68">
            <v>-2930814.7277430072</v>
          </cell>
          <cell r="BO68">
            <v>-2930814.7277430072</v>
          </cell>
          <cell r="BP68">
            <v>-2930814.7277430072</v>
          </cell>
          <cell r="BQ68">
            <v>-2930814.7277430072</v>
          </cell>
          <cell r="BR68">
            <v>-2930814.7277430072</v>
          </cell>
          <cell r="BS68">
            <v>-2930814.7277430072</v>
          </cell>
          <cell r="BT68">
            <v>-2930814.7277430072</v>
          </cell>
          <cell r="BU68">
            <v>-2930814.7277430072</v>
          </cell>
          <cell r="BV68">
            <v>-2106341.8489055387</v>
          </cell>
          <cell r="BW68">
            <v>-2106341.8489055387</v>
          </cell>
          <cell r="BX68">
            <v>-2106341.8489055387</v>
          </cell>
          <cell r="BY68">
            <v>-2106341.8489055387</v>
          </cell>
          <cell r="BZ68">
            <v>-2106341.8489055387</v>
          </cell>
          <cell r="CA68">
            <v>-2106341.8489055387</v>
          </cell>
          <cell r="CB68">
            <v>-2106341.8489055387</v>
          </cell>
          <cell r="CC68">
            <v>-2106341.8489055387</v>
          </cell>
          <cell r="CD68">
            <v>-2106341.8489055387</v>
          </cell>
          <cell r="CE68">
            <v>-2106341.8489055387</v>
          </cell>
          <cell r="CF68">
            <v>-2106341.8489055387</v>
          </cell>
          <cell r="CG68">
            <v>-2106341.8489055387</v>
          </cell>
          <cell r="CH68">
            <v>-3425157.2138155675</v>
          </cell>
          <cell r="CI68">
            <v>-3425157.2138155675</v>
          </cell>
          <cell r="CJ68">
            <v>-3425157.2138155675</v>
          </cell>
          <cell r="CK68">
            <v>-3425157.2138155675</v>
          </cell>
          <cell r="CL68">
            <v>-3425157.2138155675</v>
          </cell>
          <cell r="CM68">
            <v>-3425157.2138155675</v>
          </cell>
          <cell r="CN68">
            <v>-3425157.2138155675</v>
          </cell>
          <cell r="CO68">
            <v>-3425157.2138155675</v>
          </cell>
          <cell r="CP68">
            <v>-3425157.2138155675</v>
          </cell>
          <cell r="CQ68">
            <v>-3425157.2138155675</v>
          </cell>
          <cell r="CR68">
            <v>-3425157.2138155675</v>
          </cell>
          <cell r="CS68">
            <v>-3425157.2138155675</v>
          </cell>
          <cell r="CT68">
            <v>-2688459.664987918</v>
          </cell>
          <cell r="CU68">
            <v>-2688459.664987918</v>
          </cell>
          <cell r="CV68">
            <v>-2688459.664987918</v>
          </cell>
          <cell r="CW68">
            <v>-2688459.664987918</v>
          </cell>
          <cell r="CX68">
            <v>-2688459.664987918</v>
          </cell>
          <cell r="CY68">
            <v>-2688459.664987918</v>
          </cell>
          <cell r="CZ68">
            <v>-2688459.664987918</v>
          </cell>
          <cell r="DA68">
            <v>-2688459.664987918</v>
          </cell>
          <cell r="DB68">
            <v>-2688459.664987918</v>
          </cell>
          <cell r="DC68">
            <v>-2688459.664987918</v>
          </cell>
          <cell r="DD68">
            <v>-2688459.664987918</v>
          </cell>
          <cell r="DE68">
            <v>-2688459.664987918</v>
          </cell>
          <cell r="DF68">
            <v>-4009086.148803696</v>
          </cell>
          <cell r="DG68">
            <v>-4009086.148803696</v>
          </cell>
          <cell r="DH68">
            <v>-4009086.148803696</v>
          </cell>
          <cell r="DI68">
            <v>-4009086.148803696</v>
          </cell>
          <cell r="DJ68">
            <v>-4009086.148803696</v>
          </cell>
          <cell r="DK68">
            <v>-4009086.148803696</v>
          </cell>
          <cell r="DL68">
            <v>-4009086.148803696</v>
          </cell>
          <cell r="DM68">
            <v>-4009086.148803696</v>
          </cell>
          <cell r="DN68">
            <v>-4009086.148803696</v>
          </cell>
          <cell r="DO68">
            <v>-4009086.148803696</v>
          </cell>
          <cell r="DP68">
            <v>-4009086.148803696</v>
          </cell>
          <cell r="DQ68">
            <v>-4009086.148803696</v>
          </cell>
        </row>
        <row r="69">
          <cell r="A69">
            <v>5158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-14051077.811390178</v>
          </cell>
          <cell r="AY69">
            <v>-14051077.811390178</v>
          </cell>
          <cell r="AZ69">
            <v>-14051077.811390178</v>
          </cell>
          <cell r="BA69">
            <v>-14051077.811390178</v>
          </cell>
          <cell r="BB69">
            <v>-14051077.811390178</v>
          </cell>
          <cell r="BC69">
            <v>-14051077.811390178</v>
          </cell>
          <cell r="BD69">
            <v>-14051077.811390178</v>
          </cell>
          <cell r="BE69">
            <v>-14051077.811390178</v>
          </cell>
          <cell r="BF69">
            <v>-14051077.811390178</v>
          </cell>
          <cell r="BG69">
            <v>-14051077.811390178</v>
          </cell>
          <cell r="BH69">
            <v>-14051077.811390178</v>
          </cell>
          <cell r="BI69">
            <v>-14051077.811390178</v>
          </cell>
          <cell r="BJ69">
            <v>-41031406.188402101</v>
          </cell>
          <cell r="BK69">
            <v>-41031406.188402101</v>
          </cell>
          <cell r="BL69">
            <v>-41031406.188402101</v>
          </cell>
          <cell r="BM69">
            <v>-41031406.188402101</v>
          </cell>
          <cell r="BN69">
            <v>-41031406.188402101</v>
          </cell>
          <cell r="BO69">
            <v>-41031406.188402101</v>
          </cell>
          <cell r="BP69">
            <v>-41031406.188402101</v>
          </cell>
          <cell r="BQ69">
            <v>-41031406.188402101</v>
          </cell>
          <cell r="BR69">
            <v>-41031406.188402101</v>
          </cell>
          <cell r="BS69">
            <v>-41031406.188402101</v>
          </cell>
          <cell r="BT69">
            <v>-41031406.188402101</v>
          </cell>
          <cell r="BU69">
            <v>-41031406.188402101</v>
          </cell>
          <cell r="BV69">
            <v>-29488785.884677533</v>
          </cell>
          <cell r="BW69">
            <v>-29488785.884677533</v>
          </cell>
          <cell r="BX69">
            <v>-29488785.884677533</v>
          </cell>
          <cell r="BY69">
            <v>-29488785.884677533</v>
          </cell>
          <cell r="BZ69">
            <v>-29488785.884677533</v>
          </cell>
          <cell r="CA69">
            <v>-29488785.884677533</v>
          </cell>
          <cell r="CB69">
            <v>-29488785.884677533</v>
          </cell>
          <cell r="CC69">
            <v>-29488785.884677533</v>
          </cell>
          <cell r="CD69">
            <v>-29488785.884677533</v>
          </cell>
          <cell r="CE69">
            <v>-29488785.884677533</v>
          </cell>
          <cell r="CF69">
            <v>-29488785.884677533</v>
          </cell>
          <cell r="CG69">
            <v>-29488785.884677533</v>
          </cell>
          <cell r="CH69">
            <v>-47952200.993417948</v>
          </cell>
          <cell r="CI69">
            <v>-47952200.993417948</v>
          </cell>
          <cell r="CJ69">
            <v>-47952200.993417948</v>
          </cell>
          <cell r="CK69">
            <v>-47952200.993417948</v>
          </cell>
          <cell r="CL69">
            <v>-47952200.993417948</v>
          </cell>
          <cell r="CM69">
            <v>-47952200.993417948</v>
          </cell>
          <cell r="CN69">
            <v>-47952200.993417948</v>
          </cell>
          <cell r="CO69">
            <v>-47952200.993417948</v>
          </cell>
          <cell r="CP69">
            <v>-47952200.993417948</v>
          </cell>
          <cell r="CQ69">
            <v>-47952200.993417948</v>
          </cell>
          <cell r="CR69">
            <v>-47952200.993417948</v>
          </cell>
          <cell r="CS69">
            <v>-47952200.993417948</v>
          </cell>
          <cell r="CT69">
            <v>-37638435.309830859</v>
          </cell>
          <cell r="CU69">
            <v>-37638435.309830859</v>
          </cell>
          <cell r="CV69">
            <v>-37638435.309830859</v>
          </cell>
          <cell r="CW69">
            <v>-37638435.309830859</v>
          </cell>
          <cell r="CX69">
            <v>-37638435.309830859</v>
          </cell>
          <cell r="CY69">
            <v>-37638435.309830859</v>
          </cell>
          <cell r="CZ69">
            <v>-37638435.309830859</v>
          </cell>
          <cell r="DA69">
            <v>-37638435.309830859</v>
          </cell>
          <cell r="DB69">
            <v>-37638435.309830859</v>
          </cell>
          <cell r="DC69">
            <v>-37638435.309830859</v>
          </cell>
          <cell r="DD69">
            <v>-37638435.309830859</v>
          </cell>
          <cell r="DE69">
            <v>-37638435.309830859</v>
          </cell>
          <cell r="DF69">
            <v>-56127206.083251745</v>
          </cell>
          <cell r="DG69">
            <v>-56127206.083251745</v>
          </cell>
          <cell r="DH69">
            <v>-56127206.083251745</v>
          </cell>
          <cell r="DI69">
            <v>-56127206.083251745</v>
          </cell>
          <cell r="DJ69">
            <v>-56127206.083251745</v>
          </cell>
          <cell r="DK69">
            <v>-56127206.083251745</v>
          </cell>
          <cell r="DL69">
            <v>-56127206.083251745</v>
          </cell>
          <cell r="DM69">
            <v>-56127206.083251745</v>
          </cell>
          <cell r="DN69">
            <v>-56127206.083251745</v>
          </cell>
          <cell r="DO69">
            <v>-56127206.083251745</v>
          </cell>
          <cell r="DP69">
            <v>-56127206.083251745</v>
          </cell>
          <cell r="DQ69">
            <v>-56127206.083251745</v>
          </cell>
        </row>
        <row r="70">
          <cell r="A70">
            <v>9999</v>
          </cell>
          <cell r="N70">
            <v>-300000</v>
          </cell>
          <cell r="O70">
            <v>-300000</v>
          </cell>
          <cell r="P70">
            <v>-300000</v>
          </cell>
          <cell r="Q70">
            <v>-300000</v>
          </cell>
          <cell r="R70">
            <v>-300000</v>
          </cell>
          <cell r="S70">
            <v>-300000</v>
          </cell>
          <cell r="T70">
            <v>-300000</v>
          </cell>
          <cell r="U70">
            <v>-300000</v>
          </cell>
          <cell r="V70">
            <v>-300000</v>
          </cell>
          <cell r="W70">
            <v>-300000</v>
          </cell>
          <cell r="X70">
            <v>-300000</v>
          </cell>
          <cell r="Y70">
            <v>-300000</v>
          </cell>
          <cell r="Z70">
            <v>-600000</v>
          </cell>
          <cell r="AA70">
            <v>-600000</v>
          </cell>
          <cell r="AB70">
            <v>-600000</v>
          </cell>
          <cell r="AC70">
            <v>-600000</v>
          </cell>
          <cell r="AD70">
            <v>-600000</v>
          </cell>
          <cell r="AE70">
            <v>-600000</v>
          </cell>
          <cell r="AF70">
            <v>-600000</v>
          </cell>
          <cell r="AG70">
            <v>-600000</v>
          </cell>
          <cell r="AH70">
            <v>-600000</v>
          </cell>
          <cell r="AI70">
            <v>-600000</v>
          </cell>
          <cell r="AJ70">
            <v>-600000</v>
          </cell>
          <cell r="AK70">
            <v>-600000</v>
          </cell>
          <cell r="AL70">
            <v>-750000</v>
          </cell>
          <cell r="AM70">
            <v>-750000</v>
          </cell>
          <cell r="AN70">
            <v>-750000</v>
          </cell>
          <cell r="AO70">
            <v>-750000</v>
          </cell>
          <cell r="AP70">
            <v>-750000</v>
          </cell>
          <cell r="AQ70">
            <v>-750000</v>
          </cell>
          <cell r="AR70">
            <v>-750000</v>
          </cell>
          <cell r="AS70">
            <v>-750000</v>
          </cell>
          <cell r="AT70">
            <v>-750000</v>
          </cell>
          <cell r="AU70">
            <v>-750000</v>
          </cell>
          <cell r="AV70">
            <v>-750000</v>
          </cell>
          <cell r="AW70">
            <v>-750000</v>
          </cell>
          <cell r="AX70">
            <v>-900000</v>
          </cell>
          <cell r="AY70">
            <v>-900000</v>
          </cell>
          <cell r="AZ70">
            <v>-900000</v>
          </cell>
          <cell r="BA70">
            <v>-900000</v>
          </cell>
          <cell r="BB70">
            <v>-900000</v>
          </cell>
          <cell r="BC70">
            <v>-900000</v>
          </cell>
          <cell r="BD70">
            <v>-900000</v>
          </cell>
          <cell r="BE70">
            <v>-900000</v>
          </cell>
          <cell r="BF70">
            <v>-900000</v>
          </cell>
          <cell r="BG70">
            <v>-900000</v>
          </cell>
          <cell r="BH70">
            <v>-900000</v>
          </cell>
          <cell r="BI70">
            <v>-900000</v>
          </cell>
          <cell r="BJ70">
            <v>-900000</v>
          </cell>
          <cell r="BK70">
            <v>-900000</v>
          </cell>
          <cell r="BL70">
            <v>-900000</v>
          </cell>
          <cell r="BM70">
            <v>-900000</v>
          </cell>
          <cell r="BN70">
            <v>-900000</v>
          </cell>
          <cell r="BO70">
            <v>-900000</v>
          </cell>
          <cell r="BP70">
            <v>-900000</v>
          </cell>
          <cell r="BQ70">
            <v>-900000</v>
          </cell>
          <cell r="BR70">
            <v>-900000</v>
          </cell>
          <cell r="BS70">
            <v>-900000</v>
          </cell>
          <cell r="BT70">
            <v>-900000</v>
          </cell>
          <cell r="BU70">
            <v>-900000</v>
          </cell>
          <cell r="BV70">
            <v>-900000</v>
          </cell>
          <cell r="BW70">
            <v>-900000</v>
          </cell>
          <cell r="BX70">
            <v>-900000</v>
          </cell>
          <cell r="BY70">
            <v>-900000</v>
          </cell>
          <cell r="BZ70">
            <v>-900000</v>
          </cell>
          <cell r="CA70">
            <v>-900000</v>
          </cell>
          <cell r="CB70">
            <v>-900000</v>
          </cell>
          <cell r="CC70">
            <v>-900000</v>
          </cell>
          <cell r="CD70">
            <v>-900000</v>
          </cell>
          <cell r="CE70">
            <v>-900000</v>
          </cell>
          <cell r="CF70">
            <v>-900000</v>
          </cell>
          <cell r="CG70">
            <v>-900000</v>
          </cell>
          <cell r="CH70">
            <v>-900000</v>
          </cell>
          <cell r="CI70">
            <v>-900000</v>
          </cell>
          <cell r="CJ70">
            <v>-900000</v>
          </cell>
          <cell r="CK70">
            <v>-900000</v>
          </cell>
          <cell r="CL70">
            <v>-900000</v>
          </cell>
          <cell r="CM70">
            <v>-900000</v>
          </cell>
          <cell r="CN70">
            <v>-900000</v>
          </cell>
          <cell r="CO70">
            <v>-900000</v>
          </cell>
          <cell r="CP70">
            <v>-900000</v>
          </cell>
          <cell r="CQ70">
            <v>-900000</v>
          </cell>
          <cell r="CR70">
            <v>-900000</v>
          </cell>
          <cell r="CS70">
            <v>-900000</v>
          </cell>
          <cell r="CT70">
            <v>-900000</v>
          </cell>
          <cell r="CU70">
            <v>-900000</v>
          </cell>
          <cell r="CV70">
            <v>-900000</v>
          </cell>
          <cell r="CW70">
            <v>-900000</v>
          </cell>
          <cell r="CX70">
            <v>-900000</v>
          </cell>
          <cell r="CY70">
            <v>-900000</v>
          </cell>
          <cell r="CZ70">
            <v>-900000</v>
          </cell>
          <cell r="DA70">
            <v>-900000</v>
          </cell>
          <cell r="DB70">
            <v>-900000</v>
          </cell>
          <cell r="DC70">
            <v>-900000</v>
          </cell>
          <cell r="DD70">
            <v>-900000</v>
          </cell>
          <cell r="DE70">
            <v>-900000</v>
          </cell>
          <cell r="DF70">
            <v>-900000</v>
          </cell>
          <cell r="DG70">
            <v>-900000</v>
          </cell>
          <cell r="DH70">
            <v>-900000</v>
          </cell>
          <cell r="DI70">
            <v>-900000</v>
          </cell>
          <cell r="DJ70">
            <v>-900000</v>
          </cell>
          <cell r="DK70">
            <v>-900000</v>
          </cell>
          <cell r="DL70">
            <v>-900000</v>
          </cell>
          <cell r="DM70">
            <v>-900000</v>
          </cell>
          <cell r="DN70">
            <v>-900000</v>
          </cell>
          <cell r="DO70">
            <v>-900000</v>
          </cell>
          <cell r="DP70">
            <v>-900000</v>
          </cell>
          <cell r="DQ70">
            <v>-900000</v>
          </cell>
        </row>
      </sheetData>
      <sheetData sheetId="6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39783</v>
          </cell>
        </row>
        <row r="5">
          <cell r="A5">
            <v>264</v>
          </cell>
          <cell r="B5">
            <v>183911.51987266541</v>
          </cell>
          <cell r="C5">
            <v>168828.47996139526</v>
          </cell>
          <cell r="D5">
            <v>168176.87532043457</v>
          </cell>
          <cell r="E5">
            <v>157560.80226135254</v>
          </cell>
          <cell r="F5">
            <v>152001.92212677002</v>
          </cell>
          <cell r="G5">
            <v>141972.16007995605</v>
          </cell>
          <cell r="H5">
            <v>51355.040000915527</v>
          </cell>
          <cell r="I5">
            <v>121535.67980575562</v>
          </cell>
          <cell r="J5">
            <v>157063.67992172026</v>
          </cell>
          <cell r="K5">
            <v>177460.16014099121</v>
          </cell>
          <cell r="L5">
            <v>154849.9536000005</v>
          </cell>
          <cell r="M5">
            <v>160041.70607999925</v>
          </cell>
          <cell r="N5">
            <v>160041.70607999925</v>
          </cell>
        </row>
        <row r="6">
          <cell r="A6">
            <v>265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266</v>
          </cell>
          <cell r="B7">
            <v>586692.77687740326</v>
          </cell>
          <cell r="C7">
            <v>484147.69465637207</v>
          </cell>
          <cell r="D7">
            <v>459955.60781574249</v>
          </cell>
          <cell r="E7">
            <v>568407.65490722656</v>
          </cell>
          <cell r="F7">
            <v>484926.77069091797</v>
          </cell>
          <cell r="G7">
            <v>545132.68658447266</v>
          </cell>
          <cell r="H7">
            <v>577878.27551269531</v>
          </cell>
          <cell r="I7">
            <v>523703.95417022705</v>
          </cell>
          <cell r="J7">
            <v>471763.96508111327</v>
          </cell>
          <cell r="K7">
            <v>522024.77441185591</v>
          </cell>
          <cell r="L7">
            <v>461115.24882000126</v>
          </cell>
          <cell r="M7">
            <v>545061.62439999951</v>
          </cell>
          <cell r="N7">
            <v>520099.43114</v>
          </cell>
        </row>
        <row r="8">
          <cell r="A8">
            <v>267</v>
          </cell>
          <cell r="B8">
            <v>754498.35052108765</v>
          </cell>
          <cell r="C8">
            <v>738837.53022956848</v>
          </cell>
          <cell r="D8">
            <v>82.2091064453125</v>
          </cell>
          <cell r="E8">
            <v>136432.02111053467</v>
          </cell>
          <cell r="F8">
            <v>740277.96649360657</v>
          </cell>
          <cell r="G8">
            <v>629168.47163391113</v>
          </cell>
          <cell r="H8">
            <v>793468.62512207031</v>
          </cell>
          <cell r="I8">
            <v>712988.2998046875</v>
          </cell>
          <cell r="J8">
            <v>762492.40531050554</v>
          </cell>
          <cell r="K8">
            <v>716791.48089915537</v>
          </cell>
          <cell r="L8">
            <v>732258.5280000004</v>
          </cell>
          <cell r="M8">
            <v>756643.01680000173</v>
          </cell>
          <cell r="N8">
            <v>748922.3637700018</v>
          </cell>
        </row>
        <row r="9">
          <cell r="A9">
            <v>270</v>
          </cell>
          <cell r="B9">
            <v>2693180.0422439575</v>
          </cell>
          <cell r="C9">
            <v>2567061.1223144531</v>
          </cell>
          <cell r="D9">
            <v>2484436.7488479614</v>
          </cell>
          <cell r="E9">
            <v>0</v>
          </cell>
          <cell r="F9">
            <v>703025.89591217041</v>
          </cell>
          <cell r="G9">
            <v>2047254.3178710938</v>
          </cell>
          <cell r="H9">
            <v>2704899.9080810547</v>
          </cell>
          <cell r="I9">
            <v>2792182.6073532104</v>
          </cell>
          <cell r="J9">
            <v>2798871.7310200613</v>
          </cell>
          <cell r="K9">
            <v>2794116.7405491257</v>
          </cell>
          <cell r="L9">
            <v>2548642.2323000021</v>
          </cell>
          <cell r="M9">
            <v>2773509.3826999958</v>
          </cell>
          <cell r="N9">
            <v>2703962.3415999943</v>
          </cell>
        </row>
        <row r="10">
          <cell r="A10">
            <v>271</v>
          </cell>
          <cell r="B10">
            <v>588588.49926757813</v>
          </cell>
          <cell r="C10">
            <v>548105.26790237427</v>
          </cell>
          <cell r="D10">
            <v>584497.45477294922</v>
          </cell>
          <cell r="E10">
            <v>543848.9553527832</v>
          </cell>
          <cell r="F10">
            <v>552120.49076080322</v>
          </cell>
          <cell r="G10">
            <v>501126.318359375</v>
          </cell>
          <cell r="H10">
            <v>570100.97146606445</v>
          </cell>
          <cell r="I10">
            <v>554575.89419555664</v>
          </cell>
          <cell r="J10">
            <v>471351.21909278678</v>
          </cell>
          <cell r="K10">
            <v>584313.21168892621</v>
          </cell>
          <cell r="L10">
            <v>544855.71120000037</v>
          </cell>
          <cell r="M10">
            <v>562725.98815999948</v>
          </cell>
          <cell r="N10">
            <v>562725.98815999948</v>
          </cell>
        </row>
        <row r="11">
          <cell r="A11">
            <v>272</v>
          </cell>
          <cell r="B11">
            <v>578846.67028808594</v>
          </cell>
          <cell r="C11">
            <v>539985.02668762207</v>
          </cell>
          <cell r="D11">
            <v>575262.02291870117</v>
          </cell>
          <cell r="E11">
            <v>534575.89080810547</v>
          </cell>
          <cell r="F11">
            <v>543626.28894805908</v>
          </cell>
          <cell r="G11">
            <v>495245.89535522461</v>
          </cell>
          <cell r="H11">
            <v>562289.64300537109</v>
          </cell>
          <cell r="I11">
            <v>547320.06509399414</v>
          </cell>
          <cell r="J11">
            <v>466641.81487475964</v>
          </cell>
          <cell r="K11">
            <v>575169.01327272912</v>
          </cell>
          <cell r="L11">
            <v>544811.61071999895</v>
          </cell>
          <cell r="M11">
            <v>562692.40559999645</v>
          </cell>
          <cell r="N11">
            <v>562692.40559999645</v>
          </cell>
        </row>
        <row r="12">
          <cell r="A12">
            <v>273</v>
          </cell>
          <cell r="B12">
            <v>623500.88604736328</v>
          </cell>
          <cell r="C12">
            <v>574929.30572509766</v>
          </cell>
          <cell r="D12">
            <v>621612.25643920898</v>
          </cell>
          <cell r="E12">
            <v>217140.60422515869</v>
          </cell>
          <cell r="F12">
            <v>575800.7434387207</v>
          </cell>
          <cell r="G12">
            <v>593989.24807739258</v>
          </cell>
          <cell r="H12">
            <v>624143.95678710938</v>
          </cell>
          <cell r="I12">
            <v>619054.93804931641</v>
          </cell>
          <cell r="J12">
            <v>595602.9715557422</v>
          </cell>
          <cell r="K12">
            <v>618764.12579448847</v>
          </cell>
          <cell r="L12">
            <v>573925.05143999564</v>
          </cell>
          <cell r="M12">
            <v>593047.90432000242</v>
          </cell>
          <cell r="N12">
            <v>593047.90432000242</v>
          </cell>
        </row>
        <row r="13">
          <cell r="A13">
            <v>274</v>
          </cell>
          <cell r="B13">
            <v>534794.96984863281</v>
          </cell>
          <cell r="C13">
            <v>573894.90542602539</v>
          </cell>
          <cell r="D13">
            <v>621032.49435424805</v>
          </cell>
          <cell r="E13">
            <v>604441.12664794922</v>
          </cell>
          <cell r="F13">
            <v>621005.48754882813</v>
          </cell>
          <cell r="G13">
            <v>585613.41461181641</v>
          </cell>
          <cell r="H13">
            <v>576821.60481262207</v>
          </cell>
          <cell r="I13">
            <v>589815.51928710938</v>
          </cell>
          <cell r="J13">
            <v>585822.75230949151</v>
          </cell>
          <cell r="K13">
            <v>616810.74369686819</v>
          </cell>
          <cell r="L13">
            <v>592997.05165999767</v>
          </cell>
          <cell r="M13">
            <v>614060.46308000199</v>
          </cell>
          <cell r="N13">
            <v>614060.46308000199</v>
          </cell>
        </row>
        <row r="14">
          <cell r="A14">
            <v>275</v>
          </cell>
          <cell r="B14">
            <v>800237.61761474609</v>
          </cell>
          <cell r="C14">
            <v>760194.60504150391</v>
          </cell>
          <cell r="D14">
            <v>796743.17236328125</v>
          </cell>
          <cell r="E14">
            <v>755026.84594726563</v>
          </cell>
          <cell r="F14">
            <v>769578.63000488281</v>
          </cell>
          <cell r="G14">
            <v>717659.53106689453</v>
          </cell>
          <cell r="H14">
            <v>766955.54693603516</v>
          </cell>
          <cell r="I14">
            <v>733930.85296630859</v>
          </cell>
          <cell r="J14">
            <v>435430.98667345953</v>
          </cell>
          <cell r="K14">
            <v>4544.9620262327644</v>
          </cell>
          <cell r="L14">
            <v>740544.23520000139</v>
          </cell>
          <cell r="M14">
            <v>765241.07892000175</v>
          </cell>
          <cell r="N14">
            <v>742114.18068000488</v>
          </cell>
        </row>
        <row r="15">
          <cell r="A15">
            <v>276</v>
          </cell>
          <cell r="B15">
            <v>802960.11901855469</v>
          </cell>
          <cell r="C15">
            <v>752467.26818847656</v>
          </cell>
          <cell r="D15">
            <v>789427.9921875</v>
          </cell>
          <cell r="E15">
            <v>463175.87048816681</v>
          </cell>
          <cell r="F15">
            <v>85522.782969474792</v>
          </cell>
          <cell r="G15">
            <v>771879.32624816895</v>
          </cell>
          <cell r="H15">
            <v>780407.90126037598</v>
          </cell>
          <cell r="I15">
            <v>787313.20644187927</v>
          </cell>
          <cell r="J15">
            <v>776234.41954073729</v>
          </cell>
          <cell r="K15">
            <v>793441.40271321707</v>
          </cell>
          <cell r="L15">
            <v>759911.0864799968</v>
          </cell>
          <cell r="M15">
            <v>797867.22720000043</v>
          </cell>
          <cell r="N15">
            <v>797867.22720000043</v>
          </cell>
        </row>
        <row r="16">
          <cell r="A16">
            <v>277</v>
          </cell>
          <cell r="B16">
            <v>1766926.6864547729</v>
          </cell>
          <cell r="C16">
            <v>1683592.3592529297</v>
          </cell>
          <cell r="D16">
            <v>1536107.5747032166</v>
          </cell>
          <cell r="E16">
            <v>1758948.8973388672</v>
          </cell>
          <cell r="F16">
            <v>1653442.1855163574</v>
          </cell>
          <cell r="G16">
            <v>1680969.2142944336</v>
          </cell>
          <cell r="H16">
            <v>1694938.6173095703</v>
          </cell>
          <cell r="I16">
            <v>1558250.7003479004</v>
          </cell>
          <cell r="J16">
            <v>1589534.8107971577</v>
          </cell>
          <cell r="K16">
            <v>1622609.0235178145</v>
          </cell>
          <cell r="L16">
            <v>1582874.6320000081</v>
          </cell>
          <cell r="M16">
            <v>1641235.3855999946</v>
          </cell>
          <cell r="N16">
            <v>1622589.2408000089</v>
          </cell>
        </row>
        <row r="17">
          <cell r="A17">
            <v>278</v>
          </cell>
          <cell r="B17">
            <v>2378561.6753540039</v>
          </cell>
          <cell r="C17">
            <v>2234074.8178710938</v>
          </cell>
          <cell r="D17">
            <v>1733647.5988311768</v>
          </cell>
          <cell r="E17">
            <v>2279851.943359375</v>
          </cell>
          <cell r="F17">
            <v>2174235.0278320313</v>
          </cell>
          <cell r="G17">
            <v>1657366.24243927</v>
          </cell>
          <cell r="H17">
            <v>2013798.7175245285</v>
          </cell>
          <cell r="I17">
            <v>2232516.659538269</v>
          </cell>
          <cell r="J17">
            <v>2241312.9533505412</v>
          </cell>
          <cell r="K17">
            <v>2141757.2085470543</v>
          </cell>
          <cell r="L17">
            <v>2137235.4808000056</v>
          </cell>
          <cell r="M17">
            <v>2258131.639199994</v>
          </cell>
          <cell r="N17">
            <v>2240160.0884000072</v>
          </cell>
        </row>
        <row r="18">
          <cell r="A18">
            <v>279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58983.648548126221</v>
          </cell>
          <cell r="H18">
            <v>108054.81286239624</v>
          </cell>
          <cell r="I18">
            <v>121276.79420852661</v>
          </cell>
          <cell r="J18">
            <v>134766.69318807361</v>
          </cell>
          <cell r="K18">
            <v>64906.219182939705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280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103710.8518371582</v>
          </cell>
          <cell r="H19">
            <v>159420.73068237305</v>
          </cell>
          <cell r="I19">
            <v>147124.63595581055</v>
          </cell>
          <cell r="J19">
            <v>179064.45474296328</v>
          </cell>
          <cell r="K19">
            <v>141278.33849936834</v>
          </cell>
          <cell r="L19">
            <v>133857.56092999974</v>
          </cell>
          <cell r="M19">
            <v>0</v>
          </cell>
          <cell r="N19">
            <v>0</v>
          </cell>
        </row>
        <row r="20">
          <cell r="A20">
            <v>281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18379.039482116699</v>
          </cell>
          <cell r="G20">
            <v>194923.41832065582</v>
          </cell>
          <cell r="H20">
            <v>264417.71271514893</v>
          </cell>
          <cell r="I20">
            <v>285690.73452854156</v>
          </cell>
          <cell r="J20">
            <v>279048.52457648359</v>
          </cell>
          <cell r="K20">
            <v>263899.77121014061</v>
          </cell>
          <cell r="L20">
            <v>268099.16772999964</v>
          </cell>
          <cell r="M20">
            <v>0</v>
          </cell>
          <cell r="N20">
            <v>0</v>
          </cell>
        </row>
        <row r="21">
          <cell r="A21">
            <v>283</v>
          </cell>
          <cell r="B21">
            <v>350085.66223144531</v>
          </cell>
          <cell r="C21">
            <v>298597.80696105957</v>
          </cell>
          <cell r="D21">
            <v>347568.2060546875</v>
          </cell>
          <cell r="E21">
            <v>335157.40353393555</v>
          </cell>
          <cell r="F21">
            <v>338237.37255859375</v>
          </cell>
          <cell r="G21">
            <v>309076.35586547852</v>
          </cell>
          <cell r="H21">
            <v>347462.87316894531</v>
          </cell>
          <cell r="I21">
            <v>312830.28366088867</v>
          </cell>
          <cell r="J21">
            <v>308793.56171527237</v>
          </cell>
          <cell r="K21">
            <v>340107.51046286843</v>
          </cell>
          <cell r="L21">
            <v>329911.80240000098</v>
          </cell>
          <cell r="M21">
            <v>341536.06280000223</v>
          </cell>
          <cell r="N21">
            <v>341536.06280000223</v>
          </cell>
        </row>
        <row r="22">
          <cell r="A22">
            <v>284</v>
          </cell>
          <cell r="B22">
            <v>254805.67309570313</v>
          </cell>
          <cell r="C22">
            <v>237315.40014648438</v>
          </cell>
          <cell r="D22">
            <v>254463.19235229492</v>
          </cell>
          <cell r="E22">
            <v>31082.25</v>
          </cell>
          <cell r="F22">
            <v>147617.12982177734</v>
          </cell>
          <cell r="G22">
            <v>246145.97528076172</v>
          </cell>
          <cell r="H22">
            <v>245125.85028076172</v>
          </cell>
          <cell r="I22">
            <v>235638.74688720703</v>
          </cell>
          <cell r="J22">
            <v>229760.97412670479</v>
          </cell>
          <cell r="K22">
            <v>229216.47990574583</v>
          </cell>
          <cell r="L22">
            <v>238483.42656000098</v>
          </cell>
          <cell r="M22">
            <v>246273.09067999915</v>
          </cell>
          <cell r="N22">
            <v>246273.09067999915</v>
          </cell>
        </row>
        <row r="23">
          <cell r="A23">
            <v>285</v>
          </cell>
          <cell r="B23">
            <v>626610.97418212891</v>
          </cell>
          <cell r="C23">
            <v>580345.40705871582</v>
          </cell>
          <cell r="D23">
            <v>448880.47402572632</v>
          </cell>
          <cell r="E23">
            <v>613535.22644042969</v>
          </cell>
          <cell r="F23">
            <v>572350.77508544922</v>
          </cell>
          <cell r="G23">
            <v>321185.62671661377</v>
          </cell>
          <cell r="H23">
            <v>501021.7873878479</v>
          </cell>
          <cell r="I23">
            <v>581399.74694061279</v>
          </cell>
          <cell r="J23">
            <v>534402.84253200842</v>
          </cell>
          <cell r="K23">
            <v>622640.4045123508</v>
          </cell>
          <cell r="L23">
            <v>587522.85479999927</v>
          </cell>
          <cell r="M23">
            <v>615966.3014</v>
          </cell>
          <cell r="N23">
            <v>615966.3014</v>
          </cell>
        </row>
        <row r="24">
          <cell r="A24">
            <v>286</v>
          </cell>
          <cell r="B24">
            <v>628520.74267578125</v>
          </cell>
          <cell r="C24">
            <v>565148.64440536499</v>
          </cell>
          <cell r="D24">
            <v>607555.02377700806</v>
          </cell>
          <cell r="E24">
            <v>612245.27221679688</v>
          </cell>
          <cell r="F24">
            <v>435707.38823699951</v>
          </cell>
          <cell r="G24">
            <v>173804.78331375122</v>
          </cell>
          <cell r="H24">
            <v>473937.51669311523</v>
          </cell>
          <cell r="I24">
            <v>574615.4571762085</v>
          </cell>
          <cell r="J24">
            <v>537943.33113451465</v>
          </cell>
          <cell r="K24">
            <v>621305.64832736971</v>
          </cell>
          <cell r="L24">
            <v>582563.40840000194</v>
          </cell>
          <cell r="M24">
            <v>610129.59680000041</v>
          </cell>
          <cell r="N24">
            <v>610129.59680000041</v>
          </cell>
        </row>
        <row r="25">
          <cell r="A25">
            <v>287</v>
          </cell>
          <cell r="B25">
            <v>2743167.0296096802</v>
          </cell>
          <cell r="C25">
            <v>2575679.8563537598</v>
          </cell>
          <cell r="D25">
            <v>3038725.0346679688</v>
          </cell>
          <cell r="E25">
            <v>2970881.71875</v>
          </cell>
          <cell r="F25">
            <v>2917210.1683349609</v>
          </cell>
          <cell r="G25">
            <v>2094728.1877441406</v>
          </cell>
          <cell r="H25">
            <v>2960258.0798339844</v>
          </cell>
          <cell r="I25">
            <v>2641508.2679748535</v>
          </cell>
          <cell r="J25">
            <v>2800417.58231994</v>
          </cell>
          <cell r="K25">
            <v>2631271.2540595392</v>
          </cell>
          <cell r="L25">
            <v>2698858.2571999948</v>
          </cell>
          <cell r="M25">
            <v>2810439.6807999839</v>
          </cell>
          <cell r="N25">
            <v>2797123.033400001</v>
          </cell>
        </row>
        <row r="26">
          <cell r="A26">
            <v>288</v>
          </cell>
          <cell r="B26">
            <v>1688070.6518859863</v>
          </cell>
          <cell r="C26">
            <v>1703233.5030212402</v>
          </cell>
          <cell r="D26">
            <v>1884543.584777832</v>
          </cell>
          <cell r="E26">
            <v>1843143.5692138672</v>
          </cell>
          <cell r="F26">
            <v>1590905.1974487305</v>
          </cell>
          <cell r="G26">
            <v>1761213.0585327148</v>
          </cell>
          <cell r="H26">
            <v>1868436.7149658203</v>
          </cell>
          <cell r="I26">
            <v>1658724.5706787109</v>
          </cell>
          <cell r="J26">
            <v>1780373.1849756371</v>
          </cell>
          <cell r="K26">
            <v>1882022.3251257304</v>
          </cell>
          <cell r="L26">
            <v>1744845.142800007</v>
          </cell>
          <cell r="M26">
            <v>1816304.5768000055</v>
          </cell>
          <cell r="N26">
            <v>1808346.3379999977</v>
          </cell>
        </row>
        <row r="27">
          <cell r="A27">
            <v>289</v>
          </cell>
          <cell r="B27">
            <v>3360102.6081085205</v>
          </cell>
          <cell r="C27">
            <v>2021102.5933303833</v>
          </cell>
          <cell r="D27">
            <v>3119176.6112060547</v>
          </cell>
          <cell r="E27">
            <v>3124150.4516601563</v>
          </cell>
          <cell r="F27">
            <v>2908409.066619873</v>
          </cell>
          <cell r="G27">
            <v>2581058.6179962158</v>
          </cell>
          <cell r="H27">
            <v>2789224.7508850098</v>
          </cell>
          <cell r="I27">
            <v>3282502.9637870789</v>
          </cell>
          <cell r="J27">
            <v>3179040.9358152207</v>
          </cell>
          <cell r="K27">
            <v>3209829.4040652476</v>
          </cell>
          <cell r="L27">
            <v>2941507.7611999931</v>
          </cell>
          <cell r="M27">
            <v>3093233.4611999947</v>
          </cell>
          <cell r="N27">
            <v>3093233.4611999947</v>
          </cell>
        </row>
        <row r="28">
          <cell r="A28">
            <v>294</v>
          </cell>
          <cell r="B28">
            <v>3262628.5534667969</v>
          </cell>
          <cell r="C28">
            <v>2257763.3313522339</v>
          </cell>
          <cell r="D28">
            <v>3008642.3337554932</v>
          </cell>
          <cell r="E28">
            <v>2696855.0661315918</v>
          </cell>
          <cell r="F28">
            <v>3182779.6975097656</v>
          </cell>
          <cell r="G28">
            <v>2681131.8044891357</v>
          </cell>
          <cell r="H28">
            <v>3206827.2099609375</v>
          </cell>
          <cell r="I28">
            <v>2969800.3805084229</v>
          </cell>
          <cell r="J28">
            <v>3163994.6003999542</v>
          </cell>
          <cell r="K28">
            <v>2476526.4670029623</v>
          </cell>
          <cell r="L28">
            <v>2941114.0660000183</v>
          </cell>
          <cell r="M28">
            <v>3044382.5648000082</v>
          </cell>
          <cell r="N28">
            <v>3044382.5648000082</v>
          </cell>
        </row>
        <row r="29">
          <cell r="A29">
            <v>295</v>
          </cell>
          <cell r="B29">
            <v>3493488.8793945313</v>
          </cell>
          <cell r="C29">
            <v>2622892.5367660522</v>
          </cell>
          <cell r="D29">
            <v>3479021.0100097656</v>
          </cell>
          <cell r="E29">
            <v>3427921.8232421875</v>
          </cell>
          <cell r="F29">
            <v>2981907.6003952026</v>
          </cell>
          <cell r="G29">
            <v>3228246.7769088745</v>
          </cell>
          <cell r="H29">
            <v>3439043.2266845703</v>
          </cell>
          <cell r="I29">
            <v>3473248.2263183594</v>
          </cell>
          <cell r="J29">
            <v>3332767.2586516291</v>
          </cell>
          <cell r="K29">
            <v>3483918.1879341248</v>
          </cell>
          <cell r="L29">
            <v>2938390.1028000028</v>
          </cell>
          <cell r="M29">
            <v>3036212.6503999894</v>
          </cell>
          <cell r="N29">
            <v>3017316.6104000094</v>
          </cell>
        </row>
        <row r="30">
          <cell r="A30">
            <v>296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297</v>
          </cell>
          <cell r="B31">
            <v>2164306.6611042023</v>
          </cell>
          <cell r="C31">
            <v>2332369.0253505707</v>
          </cell>
          <cell r="D31">
            <v>2253351.2563591003</v>
          </cell>
          <cell r="E31">
            <v>2350309.9838418961</v>
          </cell>
          <cell r="F31">
            <v>2212634.313785553</v>
          </cell>
          <cell r="G31">
            <v>1739999.922958374</v>
          </cell>
          <cell r="H31">
            <v>2308095.7757568359</v>
          </cell>
          <cell r="I31">
            <v>2362241.7303543091</v>
          </cell>
          <cell r="J31">
            <v>2249977.6985893087</v>
          </cell>
          <cell r="K31">
            <v>2323705.2668776452</v>
          </cell>
          <cell r="L31">
            <v>2076696.0444</v>
          </cell>
          <cell r="M31">
            <v>2329721.0684000063</v>
          </cell>
          <cell r="N31">
            <v>2329721.0684000063</v>
          </cell>
        </row>
        <row r="32">
          <cell r="A32">
            <v>298</v>
          </cell>
          <cell r="B32">
            <v>2422213.299779892</v>
          </cell>
          <cell r="C32">
            <v>2056130.8553905487</v>
          </cell>
          <cell r="D32">
            <v>2531229.318359375</v>
          </cell>
          <cell r="E32">
            <v>2229167.0624628067</v>
          </cell>
          <cell r="F32">
            <v>2051755.4041643143</v>
          </cell>
          <cell r="G32">
            <v>1790208.45789814</v>
          </cell>
          <cell r="H32">
            <v>2411302.4407806396</v>
          </cell>
          <cell r="I32">
            <v>2547926.4263916016</v>
          </cell>
          <cell r="J32">
            <v>2263123.0133396252</v>
          </cell>
          <cell r="K32">
            <v>2336509.7117779967</v>
          </cell>
          <cell r="L32">
            <v>2113111.6053000037</v>
          </cell>
          <cell r="M32">
            <v>2373415.5012000147</v>
          </cell>
          <cell r="N32">
            <v>2379631.1208000043</v>
          </cell>
        </row>
        <row r="33">
          <cell r="A33">
            <v>299</v>
          </cell>
          <cell r="B33">
            <v>2427162.5358362198</v>
          </cell>
          <cell r="C33">
            <v>2420622.6865234375</v>
          </cell>
          <cell r="D33">
            <v>2241539.0303344727</v>
          </cell>
          <cell r="E33">
            <v>2324047.2085418701</v>
          </cell>
          <cell r="F33">
            <v>2451663.0891113281</v>
          </cell>
          <cell r="G33">
            <v>1723878.0658893585</v>
          </cell>
          <cell r="H33">
            <v>2455025.1966876984</v>
          </cell>
          <cell r="I33">
            <v>2375575.3855781555</v>
          </cell>
          <cell r="J33">
            <v>2453169.2743299482</v>
          </cell>
          <cell r="K33">
            <v>2436983.8449187176</v>
          </cell>
          <cell r="L33">
            <v>2143287.4489000048</v>
          </cell>
          <cell r="M33">
            <v>2411437.7739999886</v>
          </cell>
          <cell r="N33">
            <v>2411418.1620000051</v>
          </cell>
        </row>
        <row r="34">
          <cell r="A34">
            <v>300</v>
          </cell>
          <cell r="B34">
            <v>2440819.6052265167</v>
          </cell>
          <cell r="C34">
            <v>2367997.2870483398</v>
          </cell>
          <cell r="D34">
            <v>2207456.4471616745</v>
          </cell>
          <cell r="E34">
            <v>1418.9286098480225</v>
          </cell>
          <cell r="F34">
            <v>913.04971027374268</v>
          </cell>
          <cell r="G34">
            <v>1398105.0855474472</v>
          </cell>
          <cell r="H34">
            <v>2302328.583571434</v>
          </cell>
          <cell r="I34">
            <v>2631949.8072509766</v>
          </cell>
          <cell r="J34">
            <v>2536279.9938679803</v>
          </cell>
          <cell r="K34">
            <v>2162018.7175550209</v>
          </cell>
          <cell r="L34">
            <v>2029523.6548000081</v>
          </cell>
          <cell r="M34">
            <v>2297012.8036000081</v>
          </cell>
          <cell r="N34">
            <v>2273392.8268000106</v>
          </cell>
        </row>
        <row r="35">
          <cell r="A35">
            <v>302</v>
          </cell>
          <cell r="B35">
            <v>1106521.9537658691</v>
          </cell>
          <cell r="C35">
            <v>1040988.4181518555</v>
          </cell>
          <cell r="D35">
            <v>1091838.7026367188</v>
          </cell>
          <cell r="E35">
            <v>1117129.7871551514</v>
          </cell>
          <cell r="F35">
            <v>931091.76338386536</v>
          </cell>
          <cell r="G35">
            <v>1053190.4715576172</v>
          </cell>
          <cell r="H35">
            <v>1108409.862487793</v>
          </cell>
          <cell r="I35">
            <v>1058302.0706787109</v>
          </cell>
          <cell r="J35">
            <v>1048231.3423203931</v>
          </cell>
          <cell r="K35">
            <v>959787.84644354496</v>
          </cell>
          <cell r="L35">
            <v>1024235.6536154398</v>
          </cell>
          <cell r="M35">
            <v>1084519.195576444</v>
          </cell>
          <cell r="N35">
            <v>1089414.8026509602</v>
          </cell>
        </row>
        <row r="36">
          <cell r="A36">
            <v>303</v>
          </cell>
          <cell r="B36">
            <v>1406357.1655578613</v>
          </cell>
          <cell r="C36">
            <v>1362339.2830810547</v>
          </cell>
          <cell r="D36">
            <v>1406674.4747314453</v>
          </cell>
          <cell r="E36">
            <v>1432584.2725830078</v>
          </cell>
          <cell r="F36">
            <v>1395364.6702880859</v>
          </cell>
          <cell r="G36">
            <v>1377341.3277587891</v>
          </cell>
          <cell r="H36">
            <v>1515707.2310791016</v>
          </cell>
          <cell r="I36">
            <v>1383546.959777832</v>
          </cell>
          <cell r="J36">
            <v>1139116.8349873645</v>
          </cell>
          <cell r="K36">
            <v>1150755.1575557762</v>
          </cell>
          <cell r="L36">
            <v>1342246.4189452801</v>
          </cell>
          <cell r="M36">
            <v>1428611.7512640059</v>
          </cell>
          <cell r="N36">
            <v>1396493.2815418744</v>
          </cell>
        </row>
        <row r="37">
          <cell r="A37">
            <v>304</v>
          </cell>
          <cell r="B37">
            <v>2347523.2333984375</v>
          </cell>
          <cell r="C37">
            <v>1827413.8434753418</v>
          </cell>
          <cell r="D37">
            <v>2310456.1221618652</v>
          </cell>
          <cell r="E37">
            <v>882971.61121749878</v>
          </cell>
          <cell r="F37">
            <v>2069006.012588501</v>
          </cell>
          <cell r="G37">
            <v>1918996.3537368774</v>
          </cell>
          <cell r="H37">
            <v>1644842.2507667542</v>
          </cell>
          <cell r="I37">
            <v>2046866.5162353516</v>
          </cell>
          <cell r="J37">
            <v>1801557.7875101846</v>
          </cell>
          <cell r="K37">
            <v>2034643.7534230128</v>
          </cell>
          <cell r="L37">
            <v>2006491.0103490585</v>
          </cell>
          <cell r="M37">
            <v>2118105.1680041719</v>
          </cell>
          <cell r="N37">
            <v>2107103.0149079114</v>
          </cell>
        </row>
        <row r="38">
          <cell r="A38">
            <v>305</v>
          </cell>
          <cell r="B38">
            <v>2322118.3168000085</v>
          </cell>
          <cell r="C38">
            <v>2171919.3916000007</v>
          </cell>
          <cell r="D38">
            <v>2321626.9496000027</v>
          </cell>
          <cell r="E38">
            <v>2246306.0567999901</v>
          </cell>
          <cell r="F38">
            <v>2321135.5647999994</v>
          </cell>
          <cell r="G38">
            <v>2224728.9279999956</v>
          </cell>
          <cell r="H38">
            <v>2298602.8975999914</v>
          </cell>
          <cell r="I38">
            <v>2298357.2176000029</v>
          </cell>
          <cell r="J38">
            <v>2224015.7520000064</v>
          </cell>
          <cell r="K38">
            <v>2319678.7851999938</v>
          </cell>
          <cell r="L38">
            <v>2245099.1351999952</v>
          </cell>
          <cell r="M38">
            <v>2319415.8875999991</v>
          </cell>
        </row>
        <row r="39">
          <cell r="A39">
            <v>306</v>
          </cell>
          <cell r="B39">
            <v>2108278.5316467285</v>
          </cell>
          <cell r="C39">
            <v>2060065.662322998</v>
          </cell>
          <cell r="D39">
            <v>2294244.8205566406</v>
          </cell>
          <cell r="E39">
            <v>2256017.2575378418</v>
          </cell>
          <cell r="F39">
            <v>2234451.7214355469</v>
          </cell>
          <cell r="G39">
            <v>2294993.703125</v>
          </cell>
          <cell r="H39">
            <v>2311996.0661621094</v>
          </cell>
          <cell r="I39">
            <v>2283026.0949707031</v>
          </cell>
          <cell r="J39">
            <v>2167277.3475986421</v>
          </cell>
          <cell r="K39">
            <v>2263639.0830674218</v>
          </cell>
          <cell r="L39">
            <v>2272939.1663999902</v>
          </cell>
          <cell r="M39">
            <v>2348183.906800007</v>
          </cell>
          <cell r="N39">
            <v>2319415.8875999991</v>
          </cell>
        </row>
        <row r="40">
          <cell r="A40">
            <v>313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314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315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316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317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318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319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320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373</v>
          </cell>
          <cell r="B48">
            <v>38517.829986572266</v>
          </cell>
          <cell r="C48">
            <v>21904.769069671631</v>
          </cell>
          <cell r="D48">
            <v>884.90989685058594</v>
          </cell>
          <cell r="E48">
            <v>23644.125240325928</v>
          </cell>
          <cell r="F48">
            <v>29596.971237182617</v>
          </cell>
          <cell r="G48">
            <v>120206.67670440674</v>
          </cell>
          <cell r="H48">
            <v>127795.65924072266</v>
          </cell>
          <cell r="I48">
            <v>119908.16750717163</v>
          </cell>
          <cell r="J48">
            <v>136744.88902250043</v>
          </cell>
          <cell r="K48">
            <v>138620.83610049996</v>
          </cell>
          <cell r="L48">
            <v>118634.46031999917</v>
          </cell>
          <cell r="M48">
            <v>100399.12807999921</v>
          </cell>
          <cell r="N48">
            <v>94949.488559999561</v>
          </cell>
        </row>
        <row r="49">
          <cell r="A49">
            <v>374</v>
          </cell>
          <cell r="B49">
            <v>45107.449104309082</v>
          </cell>
          <cell r="C49">
            <v>21996.536460876465</v>
          </cell>
          <cell r="D49">
            <v>0</v>
          </cell>
          <cell r="E49">
            <v>15304.199817657471</v>
          </cell>
          <cell r="F49">
            <v>21877.398506164551</v>
          </cell>
          <cell r="G49">
            <v>119970.2140083313</v>
          </cell>
          <cell r="H49">
            <v>132205.44388198853</v>
          </cell>
          <cell r="I49">
            <v>125421.27304840088</v>
          </cell>
          <cell r="J49">
            <v>142675.37229449948</v>
          </cell>
          <cell r="K49">
            <v>152788.94085999954</v>
          </cell>
          <cell r="L49">
            <v>143795.12433999957</v>
          </cell>
          <cell r="M49">
            <v>96416.699199999188</v>
          </cell>
          <cell r="N49">
            <v>79858.179119999812</v>
          </cell>
        </row>
        <row r="50">
          <cell r="A50">
            <v>375</v>
          </cell>
          <cell r="B50">
            <v>38515.967525482178</v>
          </cell>
          <cell r="C50">
            <v>16942.523513793945</v>
          </cell>
          <cell r="D50">
            <v>68.392486572265625</v>
          </cell>
          <cell r="E50">
            <v>16856.563293457031</v>
          </cell>
          <cell r="F50">
            <v>21380.953063964844</v>
          </cell>
          <cell r="G50">
            <v>103337.14905548096</v>
          </cell>
          <cell r="H50">
            <v>115179.54906082153</v>
          </cell>
          <cell r="I50">
            <v>116741.32413101196</v>
          </cell>
          <cell r="J50">
            <v>133418.93467350068</v>
          </cell>
          <cell r="K50">
            <v>141876.49592450034</v>
          </cell>
          <cell r="L50">
            <v>156500.24744999947</v>
          </cell>
          <cell r="M50">
            <v>98303.112879999157</v>
          </cell>
          <cell r="N50">
            <v>51561.973919999975</v>
          </cell>
        </row>
        <row r="51">
          <cell r="A51">
            <v>387</v>
          </cell>
          <cell r="B51">
            <v>47861.882360458374</v>
          </cell>
          <cell r="C51">
            <v>59544.123044967651</v>
          </cell>
          <cell r="D51">
            <v>64436.205755233765</v>
          </cell>
          <cell r="E51">
            <v>123281.62615394592</v>
          </cell>
          <cell r="F51">
            <v>117993.00906848907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388</v>
          </cell>
          <cell r="B52">
            <v>47470.312760353088</v>
          </cell>
          <cell r="C52">
            <v>50153.849273681641</v>
          </cell>
          <cell r="D52">
            <v>57151.403046607971</v>
          </cell>
          <cell r="E52">
            <v>100470.81919574738</v>
          </cell>
          <cell r="F52">
            <v>109114.16960334778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389</v>
          </cell>
          <cell r="B53">
            <v>45710.002249717712</v>
          </cell>
          <cell r="C53">
            <v>44304.251087188721</v>
          </cell>
          <cell r="D53">
            <v>25568.012233734131</v>
          </cell>
          <cell r="E53">
            <v>85936.341681480408</v>
          </cell>
          <cell r="F53">
            <v>87508.474607467651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390</v>
          </cell>
          <cell r="B54">
            <v>32373.441143989563</v>
          </cell>
          <cell r="C54">
            <v>35092.713980674744</v>
          </cell>
          <cell r="D54">
            <v>37465.07285118103</v>
          </cell>
          <cell r="E54">
            <v>71650.479295730591</v>
          </cell>
          <cell r="F54">
            <v>75760.471022605896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391</v>
          </cell>
          <cell r="B55">
            <v>33203.83326625824</v>
          </cell>
          <cell r="C55">
            <v>34699.401042938232</v>
          </cell>
          <cell r="D55">
            <v>22730.864444732666</v>
          </cell>
          <cell r="E55">
            <v>50216.459585189819</v>
          </cell>
          <cell r="F55">
            <v>93899.159088134766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406</v>
          </cell>
          <cell r="B56">
            <v>995.42476768000188</v>
          </cell>
          <cell r="C56">
            <v>930.59186136000176</v>
          </cell>
          <cell r="D56">
            <v>993.16303701999436</v>
          </cell>
          <cell r="E56">
            <v>959.87342919999776</v>
          </cell>
          <cell r="F56">
            <v>967.58413772999825</v>
          </cell>
          <cell r="G56">
            <v>926.45672776999891</v>
          </cell>
          <cell r="H56">
            <v>962.79685936000033</v>
          </cell>
          <cell r="I56">
            <v>979.4118382999992</v>
          </cell>
          <cell r="J56">
            <v>951.02563849999956</v>
          </cell>
          <cell r="K56">
            <v>960.36580128999719</v>
          </cell>
          <cell r="L56">
            <v>955.00002129000518</v>
          </cell>
          <cell r="M56">
            <v>986.64440952000564</v>
          </cell>
        </row>
        <row r="57">
          <cell r="A57">
            <v>407</v>
          </cell>
          <cell r="B57">
            <v>78.780979056000476</v>
          </cell>
          <cell r="C57">
            <v>74.162270464000045</v>
          </cell>
          <cell r="D57">
            <v>79.777922863999919</v>
          </cell>
          <cell r="E57">
            <v>38.842314496000157</v>
          </cell>
          <cell r="F57">
            <v>80.776760624000218</v>
          </cell>
          <cell r="G57">
            <v>78.655648799999796</v>
          </cell>
          <cell r="H57">
            <v>81.777473008000001</v>
          </cell>
          <cell r="I57">
            <v>82.278535295999845</v>
          </cell>
          <cell r="J57">
            <v>80.110406559999575</v>
          </cell>
          <cell r="K57">
            <v>83.277813984000147</v>
          </cell>
          <cell r="L57">
            <v>81.086934048000103</v>
          </cell>
          <cell r="M57">
            <v>84.28749209600025</v>
          </cell>
        </row>
        <row r="58">
          <cell r="A58">
            <v>408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>
            <v>410</v>
          </cell>
          <cell r="B59">
            <v>3329.5545449852943</v>
          </cell>
          <cell r="C59">
            <v>3132.3623716831207</v>
          </cell>
          <cell r="D59">
            <v>3285.3722603321075</v>
          </cell>
          <cell r="E59">
            <v>3361.4738131761551</v>
          </cell>
          <cell r="F59">
            <v>2801.6803367808461</v>
          </cell>
          <cell r="G59">
            <v>3169.0786547660828</v>
          </cell>
          <cell r="H59">
            <v>3335.2352738380432</v>
          </cell>
          <cell r="I59">
            <v>3184.4595894813538</v>
          </cell>
          <cell r="J59">
            <v>3154.1564964505292</v>
          </cell>
          <cell r="K59">
            <v>2888.0276221972263</v>
          </cell>
          <cell r="L59">
            <v>717.46718455999985</v>
          </cell>
          <cell r="M59">
            <v>759.69522355999879</v>
          </cell>
          <cell r="N59">
            <v>763.12454904000083</v>
          </cell>
        </row>
        <row r="60">
          <cell r="A60">
            <v>411</v>
          </cell>
          <cell r="B60">
            <v>4231.766813158989</v>
          </cell>
          <cell r="C60">
            <v>4099.3158192634583</v>
          </cell>
          <cell r="D60">
            <v>4232.7216107845306</v>
          </cell>
          <cell r="E60">
            <v>4310.684868812561</v>
          </cell>
          <cell r="F60">
            <v>4198.6900773048401</v>
          </cell>
          <cell r="G60">
            <v>4144.4573543071747</v>
          </cell>
          <cell r="H60">
            <v>4560.804087638855</v>
          </cell>
          <cell r="I60">
            <v>4163.1302514076233</v>
          </cell>
          <cell r="J60">
            <v>3427.6334051776353</v>
          </cell>
          <cell r="K60">
            <v>3462.6534329662277</v>
          </cell>
          <cell r="L60">
            <v>940.23065472000394</v>
          </cell>
          <cell r="M60">
            <v>1000.7287360000028</v>
          </cell>
          <cell r="N60">
            <v>978.2300581200052</v>
          </cell>
        </row>
        <row r="61">
          <cell r="A61">
            <v>412</v>
          </cell>
          <cell r="B61">
            <v>11796.599160194397</v>
          </cell>
          <cell r="C61">
            <v>9182.9840599894524</v>
          </cell>
          <cell r="D61">
            <v>11610.332210183144</v>
          </cell>
          <cell r="E61">
            <v>4437.0432923734188</v>
          </cell>
          <cell r="F61">
            <v>10397.015119552612</v>
          </cell>
          <cell r="G61">
            <v>9643.1976978182793</v>
          </cell>
          <cell r="H61">
            <v>8265.5389122664928</v>
          </cell>
          <cell r="I61">
            <v>10285.761342048645</v>
          </cell>
          <cell r="J61">
            <v>9053.0542085938832</v>
          </cell>
          <cell r="K61">
            <v>10224.340469462359</v>
          </cell>
          <cell r="L61">
            <v>80.262850927999708</v>
          </cell>
          <cell r="M61">
            <v>84.727595824000332</v>
          </cell>
          <cell r="N61">
            <v>84.28749209600025</v>
          </cell>
        </row>
        <row r="62">
          <cell r="A62">
            <v>502</v>
          </cell>
          <cell r="B62">
            <v>985237.49285697937</v>
          </cell>
          <cell r="C62">
            <v>960312.23336791992</v>
          </cell>
          <cell r="D62">
            <v>1073999.2818489075</v>
          </cell>
          <cell r="E62">
            <v>882718.15217399597</v>
          </cell>
          <cell r="F62">
            <v>752653.60668182373</v>
          </cell>
          <cell r="G62">
            <v>654113.46581459045</v>
          </cell>
          <cell r="H62">
            <v>656231.68379974365</v>
          </cell>
          <cell r="I62">
            <v>963527.26440811157</v>
          </cell>
          <cell r="J62">
            <v>752858.61851819884</v>
          </cell>
          <cell r="K62">
            <v>763826.91024819901</v>
          </cell>
          <cell r="L62">
            <v>1206167.95</v>
          </cell>
          <cell r="M62">
            <v>1248376.4271000002</v>
          </cell>
          <cell r="N62">
            <v>0</v>
          </cell>
        </row>
        <row r="63">
          <cell r="A63">
            <v>503</v>
          </cell>
          <cell r="B63">
            <v>18045.972719192505</v>
          </cell>
          <cell r="C63">
            <v>31595.016387939453</v>
          </cell>
          <cell r="D63">
            <v>44905.193439483643</v>
          </cell>
          <cell r="E63">
            <v>48771.862186431885</v>
          </cell>
          <cell r="F63">
            <v>35812.792049407959</v>
          </cell>
          <cell r="G63">
            <v>13815.855819702148</v>
          </cell>
          <cell r="H63">
            <v>34932.977340698242</v>
          </cell>
          <cell r="I63">
            <v>49200.506374359131</v>
          </cell>
          <cell r="J63">
            <v>59607.595000000038</v>
          </cell>
          <cell r="K63">
            <v>31536.98520000005</v>
          </cell>
          <cell r="L63">
            <v>104460.47997000022</v>
          </cell>
          <cell r="M63">
            <v>65312.025510000341</v>
          </cell>
          <cell r="N63">
            <v>0</v>
          </cell>
        </row>
        <row r="64">
          <cell r="A64">
            <v>504</v>
          </cell>
          <cell r="B64">
            <v>16739.127511978149</v>
          </cell>
          <cell r="C64">
            <v>30379.22681427002</v>
          </cell>
          <cell r="D64">
            <v>43029.447309494019</v>
          </cell>
          <cell r="E64">
            <v>48851.310283660889</v>
          </cell>
          <cell r="F64">
            <v>35291.262256622314</v>
          </cell>
          <cell r="G64">
            <v>13295.804410934448</v>
          </cell>
          <cell r="H64">
            <v>33357.189725875854</v>
          </cell>
          <cell r="I64">
            <v>46733.876079559326</v>
          </cell>
          <cell r="J64">
            <v>58012.196400000008</v>
          </cell>
          <cell r="K64">
            <v>30208.861200000028</v>
          </cell>
          <cell r="L64">
            <v>79653.53853000034</v>
          </cell>
          <cell r="M64">
            <v>65312.025510000341</v>
          </cell>
          <cell r="N64">
            <v>969094.54749999894</v>
          </cell>
        </row>
        <row r="65">
          <cell r="A65">
            <v>561</v>
          </cell>
          <cell r="B65">
            <v>1054165.3981609344</v>
          </cell>
          <cell r="C65">
            <v>954114.19098472595</v>
          </cell>
          <cell r="D65">
            <v>814595.75095367432</v>
          </cell>
          <cell r="E65">
            <v>965157.66311836243</v>
          </cell>
          <cell r="F65">
            <v>894595.9724445343</v>
          </cell>
          <cell r="G65">
            <v>444013.76195335388</v>
          </cell>
          <cell r="H65">
            <v>657122.59880256653</v>
          </cell>
          <cell r="I65">
            <v>965329.56041717529</v>
          </cell>
          <cell r="J65">
            <v>767458.67443099886</v>
          </cell>
          <cell r="K65">
            <v>666242.74236759904</v>
          </cell>
          <cell r="L65">
            <v>921910.72359999875</v>
          </cell>
          <cell r="M65">
            <v>1250419.4140000003</v>
          </cell>
          <cell r="N65">
            <v>16667.163779999988</v>
          </cell>
        </row>
        <row r="66">
          <cell r="A66">
            <v>636</v>
          </cell>
          <cell r="B66">
            <v>17508.451240000009</v>
          </cell>
          <cell r="C66">
            <v>0</v>
          </cell>
          <cell r="D66">
            <v>13953.904559999992</v>
          </cell>
          <cell r="E66">
            <v>0</v>
          </cell>
          <cell r="F66">
            <v>46513.015200000227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16667.163779999988</v>
          </cell>
        </row>
        <row r="67">
          <cell r="A67">
            <v>650</v>
          </cell>
          <cell r="B67">
            <v>65900</v>
          </cell>
          <cell r="C67">
            <v>16500</v>
          </cell>
          <cell r="D67">
            <v>119000</v>
          </cell>
          <cell r="E67">
            <v>758500</v>
          </cell>
          <cell r="F67">
            <v>64500</v>
          </cell>
          <cell r="G67">
            <v>102500</v>
          </cell>
          <cell r="H67">
            <v>7000</v>
          </cell>
          <cell r="I67">
            <v>62000</v>
          </cell>
          <cell r="J67">
            <v>866741</v>
          </cell>
          <cell r="K67">
            <v>252485</v>
          </cell>
          <cell r="L67">
            <v>810301.01640000183</v>
          </cell>
          <cell r="M67">
            <v>978369.44739999902</v>
          </cell>
          <cell r="N67">
            <v>978338.85199999867</v>
          </cell>
        </row>
        <row r="68">
          <cell r="A68">
            <v>651</v>
          </cell>
          <cell r="B68">
            <v>-497947</v>
          </cell>
          <cell r="C68">
            <v>-260650</v>
          </cell>
          <cell r="D68">
            <v>-527500</v>
          </cell>
          <cell r="E68">
            <v>-60000</v>
          </cell>
          <cell r="F68">
            <v>-319500</v>
          </cell>
          <cell r="G68">
            <v>-155500</v>
          </cell>
          <cell r="H68">
            <v>-296000</v>
          </cell>
          <cell r="I68">
            <v>-128000</v>
          </cell>
          <cell r="J68">
            <v>0</v>
          </cell>
          <cell r="K68">
            <v>-47000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652</v>
          </cell>
          <cell r="B69">
            <v>4912400</v>
          </cell>
          <cell r="C69">
            <v>4527500</v>
          </cell>
          <cell r="D69">
            <v>4395000</v>
          </cell>
          <cell r="E69">
            <v>3986551</v>
          </cell>
          <cell r="F69">
            <v>4288600</v>
          </cell>
          <cell r="G69">
            <v>3460000</v>
          </cell>
          <cell r="H69">
            <v>4953800</v>
          </cell>
          <cell r="I69">
            <v>5270700</v>
          </cell>
          <cell r="J69">
            <v>5465600</v>
          </cell>
          <cell r="K69">
            <v>5551025</v>
          </cell>
          <cell r="L69">
            <v>4293750</v>
          </cell>
          <cell r="M69">
            <v>3410000</v>
          </cell>
          <cell r="N69">
            <v>1619761.3410000005</v>
          </cell>
        </row>
        <row r="70">
          <cell r="A70">
            <v>653</v>
          </cell>
          <cell r="B70">
            <v>-26000</v>
          </cell>
          <cell r="C70">
            <v>-36000</v>
          </cell>
          <cell r="D70">
            <v>-120000</v>
          </cell>
          <cell r="E70">
            <v>-9000</v>
          </cell>
          <cell r="F70">
            <v>-316000</v>
          </cell>
          <cell r="G70">
            <v>7434.4712400000053</v>
          </cell>
          <cell r="H70">
            <v>-331000</v>
          </cell>
          <cell r="I70">
            <v>-52000</v>
          </cell>
          <cell r="J70">
            <v>-3800</v>
          </cell>
          <cell r="K70">
            <v>60537.837240000095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749</v>
          </cell>
          <cell r="B71">
            <v>1981181.1297607422</v>
          </cell>
          <cell r="C71">
            <v>1826387.7541503906</v>
          </cell>
          <cell r="D71">
            <v>1447844.2751131058</v>
          </cell>
          <cell r="E71">
            <v>1915761.1640911102</v>
          </cell>
          <cell r="F71">
            <v>1122294.8981771469</v>
          </cell>
          <cell r="G71">
            <v>1082706.9790344238</v>
          </cell>
          <cell r="H71">
            <v>1541531.4290661812</v>
          </cell>
          <cell r="I71">
            <v>1799353.7669816017</v>
          </cell>
          <cell r="J71">
            <v>2217013.4648925718</v>
          </cell>
          <cell r="K71">
            <v>1193101.6013999996</v>
          </cell>
          <cell r="L71">
            <v>2412518.4918999923</v>
          </cell>
          <cell r="M71">
            <v>2234671.9870000016</v>
          </cell>
          <cell r="N71">
            <v>119989.77028999962</v>
          </cell>
        </row>
        <row r="72">
          <cell r="A72">
            <v>750</v>
          </cell>
          <cell r="B72">
            <v>3648.3635137731658</v>
          </cell>
          <cell r="C72">
            <v>20351.169516178237</v>
          </cell>
          <cell r="D72">
            <v>10323.915481976248</v>
          </cell>
          <cell r="E72">
            <v>34416.386467548793</v>
          </cell>
          <cell r="F72">
            <v>896.23289992415903</v>
          </cell>
          <cell r="G72">
            <v>374.50188298587761</v>
          </cell>
          <cell r="H72">
            <v>151.55434777587345</v>
          </cell>
          <cell r="I72">
            <v>1147.9153789349887</v>
          </cell>
          <cell r="J72">
            <v>5813.4523344148574</v>
          </cell>
          <cell r="K72">
            <v>818.65440000000001</v>
          </cell>
          <cell r="L72">
            <v>0</v>
          </cell>
          <cell r="M72">
            <v>0</v>
          </cell>
          <cell r="N72">
            <v>615966.3014</v>
          </cell>
        </row>
        <row r="73">
          <cell r="A73">
            <v>751</v>
          </cell>
          <cell r="B73">
            <v>31243.514569686802</v>
          </cell>
          <cell r="C73">
            <v>64323.343678622798</v>
          </cell>
          <cell r="D73">
            <v>40284.483904670335</v>
          </cell>
          <cell r="E73">
            <v>82596.515725837264</v>
          </cell>
          <cell r="F73">
            <v>18959.333378883424</v>
          </cell>
          <cell r="G73">
            <v>10265.757498318762</v>
          </cell>
          <cell r="H73">
            <v>27034.408893734377</v>
          </cell>
          <cell r="I73">
            <v>50486.617892404814</v>
          </cell>
          <cell r="J73">
            <v>61443.612560754809</v>
          </cell>
          <cell r="K73">
            <v>12552.54</v>
          </cell>
          <cell r="L73">
            <v>175049.08168999956</v>
          </cell>
          <cell r="M73">
            <v>163270.37534999946</v>
          </cell>
          <cell r="N73">
            <v>610129.59680000041</v>
          </cell>
        </row>
        <row r="74">
          <cell r="A74">
            <v>756</v>
          </cell>
          <cell r="B74">
            <v>-65900</v>
          </cell>
          <cell r="C74">
            <v>-16500</v>
          </cell>
          <cell r="D74">
            <v>-119000</v>
          </cell>
          <cell r="E74">
            <v>-758500</v>
          </cell>
          <cell r="F74">
            <v>-64500</v>
          </cell>
          <cell r="G74">
            <v>-102500</v>
          </cell>
          <cell r="H74">
            <v>-7000</v>
          </cell>
          <cell r="I74">
            <v>-62000</v>
          </cell>
          <cell r="J74">
            <v>-866741</v>
          </cell>
          <cell r="K74">
            <v>-252485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757</v>
          </cell>
          <cell r="B75">
            <v>497947</v>
          </cell>
          <cell r="C75">
            <v>260650</v>
          </cell>
          <cell r="D75">
            <v>527500</v>
          </cell>
          <cell r="E75">
            <v>60000</v>
          </cell>
          <cell r="F75">
            <v>319500</v>
          </cell>
          <cell r="G75">
            <v>155500</v>
          </cell>
          <cell r="H75">
            <v>296000</v>
          </cell>
          <cell r="I75">
            <v>128000</v>
          </cell>
          <cell r="J75">
            <v>150258.65748500044</v>
          </cell>
          <cell r="K75">
            <v>47000</v>
          </cell>
          <cell r="L75">
            <v>117143.94187999952</v>
          </cell>
          <cell r="M75">
            <v>116043.4370949997</v>
          </cell>
          <cell r="N75">
            <v>0</v>
          </cell>
        </row>
        <row r="76">
          <cell r="A76">
            <v>758</v>
          </cell>
          <cell r="B76">
            <v>-4912400</v>
          </cell>
          <cell r="C76">
            <v>-4527500</v>
          </cell>
          <cell r="D76">
            <v>-4395000</v>
          </cell>
          <cell r="E76">
            <v>-3986551</v>
          </cell>
          <cell r="F76">
            <v>-4288600</v>
          </cell>
          <cell r="G76">
            <v>-3460000</v>
          </cell>
          <cell r="H76">
            <v>-4953800</v>
          </cell>
          <cell r="I76">
            <v>-5270700</v>
          </cell>
          <cell r="J76">
            <v>-5465600</v>
          </cell>
          <cell r="K76">
            <v>-5551025</v>
          </cell>
          <cell r="L76">
            <v>-4293750</v>
          </cell>
          <cell r="M76">
            <v>-3410000</v>
          </cell>
          <cell r="N76">
            <v>0</v>
          </cell>
        </row>
        <row r="77">
          <cell r="A77">
            <v>759</v>
          </cell>
          <cell r="B77">
            <v>26000</v>
          </cell>
          <cell r="C77">
            <v>36000</v>
          </cell>
          <cell r="D77">
            <v>120000</v>
          </cell>
          <cell r="E77">
            <v>9000</v>
          </cell>
          <cell r="F77">
            <v>316000</v>
          </cell>
          <cell r="G77">
            <v>0</v>
          </cell>
          <cell r="H77">
            <v>331000</v>
          </cell>
          <cell r="I77">
            <v>52000</v>
          </cell>
          <cell r="J77">
            <v>3800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760</v>
          </cell>
          <cell r="B78">
            <v>627257.26557209995</v>
          </cell>
          <cell r="C78">
            <v>580340.8100433636</v>
          </cell>
          <cell r="D78">
            <v>449123.68684307171</v>
          </cell>
          <cell r="E78">
            <v>613538.73932887241</v>
          </cell>
          <cell r="F78">
            <v>572352.41873108363</v>
          </cell>
          <cell r="G78">
            <v>321187.07442359801</v>
          </cell>
          <cell r="H78">
            <v>501014.65261691401</v>
          </cell>
          <cell r="I78">
            <v>581396.26981261768</v>
          </cell>
          <cell r="J78">
            <v>530497.7804656548</v>
          </cell>
          <cell r="K78">
            <v>622640.49279676494</v>
          </cell>
          <cell r="L78">
            <v>587522.85479999927</v>
          </cell>
          <cell r="M78">
            <v>615966.3014</v>
          </cell>
          <cell r="N78">
            <v>0</v>
          </cell>
        </row>
        <row r="79">
          <cell r="A79">
            <v>761</v>
          </cell>
          <cell r="B79">
            <v>629177.63079796685</v>
          </cell>
          <cell r="C79">
            <v>565151.69584553433</v>
          </cell>
          <cell r="D79">
            <v>607680.55801924132</v>
          </cell>
          <cell r="E79">
            <v>612248.84918441472</v>
          </cell>
          <cell r="F79">
            <v>435707.95068292774</v>
          </cell>
          <cell r="G79">
            <v>173735.69197543547</v>
          </cell>
          <cell r="H79">
            <v>473941.58895374549</v>
          </cell>
          <cell r="I79">
            <v>574602.33996090363</v>
          </cell>
          <cell r="J79">
            <v>537912.62513686204</v>
          </cell>
          <cell r="K79">
            <v>621306.89880535332</v>
          </cell>
          <cell r="L79">
            <v>582563.40840000194</v>
          </cell>
          <cell r="M79">
            <v>610129.59680000041</v>
          </cell>
          <cell r="N79">
            <v>0</v>
          </cell>
        </row>
        <row r="80">
          <cell r="A80">
            <v>766</v>
          </cell>
          <cell r="B80">
            <v>616681.09423742862</v>
          </cell>
          <cell r="C80">
            <v>571126.24019999779</v>
          </cell>
          <cell r="D80">
            <v>448381.49179999955</v>
          </cell>
          <cell r="E80">
            <v>581043.14800000098</v>
          </cell>
          <cell r="F80">
            <v>597816.52020000143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799</v>
          </cell>
          <cell r="B81">
            <v>616790.44657924294</v>
          </cell>
          <cell r="C81">
            <v>568922.79440000188</v>
          </cell>
          <cell r="D81">
            <v>601623.81140000036</v>
          </cell>
          <cell r="E81">
            <v>578219.16679999849</v>
          </cell>
          <cell r="F81">
            <v>325751.91950000043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>
            <v>5001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>
            <v>5002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>
            <v>5036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>
            <v>5038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5131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>
            <v>5134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>
            <v>5170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5207</v>
          </cell>
          <cell r="B89">
            <v>0</v>
          </cell>
          <cell r="C89">
            <v>0</v>
          </cell>
          <cell r="D89">
            <v>2327583.2306356714</v>
          </cell>
          <cell r="E89">
            <v>2410704.2465632744</v>
          </cell>
          <cell r="F89">
            <v>365772.61689158983</v>
          </cell>
          <cell r="G89">
            <v>0</v>
          </cell>
          <cell r="H89">
            <v>583616.67278969008</v>
          </cell>
          <cell r="I89">
            <v>1882094.0244917586</v>
          </cell>
          <cell r="J89">
            <v>911719.33524483955</v>
          </cell>
          <cell r="K89">
            <v>0</v>
          </cell>
          <cell r="L89">
            <v>0</v>
          </cell>
          <cell r="M89">
            <v>0</v>
          </cell>
        </row>
        <row r="90">
          <cell r="A90">
            <v>5208</v>
          </cell>
          <cell r="D90">
            <v>2327583.2306356714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933433.18676748115</v>
          </cell>
          <cell r="K90">
            <v>1199116.031962411</v>
          </cell>
          <cell r="L90">
            <v>1274546.9180000022</v>
          </cell>
          <cell r="M90">
            <v>1997271.3024000083</v>
          </cell>
        </row>
        <row r="91">
          <cell r="A91">
            <v>5281</v>
          </cell>
          <cell r="F91">
            <v>0</v>
          </cell>
          <cell r="G91">
            <v>0</v>
          </cell>
          <cell r="H91">
            <v>1395000</v>
          </cell>
          <cell r="I91">
            <v>1240000</v>
          </cell>
          <cell r="J91">
            <v>3457500</v>
          </cell>
          <cell r="K91">
            <v>1395000</v>
          </cell>
          <cell r="L91">
            <v>1350000</v>
          </cell>
          <cell r="M91">
            <v>1240000</v>
          </cell>
        </row>
        <row r="92">
          <cell r="A92">
            <v>5284</v>
          </cell>
          <cell r="H92">
            <v>4340000</v>
          </cell>
          <cell r="I92">
            <v>5292500</v>
          </cell>
          <cell r="J92">
            <v>4702500</v>
          </cell>
          <cell r="K92">
            <v>3817500</v>
          </cell>
          <cell r="L92">
            <v>3300000</v>
          </cell>
          <cell r="M92">
            <v>3100000</v>
          </cell>
        </row>
        <row r="93">
          <cell r="A93">
            <v>5285</v>
          </cell>
          <cell r="H93">
            <v>1085000</v>
          </cell>
          <cell r="I93">
            <v>1085000</v>
          </cell>
          <cell r="J93">
            <v>1275000</v>
          </cell>
          <cell r="K93">
            <v>1302500</v>
          </cell>
          <cell r="L93">
            <v>1050000</v>
          </cell>
          <cell r="M93">
            <v>155000</v>
          </cell>
        </row>
        <row r="94">
          <cell r="A94">
            <v>5291</v>
          </cell>
          <cell r="H94">
            <v>-1395000</v>
          </cell>
          <cell r="I94">
            <v>-1240000</v>
          </cell>
          <cell r="J94">
            <v>-3457500</v>
          </cell>
          <cell r="K94">
            <v>-1395000</v>
          </cell>
          <cell r="L94">
            <v>-1350000</v>
          </cell>
          <cell r="M94">
            <v>-1240000</v>
          </cell>
        </row>
        <row r="95">
          <cell r="A95">
            <v>5294</v>
          </cell>
          <cell r="H95">
            <v>-4340000</v>
          </cell>
          <cell r="I95">
            <v>-5292500</v>
          </cell>
          <cell r="J95">
            <v>-4702500</v>
          </cell>
          <cell r="K95">
            <v>-3817500</v>
          </cell>
          <cell r="L95">
            <v>-3300000</v>
          </cell>
          <cell r="M95">
            <v>-3100000</v>
          </cell>
        </row>
        <row r="96">
          <cell r="A96">
            <v>5295</v>
          </cell>
          <cell r="H96">
            <v>-1085000</v>
          </cell>
          <cell r="I96">
            <v>-1085000</v>
          </cell>
          <cell r="J96">
            <v>-1275000</v>
          </cell>
          <cell r="K96">
            <v>-1302500</v>
          </cell>
          <cell r="L96">
            <v>-1050000</v>
          </cell>
          <cell r="M96">
            <v>-155000</v>
          </cell>
        </row>
        <row r="97">
          <cell r="A97">
            <v>5280</v>
          </cell>
        </row>
        <row r="98">
          <cell r="A98">
            <v>5282</v>
          </cell>
        </row>
        <row r="99">
          <cell r="A99">
            <v>5283</v>
          </cell>
        </row>
        <row r="100">
          <cell r="A100">
            <v>5286</v>
          </cell>
        </row>
        <row r="101">
          <cell r="A101">
            <v>5290</v>
          </cell>
        </row>
        <row r="102">
          <cell r="A102">
            <v>5292</v>
          </cell>
        </row>
        <row r="103">
          <cell r="A103">
            <v>5293</v>
          </cell>
        </row>
        <row r="104">
          <cell r="A104">
            <v>5296</v>
          </cell>
        </row>
      </sheetData>
      <sheetData sheetId="7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</row>
        <row r="5">
          <cell r="A5" t="str">
            <v>4C</v>
          </cell>
          <cell r="B5">
            <v>67.835700000000003</v>
          </cell>
          <cell r="C5">
            <v>68.839399999999998</v>
          </cell>
          <cell r="D5">
            <v>75.357799999999997</v>
          </cell>
          <cell r="E5">
            <v>88.268799999999999</v>
          </cell>
          <cell r="F5">
            <v>86.992699999999999</v>
          </cell>
          <cell r="G5">
            <v>112.3818</v>
          </cell>
          <cell r="H5">
            <v>121.6169</v>
          </cell>
          <cell r="I5">
            <v>83.807299999999998</v>
          </cell>
          <cell r="J5">
            <v>58.967599999999997</v>
          </cell>
          <cell r="K5">
            <v>46.282299999999999</v>
          </cell>
          <cell r="L5">
            <v>36.25</v>
          </cell>
          <cell r="M5">
            <v>45.75</v>
          </cell>
        </row>
        <row r="6">
          <cell r="A6" t="str">
            <v>COB</v>
          </cell>
          <cell r="B6">
            <v>75.806799999999996</v>
          </cell>
          <cell r="C6">
            <v>71.462800000000001</v>
          </cell>
          <cell r="D6">
            <v>74.412700000000001</v>
          </cell>
          <cell r="E6">
            <v>85.624200000000002</v>
          </cell>
          <cell r="F6">
            <v>75.394300000000001</v>
          </cell>
          <cell r="G6">
            <v>84.456400000000002</v>
          </cell>
          <cell r="H6">
            <v>109.4714</v>
          </cell>
          <cell r="I6">
            <v>81.491500000000002</v>
          </cell>
          <cell r="J6">
            <v>64.968000000000004</v>
          </cell>
          <cell r="K6">
            <v>57.050699999999999</v>
          </cell>
          <cell r="L6">
            <v>54.5</v>
          </cell>
          <cell r="M6">
            <v>61</v>
          </cell>
        </row>
        <row r="7">
          <cell r="A7" t="str">
            <v>MIDC</v>
          </cell>
          <cell r="B7">
            <v>72.270700000000005</v>
          </cell>
          <cell r="C7">
            <v>67.668700000000001</v>
          </cell>
          <cell r="D7">
            <v>69.326499999999996</v>
          </cell>
          <cell r="E7">
            <v>80.633200000000002</v>
          </cell>
          <cell r="F7">
            <v>56.176000000000002</v>
          </cell>
          <cell r="G7">
            <v>51.490499999999997</v>
          </cell>
          <cell r="H7">
            <v>90.239199999999997</v>
          </cell>
          <cell r="I7">
            <v>74.576700000000002</v>
          </cell>
          <cell r="J7">
            <v>58.565300000000001</v>
          </cell>
          <cell r="K7">
            <v>52.4925</v>
          </cell>
          <cell r="L7">
            <v>51</v>
          </cell>
          <cell r="M7">
            <v>59</v>
          </cell>
        </row>
        <row r="8">
          <cell r="A8" t="str">
            <v>PV</v>
          </cell>
          <cell r="B8">
            <v>67.897300000000001</v>
          </cell>
          <cell r="C8">
            <v>69.671300000000002</v>
          </cell>
          <cell r="D8">
            <v>74.832700000000003</v>
          </cell>
          <cell r="E8">
            <v>88.0411</v>
          </cell>
          <cell r="F8">
            <v>87.463800000000006</v>
          </cell>
          <cell r="G8">
            <v>112.3211</v>
          </cell>
          <cell r="H8">
            <v>121.35850000000001</v>
          </cell>
          <cell r="I8">
            <v>84.239599999999996</v>
          </cell>
          <cell r="J8">
            <v>60.4651</v>
          </cell>
          <cell r="K8">
            <v>46.2898</v>
          </cell>
          <cell r="L8">
            <v>35.75</v>
          </cell>
          <cell r="M8">
            <v>45.25</v>
          </cell>
        </row>
        <row r="9">
          <cell r="A9" t="str">
            <v>SP15</v>
          </cell>
          <cell r="B9">
            <v>76.219700000000003</v>
          </cell>
          <cell r="C9">
            <v>74.859099999999998</v>
          </cell>
          <cell r="D9">
            <v>80.726500000000001</v>
          </cell>
          <cell r="E9">
            <v>93.811000000000007</v>
          </cell>
          <cell r="F9">
            <v>92.636200000000002</v>
          </cell>
          <cell r="G9">
            <v>110.0947</v>
          </cell>
          <cell r="H9">
            <v>120.7467</v>
          </cell>
          <cell r="I9">
            <v>85.9328</v>
          </cell>
          <cell r="J9">
            <v>67.713099999999997</v>
          </cell>
          <cell r="K9">
            <v>54.863799999999998</v>
          </cell>
          <cell r="L9">
            <v>46.5</v>
          </cell>
          <cell r="M9">
            <v>57</v>
          </cell>
        </row>
        <row r="10">
          <cell r="A10" t="str">
            <v>SYS</v>
          </cell>
          <cell r="B10">
            <v>70.053200000000004</v>
          </cell>
          <cell r="C10">
            <v>68.254000000000005</v>
          </cell>
          <cell r="D10">
            <v>72.342200000000005</v>
          </cell>
          <cell r="E10">
            <v>84.450999999999993</v>
          </cell>
          <cell r="F10">
            <v>71.584299999999999</v>
          </cell>
          <cell r="G10">
            <v>81.936199999999999</v>
          </cell>
          <cell r="H10">
            <v>105.9281</v>
          </cell>
          <cell r="I10">
            <v>79.191999999999993</v>
          </cell>
          <cell r="J10">
            <v>58.766500000000001</v>
          </cell>
          <cell r="K10">
            <v>49.3874</v>
          </cell>
          <cell r="L10">
            <v>43.625</v>
          </cell>
          <cell r="M10">
            <v>52.375</v>
          </cell>
        </row>
        <row r="11">
          <cell r="A11" t="str">
            <v>WY</v>
          </cell>
          <cell r="C11">
            <v>64.918000000000006</v>
          </cell>
          <cell r="D11">
            <v>67.788499999999999</v>
          </cell>
          <cell r="E11">
            <v>79.804699999999997</v>
          </cell>
          <cell r="F11">
            <v>56.089300000000001</v>
          </cell>
          <cell r="G11">
            <v>51.490499999999997</v>
          </cell>
          <cell r="H11">
            <v>89.828400000000002</v>
          </cell>
          <cell r="I11">
            <v>73.388800000000003</v>
          </cell>
          <cell r="J11">
            <v>55.391599999999997</v>
          </cell>
          <cell r="K11">
            <v>45.685600000000001</v>
          </cell>
          <cell r="L11">
            <v>36.25</v>
          </cell>
          <cell r="M11">
            <v>45.75</v>
          </cell>
        </row>
        <row r="12">
          <cell r="A12" t="str">
            <v>Illiquid Market</v>
          </cell>
          <cell r="C12">
            <v>61.203099999999999</v>
          </cell>
          <cell r="D12">
            <v>68.784999999999997</v>
          </cell>
          <cell r="E12">
            <v>80.268799999999999</v>
          </cell>
          <cell r="F12">
            <v>78.992699999999999</v>
          </cell>
          <cell r="G12">
            <v>104.3818</v>
          </cell>
          <cell r="H12">
            <v>113.6169</v>
          </cell>
          <cell r="I12">
            <v>75.807299999999998</v>
          </cell>
          <cell r="J12">
            <v>50.967599999999997</v>
          </cell>
          <cell r="K12">
            <v>38.282299999999999</v>
          </cell>
          <cell r="L12">
            <v>28.25</v>
          </cell>
          <cell r="M12">
            <v>37.75</v>
          </cell>
        </row>
        <row r="13">
          <cell r="A13" t="str">
            <v>Chehalis</v>
          </cell>
          <cell r="D13">
            <v>73.856200000000001</v>
          </cell>
          <cell r="E13">
            <v>82.842500000000001</v>
          </cell>
          <cell r="F13">
            <v>56.176000000000002</v>
          </cell>
          <cell r="G13">
            <v>51.490499999999997</v>
          </cell>
          <cell r="H13">
            <v>90.239199999999997</v>
          </cell>
          <cell r="I13">
            <v>74.576700000000002</v>
          </cell>
          <cell r="J13">
            <v>58.565300000000001</v>
          </cell>
          <cell r="K13">
            <v>52.4925</v>
          </cell>
          <cell r="L13">
            <v>51</v>
          </cell>
          <cell r="M13">
            <v>59</v>
          </cell>
        </row>
        <row r="14">
          <cell r="A14" t="str">
            <v>NP15</v>
          </cell>
          <cell r="G14">
            <v>119.1504</v>
          </cell>
          <cell r="H14">
            <v>115.6674</v>
          </cell>
          <cell r="I14">
            <v>86.114800000000002</v>
          </cell>
          <cell r="J14">
            <v>67.774799999999999</v>
          </cell>
          <cell r="K14">
            <v>56.642099999999999</v>
          </cell>
          <cell r="L14">
            <v>49.5</v>
          </cell>
          <cell r="M14">
            <v>58.25</v>
          </cell>
        </row>
      </sheetData>
      <sheetData sheetId="8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</row>
        <row r="5">
          <cell r="A5" t="str">
            <v>4C</v>
          </cell>
          <cell r="B5">
            <v>53.997599999999998</v>
          </cell>
          <cell r="C5">
            <v>55.142699999999998</v>
          </cell>
          <cell r="D5">
            <v>59.083100000000002</v>
          </cell>
          <cell r="E5">
            <v>65.310699999999997</v>
          </cell>
          <cell r="F5">
            <v>54.730699999999999</v>
          </cell>
          <cell r="G5">
            <v>60.567599999999999</v>
          </cell>
          <cell r="H5">
            <v>76.671700000000001</v>
          </cell>
          <cell r="I5">
            <v>54.69</v>
          </cell>
          <cell r="J5">
            <v>42.606099999999998</v>
          </cell>
          <cell r="K5">
            <v>32.158000000000001</v>
          </cell>
          <cell r="L5">
            <v>27.25</v>
          </cell>
          <cell r="M5">
            <v>38</v>
          </cell>
        </row>
        <row r="6">
          <cell r="A6" t="str">
            <v>COB</v>
          </cell>
          <cell r="B6">
            <v>64.259100000000004</v>
          </cell>
          <cell r="C6">
            <v>62.270200000000003</v>
          </cell>
          <cell r="D6">
            <v>64.555700000000002</v>
          </cell>
          <cell r="E6">
            <v>72.158100000000005</v>
          </cell>
          <cell r="F6">
            <v>45.572600000000001</v>
          </cell>
          <cell r="G6">
            <v>40.944299999999998</v>
          </cell>
          <cell r="H6">
            <v>67.756100000000004</v>
          </cell>
          <cell r="I6">
            <v>61.256799999999998</v>
          </cell>
          <cell r="J6">
            <v>50.709400000000002</v>
          </cell>
          <cell r="K6">
            <v>44.603400000000001</v>
          </cell>
          <cell r="L6">
            <v>43.75</v>
          </cell>
          <cell r="M6">
            <v>53</v>
          </cell>
        </row>
        <row r="7">
          <cell r="A7" t="str">
            <v>MIDC</v>
          </cell>
          <cell r="B7">
            <v>62.8765</v>
          </cell>
          <cell r="C7">
            <v>60.852200000000003</v>
          </cell>
          <cell r="D7">
            <v>62.856400000000001</v>
          </cell>
          <cell r="E7">
            <v>70.130799999999994</v>
          </cell>
          <cell r="F7">
            <v>35.277900000000002</v>
          </cell>
          <cell r="G7">
            <v>12.785600000000001</v>
          </cell>
          <cell r="H7">
            <v>59.7074</v>
          </cell>
          <cell r="I7">
            <v>60.147199999999998</v>
          </cell>
          <cell r="J7">
            <v>49.682600000000001</v>
          </cell>
          <cell r="K7">
            <v>43.434399999999997</v>
          </cell>
          <cell r="L7">
            <v>42.75</v>
          </cell>
          <cell r="M7">
            <v>52</v>
          </cell>
        </row>
        <row r="8">
          <cell r="A8" t="str">
            <v>PV</v>
          </cell>
          <cell r="B8">
            <v>54.922400000000003</v>
          </cell>
          <cell r="C8">
            <v>55.558300000000003</v>
          </cell>
          <cell r="D8">
            <v>59.593400000000003</v>
          </cell>
          <cell r="E8">
            <v>65.089500000000001</v>
          </cell>
          <cell r="F8">
            <v>55.739699999999999</v>
          </cell>
          <cell r="G8">
            <v>63.412300000000002</v>
          </cell>
          <cell r="H8">
            <v>77.602599999999995</v>
          </cell>
          <cell r="I8">
            <v>54.2881</v>
          </cell>
          <cell r="J8">
            <v>42.297699999999999</v>
          </cell>
          <cell r="K8">
            <v>31.930599999999998</v>
          </cell>
          <cell r="L8">
            <v>28.25</v>
          </cell>
          <cell r="M8">
            <v>38.75</v>
          </cell>
        </row>
        <row r="9">
          <cell r="A9" t="str">
            <v>SP15</v>
          </cell>
          <cell r="B9">
            <v>60.091299999999997</v>
          </cell>
          <cell r="C9">
            <v>60.844000000000001</v>
          </cell>
          <cell r="D9">
            <v>63.350200000000001</v>
          </cell>
          <cell r="E9">
            <v>70.018500000000003</v>
          </cell>
          <cell r="F9">
            <v>60.951700000000002</v>
          </cell>
          <cell r="G9">
            <v>63.930199999999999</v>
          </cell>
          <cell r="H9">
            <v>81.971999999999994</v>
          </cell>
          <cell r="I9">
            <v>60.459499999999998</v>
          </cell>
          <cell r="J9">
            <v>48.440300000000001</v>
          </cell>
          <cell r="K9">
            <v>39.150100000000002</v>
          </cell>
          <cell r="L9">
            <v>34.5</v>
          </cell>
          <cell r="M9">
            <v>45.5</v>
          </cell>
        </row>
        <row r="10">
          <cell r="A10" t="str">
            <v>SYS</v>
          </cell>
          <cell r="B10">
            <v>58.437100000000001</v>
          </cell>
          <cell r="C10">
            <v>57.997399999999999</v>
          </cell>
          <cell r="D10">
            <v>60.969700000000003</v>
          </cell>
          <cell r="E10">
            <v>67.720799999999997</v>
          </cell>
          <cell r="F10">
            <v>45.004300000000001</v>
          </cell>
          <cell r="G10">
            <v>36.676600000000001</v>
          </cell>
          <cell r="H10">
            <v>68.189499999999995</v>
          </cell>
          <cell r="I10">
            <v>57.418599999999998</v>
          </cell>
          <cell r="J10">
            <v>46.144399999999997</v>
          </cell>
          <cell r="K10">
            <v>37.796199999999999</v>
          </cell>
          <cell r="L10">
            <v>35</v>
          </cell>
          <cell r="M10">
            <v>45</v>
          </cell>
        </row>
        <row r="11">
          <cell r="A11" t="str">
            <v>Illiquid Market</v>
          </cell>
          <cell r="C11">
            <v>47.113599999999998</v>
          </cell>
          <cell r="D11">
            <v>52.160299999999999</v>
          </cell>
          <cell r="E11">
            <v>57.310699999999997</v>
          </cell>
          <cell r="F11">
            <v>46.730699999999999</v>
          </cell>
          <cell r="G11">
            <v>52.567599999999999</v>
          </cell>
          <cell r="H11">
            <v>68.671700000000001</v>
          </cell>
          <cell r="I11">
            <v>46.69</v>
          </cell>
          <cell r="J11">
            <v>34.606099999999998</v>
          </cell>
          <cell r="K11">
            <v>24.158000000000001</v>
          </cell>
          <cell r="L11">
            <v>19.25</v>
          </cell>
          <cell r="M11">
            <v>30</v>
          </cell>
        </row>
        <row r="12">
          <cell r="A12" t="str">
            <v>WY</v>
          </cell>
          <cell r="C12">
            <v>54.453499999999998</v>
          </cell>
          <cell r="D12">
            <v>56.044899999999998</v>
          </cell>
          <cell r="E12">
            <v>64.404499999999999</v>
          </cell>
          <cell r="F12">
            <v>35.034700000000001</v>
          </cell>
          <cell r="G12">
            <v>12.785600000000001</v>
          </cell>
          <cell r="H12">
            <v>58.937600000000003</v>
          </cell>
          <cell r="I12">
            <v>54.414499999999997</v>
          </cell>
          <cell r="J12">
            <v>42.496600000000001</v>
          </cell>
          <cell r="K12">
            <v>32.158000000000001</v>
          </cell>
          <cell r="L12">
            <v>27.25</v>
          </cell>
          <cell r="M12">
            <v>38</v>
          </cell>
        </row>
        <row r="13">
          <cell r="A13" t="str">
            <v>Chehalis</v>
          </cell>
          <cell r="D13">
            <v>65.8155</v>
          </cell>
          <cell r="E13">
            <v>71.387100000000004</v>
          </cell>
          <cell r="F13">
            <v>35.277900000000002</v>
          </cell>
          <cell r="G13">
            <v>12.785600000000001</v>
          </cell>
          <cell r="H13">
            <v>59.7074</v>
          </cell>
          <cell r="I13">
            <v>60.147199999999998</v>
          </cell>
          <cell r="J13">
            <v>49.682600000000001</v>
          </cell>
          <cell r="K13">
            <v>43.434399999999997</v>
          </cell>
          <cell r="L13">
            <v>42.75</v>
          </cell>
          <cell r="M13">
            <v>52</v>
          </cell>
        </row>
        <row r="14">
          <cell r="A14" t="str">
            <v>NP15</v>
          </cell>
          <cell r="G14">
            <v>83.479600000000005</v>
          </cell>
          <cell r="H14">
            <v>84.898399999999995</v>
          </cell>
          <cell r="I14">
            <v>60.564300000000003</v>
          </cell>
          <cell r="J14">
            <v>48.685400000000001</v>
          </cell>
          <cell r="K14">
            <v>44.121099999999998</v>
          </cell>
          <cell r="L14">
            <v>39.5</v>
          </cell>
          <cell r="M14">
            <v>49</v>
          </cell>
        </row>
      </sheetData>
      <sheetData sheetId="9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APGI Rocky Reach</v>
          </cell>
          <cell r="B7">
            <v>35942</v>
          </cell>
          <cell r="C7">
            <v>34560</v>
          </cell>
          <cell r="D7">
            <v>35839</v>
          </cell>
          <cell r="E7">
            <v>32521</v>
          </cell>
          <cell r="F7">
            <v>27648</v>
          </cell>
          <cell r="G7">
            <v>29583</v>
          </cell>
          <cell r="H7">
            <v>35721</v>
          </cell>
          <cell r="I7">
            <v>34835</v>
          </cell>
          <cell r="J7">
            <v>34560</v>
          </cell>
          <cell r="K7">
            <v>37325</v>
          </cell>
          <cell r="L7">
            <v>33178</v>
          </cell>
          <cell r="M7">
            <v>35942</v>
          </cell>
          <cell r="N7">
            <v>407654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Bear</v>
          </cell>
          <cell r="B11">
            <v>16640</v>
          </cell>
          <cell r="C11">
            <v>16000</v>
          </cell>
          <cell r="D11">
            <v>16640</v>
          </cell>
          <cell r="E11">
            <v>16640</v>
          </cell>
          <cell r="F11">
            <v>16640</v>
          </cell>
          <cell r="G11">
            <v>16000</v>
          </cell>
          <cell r="H11">
            <v>16640</v>
          </cell>
          <cell r="I11">
            <v>16640</v>
          </cell>
          <cell r="J11">
            <v>16000</v>
          </cell>
          <cell r="K11">
            <v>17280</v>
          </cell>
          <cell r="L11">
            <v>15360</v>
          </cell>
          <cell r="M11">
            <v>16640</v>
          </cell>
          <cell r="N11">
            <v>197120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Carbon 1</v>
          </cell>
          <cell r="B20">
            <v>0</v>
          </cell>
          <cell r="C20">
            <v>195</v>
          </cell>
          <cell r="D20">
            <v>425</v>
          </cell>
          <cell r="E20">
            <v>0</v>
          </cell>
          <cell r="F20">
            <v>17</v>
          </cell>
          <cell r="G20">
            <v>8</v>
          </cell>
          <cell r="H20">
            <v>414</v>
          </cell>
          <cell r="I20">
            <v>134</v>
          </cell>
          <cell r="J20">
            <v>272</v>
          </cell>
          <cell r="K20">
            <v>68</v>
          </cell>
          <cell r="L20">
            <v>63</v>
          </cell>
          <cell r="M20">
            <v>0</v>
          </cell>
          <cell r="N20">
            <v>1596</v>
          </cell>
        </row>
        <row r="21">
          <cell r="A21" t="str">
            <v>Carbon 2</v>
          </cell>
          <cell r="B21">
            <v>0</v>
          </cell>
          <cell r="C21">
            <v>123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370</v>
          </cell>
          <cell r="I21">
            <v>72</v>
          </cell>
          <cell r="J21">
            <v>101</v>
          </cell>
          <cell r="K21">
            <v>13</v>
          </cell>
          <cell r="L21">
            <v>0</v>
          </cell>
          <cell r="M21">
            <v>0</v>
          </cell>
          <cell r="N21">
            <v>679</v>
          </cell>
        </row>
        <row r="22">
          <cell r="A22" t="str">
            <v>Chelan - Rocky Reach</v>
          </cell>
          <cell r="B22">
            <v>10964</v>
          </cell>
          <cell r="C22">
            <v>13087</v>
          </cell>
          <cell r="D22">
            <v>15617</v>
          </cell>
          <cell r="E22">
            <v>14462</v>
          </cell>
          <cell r="F22">
            <v>7827</v>
          </cell>
          <cell r="G22">
            <v>5309</v>
          </cell>
          <cell r="H22">
            <v>6081</v>
          </cell>
          <cell r="I22">
            <v>14167</v>
          </cell>
          <cell r="J22">
            <v>17381</v>
          </cell>
          <cell r="K22">
            <v>18583</v>
          </cell>
          <cell r="L22">
            <v>13641</v>
          </cell>
          <cell r="M22">
            <v>13243</v>
          </cell>
          <cell r="N22">
            <v>150362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Cholla 4</v>
          </cell>
          <cell r="B25">
            <v>9</v>
          </cell>
          <cell r="C25">
            <v>701</v>
          </cell>
          <cell r="D25">
            <v>1367</v>
          </cell>
          <cell r="E25">
            <v>0</v>
          </cell>
          <cell r="F25">
            <v>326</v>
          </cell>
          <cell r="G25">
            <v>329</v>
          </cell>
          <cell r="H25">
            <v>1223</v>
          </cell>
          <cell r="I25">
            <v>616</v>
          </cell>
          <cell r="J25">
            <v>835</v>
          </cell>
          <cell r="K25">
            <v>460</v>
          </cell>
          <cell r="L25">
            <v>2443</v>
          </cell>
          <cell r="M25">
            <v>0</v>
          </cell>
          <cell r="N25">
            <v>8309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5491</v>
          </cell>
          <cell r="C37">
            <v>5320</v>
          </cell>
          <cell r="D37">
            <v>4539</v>
          </cell>
          <cell r="E37">
            <v>2308</v>
          </cell>
          <cell r="F37">
            <v>4621</v>
          </cell>
          <cell r="G37">
            <v>4020</v>
          </cell>
          <cell r="H37">
            <v>6137</v>
          </cell>
          <cell r="I37">
            <v>6128</v>
          </cell>
          <cell r="J37">
            <v>6131</v>
          </cell>
          <cell r="K37">
            <v>4109</v>
          </cell>
          <cell r="L37">
            <v>4928</v>
          </cell>
          <cell r="M37">
            <v>5617</v>
          </cell>
          <cell r="N37">
            <v>59349</v>
          </cell>
        </row>
        <row r="38">
          <cell r="A38" t="str">
            <v>Copco 2</v>
          </cell>
          <cell r="B38">
            <v>4175</v>
          </cell>
          <cell r="C38">
            <v>6534</v>
          </cell>
          <cell r="D38">
            <v>5088</v>
          </cell>
          <cell r="E38">
            <v>2432</v>
          </cell>
          <cell r="F38">
            <v>5162</v>
          </cell>
          <cell r="G38">
            <v>4716</v>
          </cell>
          <cell r="H38">
            <v>7363</v>
          </cell>
          <cell r="I38">
            <v>7514</v>
          </cell>
          <cell r="J38">
            <v>7644</v>
          </cell>
          <cell r="K38">
            <v>4972</v>
          </cell>
          <cell r="L38">
            <v>6080</v>
          </cell>
          <cell r="M38">
            <v>6909</v>
          </cell>
          <cell r="N38">
            <v>68589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6311</v>
          </cell>
          <cell r="C41">
            <v>1851</v>
          </cell>
          <cell r="D41">
            <v>3602</v>
          </cell>
          <cell r="E41">
            <v>5965</v>
          </cell>
          <cell r="F41">
            <v>667</v>
          </cell>
          <cell r="G41">
            <v>590</v>
          </cell>
          <cell r="H41">
            <v>927</v>
          </cell>
          <cell r="I41">
            <v>609</v>
          </cell>
          <cell r="J41">
            <v>524</v>
          </cell>
          <cell r="K41">
            <v>487</v>
          </cell>
          <cell r="L41">
            <v>0</v>
          </cell>
          <cell r="M41">
            <v>0</v>
          </cell>
          <cell r="N41">
            <v>21533</v>
          </cell>
        </row>
        <row r="42">
          <cell r="A42" t="str">
            <v>Currant Creek CCCT 1A Duct Firing</v>
          </cell>
          <cell r="B42">
            <v>4147</v>
          </cell>
          <cell r="C42">
            <v>474</v>
          </cell>
          <cell r="D42">
            <v>711</v>
          </cell>
          <cell r="E42">
            <v>2281</v>
          </cell>
          <cell r="F42">
            <v>8299</v>
          </cell>
          <cell r="G42">
            <v>10005</v>
          </cell>
          <cell r="H42">
            <v>10892</v>
          </cell>
          <cell r="I42">
            <v>12453</v>
          </cell>
          <cell r="J42">
            <v>10066</v>
          </cell>
          <cell r="K42">
            <v>10800</v>
          </cell>
          <cell r="L42">
            <v>11375</v>
          </cell>
          <cell r="M42">
            <v>9242</v>
          </cell>
          <cell r="N42">
            <v>90745</v>
          </cell>
        </row>
        <row r="43">
          <cell r="A43" t="str">
            <v>Currant Creek CCCT 1B</v>
          </cell>
          <cell r="B43">
            <v>6115</v>
          </cell>
          <cell r="C43">
            <v>635</v>
          </cell>
          <cell r="D43">
            <v>2149</v>
          </cell>
          <cell r="E43">
            <v>5305</v>
          </cell>
          <cell r="F43">
            <v>322</v>
          </cell>
          <cell r="G43">
            <v>225</v>
          </cell>
          <cell r="H43">
            <v>754</v>
          </cell>
          <cell r="I43">
            <v>488</v>
          </cell>
          <cell r="J43">
            <v>405</v>
          </cell>
          <cell r="K43">
            <v>48</v>
          </cell>
          <cell r="L43">
            <v>0</v>
          </cell>
          <cell r="M43">
            <v>0</v>
          </cell>
          <cell r="N43">
            <v>16446</v>
          </cell>
        </row>
        <row r="44">
          <cell r="A44" t="str">
            <v>Currant Creek CCCT 1B Duct Firing</v>
          </cell>
          <cell r="B44">
            <v>4147</v>
          </cell>
          <cell r="C44">
            <v>474</v>
          </cell>
          <cell r="D44">
            <v>711</v>
          </cell>
          <cell r="E44">
            <v>2281</v>
          </cell>
          <cell r="F44">
            <v>8299</v>
          </cell>
          <cell r="G44">
            <v>10005</v>
          </cell>
          <cell r="H44">
            <v>10892</v>
          </cell>
          <cell r="I44">
            <v>12453</v>
          </cell>
          <cell r="J44">
            <v>10035</v>
          </cell>
          <cell r="K44">
            <v>3977</v>
          </cell>
          <cell r="L44">
            <v>8531</v>
          </cell>
          <cell r="M44">
            <v>9242</v>
          </cell>
          <cell r="N44">
            <v>81047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9441</v>
          </cell>
          <cell r="C49">
            <v>12023</v>
          </cell>
          <cell r="D49">
            <v>17062</v>
          </cell>
          <cell r="E49">
            <v>17057</v>
          </cell>
          <cell r="F49">
            <v>12459</v>
          </cell>
          <cell r="G49">
            <v>10524</v>
          </cell>
          <cell r="H49">
            <v>11497</v>
          </cell>
          <cell r="I49">
            <v>17770</v>
          </cell>
          <cell r="J49">
            <v>18481</v>
          </cell>
          <cell r="K49">
            <v>14543</v>
          </cell>
          <cell r="L49">
            <v>11259</v>
          </cell>
          <cell r="M49">
            <v>11074</v>
          </cell>
          <cell r="N49">
            <v>163190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1020</v>
          </cell>
          <cell r="H57">
            <v>5060</v>
          </cell>
          <cell r="I57">
            <v>6260</v>
          </cell>
          <cell r="J57">
            <v>6140</v>
          </cell>
          <cell r="K57">
            <v>3540</v>
          </cell>
          <cell r="L57">
            <v>0</v>
          </cell>
          <cell r="M57">
            <v>0</v>
          </cell>
          <cell r="N57">
            <v>22020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3275</v>
          </cell>
          <cell r="H58">
            <v>7825</v>
          </cell>
          <cell r="I58">
            <v>9000</v>
          </cell>
          <cell r="J58">
            <v>9022</v>
          </cell>
          <cell r="K58">
            <v>8697</v>
          </cell>
          <cell r="L58">
            <v>7600</v>
          </cell>
          <cell r="M58">
            <v>0</v>
          </cell>
          <cell r="N58">
            <v>45419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5610</v>
          </cell>
          <cell r="H59">
            <v>9810</v>
          </cell>
          <cell r="I59">
            <v>11040</v>
          </cell>
          <cell r="J59">
            <v>11400</v>
          </cell>
          <cell r="K59">
            <v>10800</v>
          </cell>
          <cell r="L59">
            <v>11220</v>
          </cell>
          <cell r="M59">
            <v>0</v>
          </cell>
          <cell r="N59">
            <v>59880</v>
          </cell>
        </row>
        <row r="60">
          <cell r="A60" t="str">
            <v>Gadsby 4</v>
          </cell>
          <cell r="B60">
            <v>8072</v>
          </cell>
          <cell r="C60">
            <v>5590</v>
          </cell>
          <cell r="D60">
            <v>5765</v>
          </cell>
          <cell r="E60">
            <v>6099</v>
          </cell>
          <cell r="F60">
            <v>9005</v>
          </cell>
          <cell r="G60">
            <v>8586</v>
          </cell>
          <cell r="H60">
            <v>7263</v>
          </cell>
          <cell r="I60">
            <v>6561</v>
          </cell>
          <cell r="J60">
            <v>5607</v>
          </cell>
          <cell r="K60">
            <v>7400</v>
          </cell>
          <cell r="L60">
            <v>9297</v>
          </cell>
          <cell r="M60">
            <v>9775</v>
          </cell>
          <cell r="N60">
            <v>89020</v>
          </cell>
        </row>
        <row r="61">
          <cell r="A61" t="str">
            <v>Gadsby 5</v>
          </cell>
          <cell r="B61">
            <v>6056</v>
          </cell>
          <cell r="C61">
            <v>2453</v>
          </cell>
          <cell r="D61">
            <v>5095</v>
          </cell>
          <cell r="E61">
            <v>5421</v>
          </cell>
          <cell r="F61">
            <v>9556</v>
          </cell>
          <cell r="G61">
            <v>7106</v>
          </cell>
          <cell r="H61">
            <v>5525</v>
          </cell>
          <cell r="I61">
            <v>5466</v>
          </cell>
          <cell r="J61">
            <v>4204</v>
          </cell>
          <cell r="K61">
            <v>5132</v>
          </cell>
          <cell r="L61">
            <v>5852</v>
          </cell>
          <cell r="M61">
            <v>9873</v>
          </cell>
          <cell r="N61">
            <v>71739</v>
          </cell>
        </row>
        <row r="62">
          <cell r="A62" t="str">
            <v>Gadsby 6</v>
          </cell>
          <cell r="B62">
            <v>5757</v>
          </cell>
          <cell r="C62">
            <v>2021</v>
          </cell>
          <cell r="D62">
            <v>4346</v>
          </cell>
          <cell r="E62">
            <v>4608</v>
          </cell>
          <cell r="F62">
            <v>4480</v>
          </cell>
          <cell r="G62">
            <v>5908</v>
          </cell>
          <cell r="H62">
            <v>4976</v>
          </cell>
          <cell r="I62">
            <v>4734</v>
          </cell>
          <cell r="J62">
            <v>3770</v>
          </cell>
          <cell r="K62">
            <v>3827</v>
          </cell>
          <cell r="L62">
            <v>3347</v>
          </cell>
          <cell r="M62">
            <v>10114</v>
          </cell>
          <cell r="N62">
            <v>57888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19176</v>
          </cell>
          <cell r="C66">
            <v>19748</v>
          </cell>
          <cell r="D66">
            <v>20761</v>
          </cell>
          <cell r="E66">
            <v>20607</v>
          </cell>
          <cell r="F66">
            <v>15907</v>
          </cell>
          <cell r="G66">
            <v>11145</v>
          </cell>
          <cell r="H66">
            <v>14683</v>
          </cell>
          <cell r="I66">
            <v>20710</v>
          </cell>
          <cell r="J66">
            <v>20000</v>
          </cell>
          <cell r="K66">
            <v>21600</v>
          </cell>
          <cell r="L66">
            <v>19042</v>
          </cell>
          <cell r="M66">
            <v>20444</v>
          </cell>
          <cell r="N66">
            <v>223823</v>
          </cell>
        </row>
        <row r="67">
          <cell r="A67" t="str">
            <v>Grant Priest Rapids Development</v>
          </cell>
          <cell r="B67">
            <v>2799</v>
          </cell>
          <cell r="C67">
            <v>5723</v>
          </cell>
          <cell r="D67">
            <v>7070</v>
          </cell>
          <cell r="E67">
            <v>6602</v>
          </cell>
          <cell r="F67">
            <v>1392</v>
          </cell>
          <cell r="G67">
            <v>2703</v>
          </cell>
          <cell r="H67">
            <v>5251</v>
          </cell>
          <cell r="I67">
            <v>6907</v>
          </cell>
          <cell r="J67">
            <v>6622</v>
          </cell>
          <cell r="K67">
            <v>7437</v>
          </cell>
          <cell r="L67">
            <v>6476</v>
          </cell>
          <cell r="M67">
            <v>6392</v>
          </cell>
          <cell r="N67">
            <v>65374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119</v>
          </cell>
          <cell r="E73">
            <v>0</v>
          </cell>
          <cell r="F73">
            <v>0</v>
          </cell>
          <cell r="G73">
            <v>0</v>
          </cell>
          <cell r="H73">
            <v>95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214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29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24345</v>
          </cell>
          <cell r="C92">
            <v>44360</v>
          </cell>
          <cell r="D92">
            <v>33653</v>
          </cell>
          <cell r="E92">
            <v>16559</v>
          </cell>
          <cell r="F92">
            <v>15262</v>
          </cell>
          <cell r="G92">
            <v>12932</v>
          </cell>
          <cell r="H92">
            <v>6086</v>
          </cell>
          <cell r="I92">
            <v>2194</v>
          </cell>
          <cell r="J92">
            <v>1067</v>
          </cell>
          <cell r="K92">
            <v>6421</v>
          </cell>
          <cell r="L92">
            <v>0</v>
          </cell>
          <cell r="M92">
            <v>22698</v>
          </cell>
          <cell r="N92">
            <v>185577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2912</v>
          </cell>
          <cell r="C98">
            <v>400</v>
          </cell>
          <cell r="D98">
            <v>416</v>
          </cell>
          <cell r="E98">
            <v>416</v>
          </cell>
          <cell r="F98">
            <v>416</v>
          </cell>
          <cell r="G98">
            <v>400</v>
          </cell>
          <cell r="H98">
            <v>416</v>
          </cell>
          <cell r="I98">
            <v>416</v>
          </cell>
          <cell r="J98">
            <v>2800</v>
          </cell>
          <cell r="K98">
            <v>3024</v>
          </cell>
          <cell r="L98">
            <v>2688</v>
          </cell>
          <cell r="M98">
            <v>2912</v>
          </cell>
          <cell r="N98">
            <v>17216</v>
          </cell>
        </row>
      </sheetData>
      <sheetData sheetId="10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APGI Rocky Reach</v>
          </cell>
          <cell r="B7">
            <v>28339</v>
          </cell>
          <cell r="C7">
            <v>25574</v>
          </cell>
          <cell r="D7">
            <v>28287</v>
          </cell>
          <cell r="E7">
            <v>23933</v>
          </cell>
          <cell r="F7">
            <v>21807</v>
          </cell>
          <cell r="G7">
            <v>23604</v>
          </cell>
          <cell r="H7">
            <v>28228</v>
          </cell>
          <cell r="I7">
            <v>27453</v>
          </cell>
          <cell r="J7">
            <v>27648</v>
          </cell>
          <cell r="K7">
            <v>26957</v>
          </cell>
          <cell r="L7">
            <v>29030</v>
          </cell>
          <cell r="M7">
            <v>28339</v>
          </cell>
          <cell r="N7">
            <v>319199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Bear</v>
          </cell>
          <cell r="B11">
            <v>13120</v>
          </cell>
          <cell r="C11">
            <v>11840</v>
          </cell>
          <cell r="D11">
            <v>13120</v>
          </cell>
          <cell r="E11">
            <v>12160</v>
          </cell>
          <cell r="F11">
            <v>13120</v>
          </cell>
          <cell r="G11">
            <v>12800</v>
          </cell>
          <cell r="H11">
            <v>13120</v>
          </cell>
          <cell r="I11">
            <v>13120</v>
          </cell>
          <cell r="J11">
            <v>12800</v>
          </cell>
          <cell r="K11">
            <v>12480</v>
          </cell>
          <cell r="L11">
            <v>13440</v>
          </cell>
          <cell r="M11">
            <v>13120</v>
          </cell>
          <cell r="N11">
            <v>154240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Carbon 1</v>
          </cell>
          <cell r="B20">
            <v>270</v>
          </cell>
          <cell r="C20">
            <v>3275</v>
          </cell>
          <cell r="D20">
            <v>4278</v>
          </cell>
          <cell r="E20">
            <v>3581</v>
          </cell>
          <cell r="F20">
            <v>5320</v>
          </cell>
          <cell r="G20">
            <v>4647</v>
          </cell>
          <cell r="H20">
            <v>1402</v>
          </cell>
          <cell r="I20">
            <v>1345</v>
          </cell>
          <cell r="J20">
            <v>1480</v>
          </cell>
          <cell r="K20">
            <v>1608</v>
          </cell>
          <cell r="L20">
            <v>5592</v>
          </cell>
          <cell r="M20">
            <v>0</v>
          </cell>
          <cell r="N20">
            <v>32798</v>
          </cell>
        </row>
        <row r="21">
          <cell r="A21" t="str">
            <v>Carbon 2</v>
          </cell>
          <cell r="B21">
            <v>333</v>
          </cell>
          <cell r="C21">
            <v>3001</v>
          </cell>
          <cell r="D21">
            <v>0</v>
          </cell>
          <cell r="E21">
            <v>256</v>
          </cell>
          <cell r="F21">
            <v>6696</v>
          </cell>
          <cell r="G21">
            <v>5594</v>
          </cell>
          <cell r="H21">
            <v>948</v>
          </cell>
          <cell r="I21">
            <v>556</v>
          </cell>
          <cell r="J21">
            <v>1109</v>
          </cell>
          <cell r="K21">
            <v>663</v>
          </cell>
          <cell r="L21">
            <v>0</v>
          </cell>
          <cell r="M21">
            <v>0</v>
          </cell>
          <cell r="N21">
            <v>19156</v>
          </cell>
        </row>
        <row r="22">
          <cell r="A22" t="str">
            <v>Chelan - Rocky Reach</v>
          </cell>
          <cell r="B22">
            <v>8989</v>
          </cell>
          <cell r="C22">
            <v>10420</v>
          </cell>
          <cell r="D22">
            <v>13928</v>
          </cell>
          <cell r="E22">
            <v>12145</v>
          </cell>
          <cell r="F22">
            <v>6636</v>
          </cell>
          <cell r="G22">
            <v>4473</v>
          </cell>
          <cell r="H22">
            <v>4907</v>
          </cell>
          <cell r="I22">
            <v>12200</v>
          </cell>
          <cell r="J22">
            <v>15697</v>
          </cell>
          <cell r="K22">
            <v>15222</v>
          </cell>
          <cell r="L22">
            <v>13376</v>
          </cell>
          <cell r="M22">
            <v>11387</v>
          </cell>
          <cell r="N22">
            <v>129380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Cholla 4</v>
          </cell>
          <cell r="B25">
            <v>1684</v>
          </cell>
          <cell r="C25">
            <v>7649</v>
          </cell>
          <cell r="D25">
            <v>7906</v>
          </cell>
          <cell r="E25">
            <v>0</v>
          </cell>
          <cell r="F25">
            <v>3123</v>
          </cell>
          <cell r="G25">
            <v>9014</v>
          </cell>
          <cell r="H25">
            <v>4185</v>
          </cell>
          <cell r="I25">
            <v>4422</v>
          </cell>
          <cell r="J25">
            <v>4303</v>
          </cell>
          <cell r="K25">
            <v>5812</v>
          </cell>
          <cell r="L25">
            <v>11763</v>
          </cell>
          <cell r="M25">
            <v>1023</v>
          </cell>
          <cell r="N25">
            <v>60884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5741</v>
          </cell>
          <cell r="C37">
            <v>5191</v>
          </cell>
          <cell r="D37">
            <v>4799</v>
          </cell>
          <cell r="E37">
            <v>2269</v>
          </cell>
          <cell r="F37">
            <v>4732</v>
          </cell>
          <cell r="G37">
            <v>4154</v>
          </cell>
          <cell r="H37">
            <v>6195</v>
          </cell>
          <cell r="I37">
            <v>6287</v>
          </cell>
          <cell r="J37">
            <v>6414</v>
          </cell>
          <cell r="K37">
            <v>3986</v>
          </cell>
          <cell r="L37">
            <v>5602</v>
          </cell>
          <cell r="M37">
            <v>5764</v>
          </cell>
          <cell r="N37">
            <v>61134</v>
          </cell>
        </row>
        <row r="38">
          <cell r="A38" t="str">
            <v>Copco 2</v>
          </cell>
          <cell r="B38">
            <v>4487</v>
          </cell>
          <cell r="C38">
            <v>6358</v>
          </cell>
          <cell r="D38">
            <v>5420</v>
          </cell>
          <cell r="E38">
            <v>2411</v>
          </cell>
          <cell r="F38">
            <v>5294</v>
          </cell>
          <cell r="G38">
            <v>4885</v>
          </cell>
          <cell r="H38">
            <v>7442</v>
          </cell>
          <cell r="I38">
            <v>7726</v>
          </cell>
          <cell r="J38">
            <v>7959</v>
          </cell>
          <cell r="K38">
            <v>4817</v>
          </cell>
          <cell r="L38">
            <v>6909</v>
          </cell>
          <cell r="M38">
            <v>7081</v>
          </cell>
          <cell r="N38">
            <v>70789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2285</v>
          </cell>
          <cell r="C41">
            <v>994</v>
          </cell>
          <cell r="D41">
            <v>1074</v>
          </cell>
          <cell r="E41">
            <v>910</v>
          </cell>
          <cell r="F41">
            <v>553</v>
          </cell>
          <cell r="G41">
            <v>535</v>
          </cell>
          <cell r="H41">
            <v>2354</v>
          </cell>
          <cell r="I41">
            <v>2981</v>
          </cell>
          <cell r="J41">
            <v>1881</v>
          </cell>
          <cell r="K41">
            <v>991</v>
          </cell>
          <cell r="L41">
            <v>0</v>
          </cell>
          <cell r="M41">
            <v>1777</v>
          </cell>
          <cell r="N41">
            <v>16335</v>
          </cell>
        </row>
        <row r="42">
          <cell r="A42" t="str">
            <v>Currant Creek CCCT 1A Duct Firing</v>
          </cell>
          <cell r="B42">
            <v>444</v>
          </cell>
          <cell r="C42">
            <v>0</v>
          </cell>
          <cell r="D42">
            <v>444</v>
          </cell>
          <cell r="E42">
            <v>0</v>
          </cell>
          <cell r="F42">
            <v>186</v>
          </cell>
          <cell r="G42">
            <v>918</v>
          </cell>
          <cell r="H42">
            <v>4039</v>
          </cell>
          <cell r="I42">
            <v>4895</v>
          </cell>
          <cell r="J42">
            <v>2111</v>
          </cell>
          <cell r="K42">
            <v>1958</v>
          </cell>
          <cell r="L42">
            <v>4592</v>
          </cell>
          <cell r="M42">
            <v>741</v>
          </cell>
          <cell r="N42">
            <v>20328</v>
          </cell>
        </row>
        <row r="43">
          <cell r="A43" t="str">
            <v>Currant Creek CCCT 1B</v>
          </cell>
          <cell r="B43">
            <v>2636</v>
          </cell>
          <cell r="C43">
            <v>531</v>
          </cell>
          <cell r="D43">
            <v>739</v>
          </cell>
          <cell r="E43">
            <v>910</v>
          </cell>
          <cell r="F43">
            <v>535</v>
          </cell>
          <cell r="G43">
            <v>454</v>
          </cell>
          <cell r="H43">
            <v>2061</v>
          </cell>
          <cell r="I43">
            <v>2756</v>
          </cell>
          <cell r="J43">
            <v>1548</v>
          </cell>
          <cell r="K43">
            <v>499</v>
          </cell>
          <cell r="L43">
            <v>0</v>
          </cell>
          <cell r="M43">
            <v>1531</v>
          </cell>
          <cell r="N43">
            <v>14200</v>
          </cell>
        </row>
        <row r="44">
          <cell r="A44" t="str">
            <v>Currant Creek CCCT 1B Duct Firing</v>
          </cell>
          <cell r="B44">
            <v>444</v>
          </cell>
          <cell r="C44">
            <v>0</v>
          </cell>
          <cell r="D44">
            <v>444</v>
          </cell>
          <cell r="E44">
            <v>0</v>
          </cell>
          <cell r="F44">
            <v>186</v>
          </cell>
          <cell r="G44">
            <v>918</v>
          </cell>
          <cell r="H44">
            <v>4024</v>
          </cell>
          <cell r="I44">
            <v>4871</v>
          </cell>
          <cell r="J44">
            <v>1958</v>
          </cell>
          <cell r="K44">
            <v>337</v>
          </cell>
          <cell r="L44">
            <v>3644</v>
          </cell>
          <cell r="M44">
            <v>741</v>
          </cell>
          <cell r="N44">
            <v>17567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7734</v>
          </cell>
          <cell r="C49">
            <v>9086</v>
          </cell>
          <cell r="D49">
            <v>14219</v>
          </cell>
          <cell r="E49">
            <v>13186</v>
          </cell>
          <cell r="F49">
            <v>10582</v>
          </cell>
          <cell r="G49">
            <v>8764</v>
          </cell>
          <cell r="H49">
            <v>9569</v>
          </cell>
          <cell r="I49">
            <v>14441</v>
          </cell>
          <cell r="J49">
            <v>15153</v>
          </cell>
          <cell r="K49">
            <v>12390</v>
          </cell>
          <cell r="L49">
            <v>10651</v>
          </cell>
          <cell r="M49">
            <v>9364</v>
          </cell>
          <cell r="N49">
            <v>135139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180</v>
          </cell>
          <cell r="H57">
            <v>1220</v>
          </cell>
          <cell r="I57">
            <v>880</v>
          </cell>
          <cell r="J57">
            <v>840</v>
          </cell>
          <cell r="K57">
            <v>280</v>
          </cell>
          <cell r="L57">
            <v>0</v>
          </cell>
          <cell r="M57">
            <v>0</v>
          </cell>
          <cell r="N57">
            <v>3400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25</v>
          </cell>
          <cell r="H58">
            <v>2700</v>
          </cell>
          <cell r="I58">
            <v>1975</v>
          </cell>
          <cell r="J58">
            <v>2672</v>
          </cell>
          <cell r="K58">
            <v>1275</v>
          </cell>
          <cell r="L58">
            <v>0</v>
          </cell>
          <cell r="M58">
            <v>0</v>
          </cell>
          <cell r="N58">
            <v>8647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540</v>
          </cell>
          <cell r="H59">
            <v>3300</v>
          </cell>
          <cell r="I59">
            <v>2940</v>
          </cell>
          <cell r="J59">
            <v>3270</v>
          </cell>
          <cell r="K59">
            <v>1680</v>
          </cell>
          <cell r="L59">
            <v>0</v>
          </cell>
          <cell r="M59">
            <v>0</v>
          </cell>
          <cell r="N59">
            <v>11730</v>
          </cell>
        </row>
        <row r="60">
          <cell r="A60" t="str">
            <v>Gadsby 4</v>
          </cell>
          <cell r="B60">
            <v>1739</v>
          </cell>
          <cell r="C60">
            <v>3399</v>
          </cell>
          <cell r="D60">
            <v>3876</v>
          </cell>
          <cell r="E60">
            <v>2655</v>
          </cell>
          <cell r="F60">
            <v>1246</v>
          </cell>
          <cell r="G60">
            <v>1641</v>
          </cell>
          <cell r="H60">
            <v>5410</v>
          </cell>
          <cell r="I60">
            <v>6016</v>
          </cell>
          <cell r="J60">
            <v>5739</v>
          </cell>
          <cell r="K60">
            <v>3420</v>
          </cell>
          <cell r="L60">
            <v>4407</v>
          </cell>
          <cell r="M60">
            <v>2049</v>
          </cell>
          <cell r="N60">
            <v>41597</v>
          </cell>
        </row>
        <row r="61">
          <cell r="A61" t="str">
            <v>Gadsby 5</v>
          </cell>
          <cell r="B61">
            <v>1532</v>
          </cell>
          <cell r="C61">
            <v>2870</v>
          </cell>
          <cell r="D61">
            <v>2801</v>
          </cell>
          <cell r="E61">
            <v>2506</v>
          </cell>
          <cell r="F61">
            <v>1432</v>
          </cell>
          <cell r="G61">
            <v>1969</v>
          </cell>
          <cell r="H61">
            <v>5252</v>
          </cell>
          <cell r="I61">
            <v>5784</v>
          </cell>
          <cell r="J61">
            <v>5670</v>
          </cell>
          <cell r="K61">
            <v>3600</v>
          </cell>
          <cell r="L61">
            <v>4303</v>
          </cell>
          <cell r="M61">
            <v>1538</v>
          </cell>
          <cell r="N61">
            <v>39257</v>
          </cell>
        </row>
        <row r="62">
          <cell r="A62" t="str">
            <v>Gadsby 6</v>
          </cell>
          <cell r="B62">
            <v>858</v>
          </cell>
          <cell r="C62">
            <v>2218</v>
          </cell>
          <cell r="D62">
            <v>3010</v>
          </cell>
          <cell r="E62">
            <v>1425</v>
          </cell>
          <cell r="F62">
            <v>1972</v>
          </cell>
          <cell r="G62">
            <v>1759</v>
          </cell>
          <cell r="H62">
            <v>5117</v>
          </cell>
          <cell r="I62">
            <v>5446</v>
          </cell>
          <cell r="J62">
            <v>4941</v>
          </cell>
          <cell r="K62">
            <v>3487</v>
          </cell>
          <cell r="L62">
            <v>3567</v>
          </cell>
          <cell r="M62">
            <v>1512</v>
          </cell>
          <cell r="N62">
            <v>35312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12273</v>
          </cell>
          <cell r="C66">
            <v>12974</v>
          </cell>
          <cell r="D66">
            <v>16090</v>
          </cell>
          <cell r="E66">
            <v>14210</v>
          </cell>
          <cell r="F66">
            <v>9891</v>
          </cell>
          <cell r="G66">
            <v>6742</v>
          </cell>
          <cell r="H66">
            <v>8862</v>
          </cell>
          <cell r="I66">
            <v>15711</v>
          </cell>
          <cell r="J66">
            <v>16000</v>
          </cell>
          <cell r="K66">
            <v>15600</v>
          </cell>
          <cell r="L66">
            <v>15536</v>
          </cell>
          <cell r="M66">
            <v>14150</v>
          </cell>
          <cell r="N66">
            <v>158039</v>
          </cell>
        </row>
        <row r="67">
          <cell r="A67" t="str">
            <v>Grant Priest Rapids Development</v>
          </cell>
          <cell r="B67">
            <v>1448</v>
          </cell>
          <cell r="C67">
            <v>3645</v>
          </cell>
          <cell r="D67">
            <v>5569</v>
          </cell>
          <cell r="E67">
            <v>4900</v>
          </cell>
          <cell r="F67">
            <v>872</v>
          </cell>
          <cell r="G67">
            <v>1518</v>
          </cell>
          <cell r="H67">
            <v>3618</v>
          </cell>
          <cell r="I67">
            <v>5438</v>
          </cell>
          <cell r="J67">
            <v>5312</v>
          </cell>
          <cell r="K67">
            <v>5378</v>
          </cell>
          <cell r="L67">
            <v>5669</v>
          </cell>
          <cell r="M67">
            <v>4201</v>
          </cell>
          <cell r="N67">
            <v>47568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28</v>
          </cell>
          <cell r="C73">
            <v>172</v>
          </cell>
          <cell r="D73">
            <v>5001</v>
          </cell>
          <cell r="E73">
            <v>4858</v>
          </cell>
          <cell r="F73">
            <v>5616</v>
          </cell>
          <cell r="G73">
            <v>3695</v>
          </cell>
          <cell r="H73">
            <v>234</v>
          </cell>
          <cell r="I73">
            <v>43</v>
          </cell>
          <cell r="J73">
            <v>70</v>
          </cell>
          <cell r="K73">
            <v>144</v>
          </cell>
          <cell r="L73">
            <v>0</v>
          </cell>
          <cell r="M73">
            <v>0</v>
          </cell>
          <cell r="N73">
            <v>19861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2</v>
          </cell>
          <cell r="E74">
            <v>361</v>
          </cell>
          <cell r="F74">
            <v>0</v>
          </cell>
          <cell r="G74">
            <v>82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445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1304</v>
          </cell>
          <cell r="E75">
            <v>1846</v>
          </cell>
          <cell r="F75">
            <v>3501</v>
          </cell>
          <cell r="G75">
            <v>1598</v>
          </cell>
          <cell r="H75">
            <v>10</v>
          </cell>
          <cell r="I75">
            <v>0</v>
          </cell>
          <cell r="J75">
            <v>0</v>
          </cell>
          <cell r="K75">
            <v>64</v>
          </cell>
          <cell r="L75">
            <v>0</v>
          </cell>
          <cell r="M75">
            <v>0</v>
          </cell>
          <cell r="N75">
            <v>8323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35886</v>
          </cell>
          <cell r="C92">
            <v>14216</v>
          </cell>
          <cell r="D92">
            <v>11196</v>
          </cell>
          <cell r="E92">
            <v>12943</v>
          </cell>
          <cell r="F92">
            <v>9430</v>
          </cell>
          <cell r="G92">
            <v>11610</v>
          </cell>
          <cell r="H92">
            <v>9736</v>
          </cell>
          <cell r="I92">
            <v>6714</v>
          </cell>
          <cell r="J92">
            <v>8004</v>
          </cell>
          <cell r="K92">
            <v>16975</v>
          </cell>
          <cell r="L92">
            <v>13432</v>
          </cell>
          <cell r="M92">
            <v>41633</v>
          </cell>
          <cell r="N92">
            <v>191775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2296</v>
          </cell>
          <cell r="C98">
            <v>296</v>
          </cell>
          <cell r="D98">
            <v>328</v>
          </cell>
          <cell r="E98">
            <v>304</v>
          </cell>
          <cell r="F98">
            <v>328</v>
          </cell>
          <cell r="G98">
            <v>320</v>
          </cell>
          <cell r="H98">
            <v>328</v>
          </cell>
          <cell r="I98">
            <v>328</v>
          </cell>
          <cell r="J98">
            <v>2240</v>
          </cell>
          <cell r="K98">
            <v>2184</v>
          </cell>
          <cell r="L98">
            <v>2352</v>
          </cell>
          <cell r="M98">
            <v>2296</v>
          </cell>
          <cell r="N98">
            <v>13600</v>
          </cell>
        </row>
      </sheetData>
      <sheetData sheetId="11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</row>
        <row r="10">
          <cell r="A10" t="str">
            <v>APS -&gt; PP-GC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</row>
        <row r="19">
          <cell r="A19" t="str">
            <v>BPA FPT -&gt; Yakima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</row>
        <row r="30">
          <cell r="A30" t="str">
            <v>Colorado -&gt; Mona</v>
          </cell>
        </row>
        <row r="31">
          <cell r="A31" t="str">
            <v>Colorado -&gt; Mona UAMPS</v>
          </cell>
        </row>
        <row r="32">
          <cell r="A32" t="str">
            <v>Colorado -&gt; Utah North</v>
          </cell>
        </row>
        <row r="33">
          <cell r="A33" t="str">
            <v>Colstrip -&gt; West Main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96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96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Currant Creek CCCT 1B</v>
          </cell>
          <cell r="B43">
            <v>43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43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24</v>
          </cell>
          <cell r="K58">
            <v>0</v>
          </cell>
          <cell r="L58">
            <v>0</v>
          </cell>
          <cell r="M58">
            <v>0</v>
          </cell>
          <cell r="N58">
            <v>24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286</v>
          </cell>
          <cell r="H60">
            <v>722</v>
          </cell>
          <cell r="I60">
            <v>1219</v>
          </cell>
          <cell r="J60">
            <v>30</v>
          </cell>
          <cell r="K60">
            <v>0</v>
          </cell>
          <cell r="L60">
            <v>0</v>
          </cell>
          <cell r="M60">
            <v>0</v>
          </cell>
          <cell r="N60">
            <v>2257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297</v>
          </cell>
          <cell r="H61">
            <v>370</v>
          </cell>
          <cell r="I61">
            <v>167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834</v>
          </cell>
        </row>
        <row r="62">
          <cell r="A62" t="str">
            <v>Gadsby 6</v>
          </cell>
          <cell r="B62">
            <v>41</v>
          </cell>
          <cell r="C62">
            <v>0</v>
          </cell>
          <cell r="D62">
            <v>0</v>
          </cell>
          <cell r="E62">
            <v>0</v>
          </cell>
          <cell r="F62">
            <v>1650</v>
          </cell>
          <cell r="G62">
            <v>531</v>
          </cell>
          <cell r="H62">
            <v>53</v>
          </cell>
          <cell r="I62">
            <v>0</v>
          </cell>
          <cell r="J62">
            <v>0</v>
          </cell>
          <cell r="K62">
            <v>125</v>
          </cell>
          <cell r="L62">
            <v>0</v>
          </cell>
          <cell r="M62">
            <v>0</v>
          </cell>
          <cell r="N62">
            <v>2400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1710</v>
          </cell>
          <cell r="F64">
            <v>0</v>
          </cell>
          <cell r="G64">
            <v>0</v>
          </cell>
          <cell r="H64">
            <v>0</v>
          </cell>
          <cell r="I64">
            <v>1710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124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66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669</v>
          </cell>
          <cell r="N92">
            <v>859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1993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738</v>
          </cell>
          <cell r="H94">
            <v>0</v>
          </cell>
          <cell r="I94">
            <v>0</v>
          </cell>
          <cell r="J94">
            <v>1365</v>
          </cell>
          <cell r="K94">
            <v>0</v>
          </cell>
          <cell r="L94">
            <v>0</v>
          </cell>
          <cell r="M94">
            <v>2376</v>
          </cell>
          <cell r="N94">
            <v>6472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12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  <cell r="N5" t="str">
            <v>Grand Total</v>
          </cell>
        </row>
        <row r="6">
          <cell r="A6" t="str">
            <v>Ancillary Services - NUCOR Reserves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APS -&gt; Palo Verde</v>
          </cell>
        </row>
        <row r="10">
          <cell r="A10" t="str">
            <v>APS -&gt; PP-GC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BPA FPT -&gt; West Main</v>
          </cell>
        </row>
        <row r="19">
          <cell r="A19" t="str">
            <v>BPA FPT -&gt; Yakima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Cholla -&gt; Four Corners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Colorado -&gt; Four Corners</v>
          </cell>
        </row>
        <row r="30">
          <cell r="A30" t="str">
            <v>Colorado -&gt; Mona</v>
          </cell>
        </row>
        <row r="31">
          <cell r="A31" t="str">
            <v>Colorado -&gt; Mona UAMPS</v>
          </cell>
        </row>
        <row r="32">
          <cell r="A32" t="str">
            <v>Colorado -&gt; Utah North</v>
          </cell>
        </row>
        <row r="33">
          <cell r="A33" t="str">
            <v>Colstrip -&gt; West Main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550</v>
          </cell>
          <cell r="G62">
            <v>975</v>
          </cell>
          <cell r="H62">
            <v>50</v>
          </cell>
          <cell r="I62">
            <v>0</v>
          </cell>
          <cell r="J62">
            <v>0</v>
          </cell>
          <cell r="K62">
            <v>225</v>
          </cell>
          <cell r="L62">
            <v>0</v>
          </cell>
          <cell r="M62">
            <v>0</v>
          </cell>
          <cell r="N62">
            <v>1800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Jim Bridger -&gt; Path C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13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</row>
        <row r="6">
          <cell r="A6" t="str">
            <v>Ancillary Services - NUCOR Reserves</v>
          </cell>
          <cell r="B6">
            <v>35360</v>
          </cell>
          <cell r="C6">
            <v>34000</v>
          </cell>
          <cell r="D6">
            <v>35360</v>
          </cell>
          <cell r="E6">
            <v>35360</v>
          </cell>
          <cell r="F6">
            <v>35360</v>
          </cell>
          <cell r="G6">
            <v>34000</v>
          </cell>
          <cell r="H6">
            <v>35360</v>
          </cell>
          <cell r="I6">
            <v>35360</v>
          </cell>
          <cell r="J6">
            <v>34000</v>
          </cell>
          <cell r="K6">
            <v>36720</v>
          </cell>
          <cell r="L6">
            <v>32640</v>
          </cell>
          <cell r="M6">
            <v>35360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Gas Peakers Non-Spin Credit East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11856</v>
          </cell>
          <cell r="G63">
            <v>4275</v>
          </cell>
          <cell r="H63">
            <v>4446</v>
          </cell>
          <cell r="I63">
            <v>4446</v>
          </cell>
          <cell r="J63">
            <v>4275</v>
          </cell>
          <cell r="K63">
            <v>4617</v>
          </cell>
          <cell r="L63">
            <v>171</v>
          </cell>
          <cell r="M63">
            <v>0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Mid Columbia -&gt; Walla Walla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Mid Columbia -&gt; West Main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</sheetData>
      <sheetData sheetId="14" refreshError="1">
        <row r="5">
          <cell r="A5" t="str">
            <v>Name</v>
          </cell>
          <cell r="B5">
            <v>39448</v>
          </cell>
          <cell r="C5">
            <v>39479</v>
          </cell>
          <cell r="D5">
            <v>39508</v>
          </cell>
          <cell r="E5">
            <v>39539</v>
          </cell>
          <cell r="F5">
            <v>39569</v>
          </cell>
          <cell r="G5">
            <v>39600</v>
          </cell>
          <cell r="H5">
            <v>39630</v>
          </cell>
          <cell r="I5">
            <v>39661</v>
          </cell>
          <cell r="J5">
            <v>39692</v>
          </cell>
          <cell r="K5">
            <v>39722</v>
          </cell>
          <cell r="L5">
            <v>39753</v>
          </cell>
          <cell r="M5">
            <v>39783</v>
          </cell>
        </row>
        <row r="6">
          <cell r="A6" t="str">
            <v>Ancillary Services - NUCOR Reserves</v>
          </cell>
          <cell r="B6">
            <v>27880</v>
          </cell>
          <cell r="C6">
            <v>25160</v>
          </cell>
          <cell r="D6">
            <v>27880</v>
          </cell>
          <cell r="E6">
            <v>25840</v>
          </cell>
          <cell r="F6">
            <v>27880</v>
          </cell>
          <cell r="G6">
            <v>27200</v>
          </cell>
          <cell r="H6">
            <v>27880</v>
          </cell>
          <cell r="I6">
            <v>27880</v>
          </cell>
          <cell r="J6">
            <v>27200</v>
          </cell>
          <cell r="K6">
            <v>26520</v>
          </cell>
          <cell r="L6">
            <v>28560</v>
          </cell>
          <cell r="M6">
            <v>27880</v>
          </cell>
        </row>
        <row r="7">
          <cell r="A7" t="str">
            <v>APGI Rocky Reach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APS -&gt; Four Corners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APS -&gt; Palo Verde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APS -&gt; PP-GC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Bear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Bend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Big Fork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Blundell 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Blundell 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Blundell 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BPA FPT -&gt; Walla Walla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BPA FPT -&gt; West Main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BPA FPT -&gt; Yakima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Carbon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Carbon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Chelan - Rocky Reach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Cholla -&gt; APS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Cholla -&gt; Four Corners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Cholla 4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Clearwater 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Clearwater 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COB -&gt; West Main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Colorado -&gt; Four Corners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Colorado -&gt; Mona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Colorado -&gt; Mona UAMPS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Colorado -&gt; Utah North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Colstrip -&gt; West Main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Colstrip 3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Colstrip 4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Condit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Copco 1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Copco 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Craig 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Craig 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Currant Creek CCCT 1A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Currant Creek CCCT 1A Duct Firing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Currant Creek CCCT 1B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Currant Creek CCCT 1B Duct Firing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Dave Johnston 1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Dave Johnston 2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Dave Johnston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Dave Johnston 4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Douglas - Wells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Eagle Point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East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East Side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Fall Creek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Fish Creek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Four Corners -&gt; Cholla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Four Corners -&gt; Utah South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Gadsby 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Gadsby 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Gadsby 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Gadsby 4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Gadsby 5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Gadsby 6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Gas Peakers Non-Spin Credit East</v>
          </cell>
          <cell r="B63">
            <v>32984</v>
          </cell>
          <cell r="C63">
            <v>30856</v>
          </cell>
          <cell r="D63">
            <v>32984</v>
          </cell>
          <cell r="E63">
            <v>31920</v>
          </cell>
          <cell r="F63">
            <v>39976</v>
          </cell>
          <cell r="G63">
            <v>15010</v>
          </cell>
          <cell r="H63">
            <v>14991</v>
          </cell>
          <cell r="I63">
            <v>14991</v>
          </cell>
          <cell r="J63">
            <v>14535</v>
          </cell>
          <cell r="K63">
            <v>14820</v>
          </cell>
          <cell r="L63">
            <v>12027</v>
          </cell>
          <cell r="M63">
            <v>12369</v>
          </cell>
        </row>
        <row r="64">
          <cell r="A64" t="str">
            <v>Goshen -&gt; Path 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Grant - Priest Rapids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Grant - Wanapum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Grant Priest Rapids Development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Grant Wanapum Development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Hayden 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Hayden 2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Hermiston 1 Owned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Hermiston 2 Owned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Hunter 1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Hunter 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Hunter 3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Huntington 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Huntington 2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Idaho -&gt; Goshen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Idaho -&gt; Path C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Idaho -&gt; Path C STF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Idaho -&gt; Walla Walla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Idaho -&gt; West Main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Iron Gate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JCBoyle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Jim Bridger -&gt; Idaho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Jim Bridger -&gt; Path 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Jim Bridger -&gt; Wyoming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Jim Bridger 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Jim Bridger 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Jim Bridger 3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Jim Bridger 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Lake Side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Lake Side Augmentation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Lake Side Duct Firing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Lemolo 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Lemolo 2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Little Mountain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Merwin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Mid Columbia -&gt; Walla Walla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Mid Columbia -&gt; West Main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</sheetData>
      <sheetData sheetId="15" refreshError="1">
        <row r="6">
          <cell r="C6" t="str">
            <v>Month</v>
          </cell>
        </row>
        <row r="7">
          <cell r="C7">
            <v>39448</v>
          </cell>
          <cell r="D7">
            <v>39479</v>
          </cell>
          <cell r="E7">
            <v>39508</v>
          </cell>
          <cell r="F7">
            <v>39539</v>
          </cell>
          <cell r="G7">
            <v>39569</v>
          </cell>
          <cell r="H7">
            <v>39600</v>
          </cell>
          <cell r="I7">
            <v>39630</v>
          </cell>
          <cell r="J7">
            <v>39661</v>
          </cell>
          <cell r="K7">
            <v>39692</v>
          </cell>
          <cell r="L7">
            <v>39722</v>
          </cell>
          <cell r="M7">
            <v>39753</v>
          </cell>
          <cell r="N7">
            <v>39783</v>
          </cell>
        </row>
        <row r="20">
          <cell r="A20" t="str">
            <v>Chehalis -&gt; Mid Columbia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Total Sum of Ready Requirement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</sheetData>
      <sheetData sheetId="16" refreshError="1">
        <row r="6">
          <cell r="C6" t="str">
            <v>Month</v>
          </cell>
        </row>
        <row r="7">
          <cell r="C7">
            <v>39448</v>
          </cell>
          <cell r="D7">
            <v>39479</v>
          </cell>
          <cell r="E7">
            <v>39508</v>
          </cell>
          <cell r="F7">
            <v>39539</v>
          </cell>
          <cell r="G7">
            <v>39569</v>
          </cell>
          <cell r="H7">
            <v>39600</v>
          </cell>
          <cell r="I7">
            <v>39630</v>
          </cell>
          <cell r="J7">
            <v>39661</v>
          </cell>
          <cell r="K7">
            <v>39692</v>
          </cell>
          <cell r="L7">
            <v>39722</v>
          </cell>
          <cell r="M7">
            <v>39753</v>
          </cell>
          <cell r="N7">
            <v>39783</v>
          </cell>
        </row>
        <row r="20">
          <cell r="A20" t="str">
            <v>Chehalis -&gt; Mid Columbia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Total Sum of Regulating Margin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  <cell r="AA3">
            <v>31</v>
          </cell>
          <cell r="AB3">
            <v>28</v>
          </cell>
          <cell r="AC3">
            <v>31</v>
          </cell>
          <cell r="AD3">
            <v>30</v>
          </cell>
          <cell r="AE3">
            <v>31</v>
          </cell>
          <cell r="AF3">
            <v>30</v>
          </cell>
          <cell r="AG3">
            <v>31</v>
          </cell>
          <cell r="AH3">
            <v>31</v>
          </cell>
          <cell r="AI3">
            <v>30</v>
          </cell>
          <cell r="AJ3">
            <v>31</v>
          </cell>
          <cell r="AK3">
            <v>30</v>
          </cell>
          <cell r="AL3">
            <v>31</v>
          </cell>
          <cell r="AM3">
            <v>31</v>
          </cell>
          <cell r="AN3">
            <v>28</v>
          </cell>
          <cell r="AO3">
            <v>31</v>
          </cell>
          <cell r="AP3">
            <v>30</v>
          </cell>
          <cell r="AQ3">
            <v>31</v>
          </cell>
          <cell r="AR3">
            <v>30</v>
          </cell>
          <cell r="AS3">
            <v>31</v>
          </cell>
          <cell r="AT3">
            <v>31</v>
          </cell>
          <cell r="AU3">
            <v>30</v>
          </cell>
          <cell r="AV3">
            <v>31</v>
          </cell>
          <cell r="AW3">
            <v>30</v>
          </cell>
          <cell r="AX3">
            <v>31</v>
          </cell>
          <cell r="AY3">
            <v>31</v>
          </cell>
          <cell r="AZ3">
            <v>29</v>
          </cell>
          <cell r="BA3">
            <v>31</v>
          </cell>
          <cell r="BB3">
            <v>30</v>
          </cell>
          <cell r="BC3">
            <v>31</v>
          </cell>
          <cell r="BD3">
            <v>30</v>
          </cell>
          <cell r="BE3">
            <v>31</v>
          </cell>
          <cell r="BF3">
            <v>31</v>
          </cell>
          <cell r="BG3">
            <v>30</v>
          </cell>
          <cell r="BH3">
            <v>31</v>
          </cell>
          <cell r="BI3">
            <v>30</v>
          </cell>
          <cell r="BJ3">
            <v>31</v>
          </cell>
          <cell r="BK3">
            <v>31</v>
          </cell>
          <cell r="BL3">
            <v>28</v>
          </cell>
          <cell r="BM3">
            <v>31</v>
          </cell>
          <cell r="BN3">
            <v>30</v>
          </cell>
          <cell r="BO3">
            <v>31</v>
          </cell>
          <cell r="BP3">
            <v>30</v>
          </cell>
          <cell r="BQ3">
            <v>31</v>
          </cell>
          <cell r="BR3">
            <v>31</v>
          </cell>
          <cell r="BS3">
            <v>30</v>
          </cell>
          <cell r="BT3">
            <v>31</v>
          </cell>
          <cell r="BU3">
            <v>30</v>
          </cell>
          <cell r="BV3">
            <v>31</v>
          </cell>
          <cell r="BW3">
            <v>31</v>
          </cell>
          <cell r="BX3">
            <v>28</v>
          </cell>
          <cell r="BY3">
            <v>31</v>
          </cell>
          <cell r="BZ3">
            <v>30</v>
          </cell>
          <cell r="CA3">
            <v>31</v>
          </cell>
          <cell r="CB3">
            <v>30</v>
          </cell>
          <cell r="CC3">
            <v>31</v>
          </cell>
          <cell r="CD3">
            <v>31</v>
          </cell>
          <cell r="CE3">
            <v>30</v>
          </cell>
          <cell r="CF3">
            <v>31</v>
          </cell>
          <cell r="CG3">
            <v>30</v>
          </cell>
          <cell r="CH3">
            <v>31</v>
          </cell>
          <cell r="CI3">
            <v>31</v>
          </cell>
          <cell r="CJ3">
            <v>28</v>
          </cell>
          <cell r="CK3">
            <v>31</v>
          </cell>
          <cell r="CL3">
            <v>30</v>
          </cell>
          <cell r="CM3">
            <v>31</v>
          </cell>
          <cell r="CN3">
            <v>30</v>
          </cell>
          <cell r="CO3">
            <v>31</v>
          </cell>
          <cell r="CP3">
            <v>31</v>
          </cell>
          <cell r="CQ3">
            <v>30</v>
          </cell>
          <cell r="CR3">
            <v>31</v>
          </cell>
          <cell r="CS3">
            <v>30</v>
          </cell>
          <cell r="CT3">
            <v>31</v>
          </cell>
          <cell r="CU3">
            <v>31</v>
          </cell>
          <cell r="CV3">
            <v>29</v>
          </cell>
          <cell r="CW3">
            <v>31</v>
          </cell>
          <cell r="CX3">
            <v>30</v>
          </cell>
          <cell r="CY3">
            <v>31</v>
          </cell>
          <cell r="CZ3">
            <v>30</v>
          </cell>
          <cell r="DA3">
            <v>31</v>
          </cell>
          <cell r="DB3">
            <v>31</v>
          </cell>
          <cell r="DC3">
            <v>30</v>
          </cell>
          <cell r="DD3">
            <v>31</v>
          </cell>
          <cell r="DE3">
            <v>30</v>
          </cell>
          <cell r="DF3">
            <v>31</v>
          </cell>
          <cell r="DG3">
            <v>31</v>
          </cell>
          <cell r="DH3">
            <v>28</v>
          </cell>
          <cell r="DI3">
            <v>31</v>
          </cell>
          <cell r="DJ3">
            <v>30</v>
          </cell>
          <cell r="DK3">
            <v>31</v>
          </cell>
          <cell r="DL3">
            <v>30</v>
          </cell>
          <cell r="DM3">
            <v>31</v>
          </cell>
          <cell r="DN3">
            <v>31</v>
          </cell>
          <cell r="DO3">
            <v>30</v>
          </cell>
          <cell r="DP3">
            <v>31</v>
          </cell>
          <cell r="DQ3">
            <v>30</v>
          </cell>
          <cell r="DR3">
            <v>31</v>
          </cell>
          <cell r="DS3">
            <v>31</v>
          </cell>
          <cell r="DT3">
            <v>28</v>
          </cell>
          <cell r="DU3">
            <v>31</v>
          </cell>
          <cell r="DV3">
            <v>30</v>
          </cell>
          <cell r="DW3">
            <v>31</v>
          </cell>
          <cell r="DX3">
            <v>30</v>
          </cell>
          <cell r="DY3">
            <v>31</v>
          </cell>
          <cell r="DZ3">
            <v>31</v>
          </cell>
          <cell r="EA3">
            <v>30</v>
          </cell>
          <cell r="EB3">
            <v>31</v>
          </cell>
          <cell r="EC3">
            <v>30</v>
          </cell>
          <cell r="ED3">
            <v>31</v>
          </cell>
          <cell r="EE3">
            <v>31</v>
          </cell>
          <cell r="EF3">
            <v>28</v>
          </cell>
          <cell r="EG3">
            <v>31</v>
          </cell>
          <cell r="EH3">
            <v>30</v>
          </cell>
          <cell r="EI3">
            <v>31</v>
          </cell>
          <cell r="EJ3">
            <v>30</v>
          </cell>
          <cell r="EK3">
            <v>31</v>
          </cell>
          <cell r="EL3">
            <v>31</v>
          </cell>
          <cell r="EM3">
            <v>30</v>
          </cell>
          <cell r="EN3">
            <v>31</v>
          </cell>
          <cell r="EO3">
            <v>30</v>
          </cell>
          <cell r="EP3">
            <v>31</v>
          </cell>
          <cell r="EQ3">
            <v>31</v>
          </cell>
          <cell r="ER3">
            <v>29</v>
          </cell>
          <cell r="ES3">
            <v>31</v>
          </cell>
          <cell r="ET3">
            <v>30</v>
          </cell>
          <cell r="EU3">
            <v>31</v>
          </cell>
          <cell r="EV3">
            <v>30</v>
          </cell>
          <cell r="EW3">
            <v>31</v>
          </cell>
          <cell r="EX3">
            <v>31</v>
          </cell>
          <cell r="EY3">
            <v>30</v>
          </cell>
          <cell r="EZ3">
            <v>31</v>
          </cell>
          <cell r="FA3">
            <v>30</v>
          </cell>
          <cell r="FB3">
            <v>31</v>
          </cell>
          <cell r="FC3">
            <v>31</v>
          </cell>
          <cell r="FD3">
            <v>28</v>
          </cell>
          <cell r="FE3">
            <v>31</v>
          </cell>
          <cell r="FF3">
            <v>30</v>
          </cell>
          <cell r="FG3">
            <v>31</v>
          </cell>
          <cell r="FH3">
            <v>30</v>
          </cell>
          <cell r="FI3">
            <v>31</v>
          </cell>
          <cell r="FJ3">
            <v>31</v>
          </cell>
          <cell r="FK3">
            <v>30</v>
          </cell>
          <cell r="FL3">
            <v>31</v>
          </cell>
          <cell r="FM3">
            <v>30</v>
          </cell>
          <cell r="FN3">
            <v>31</v>
          </cell>
          <cell r="FO3">
            <v>31</v>
          </cell>
          <cell r="FP3">
            <v>28</v>
          </cell>
          <cell r="FQ3">
            <v>31</v>
          </cell>
          <cell r="FR3">
            <v>30</v>
          </cell>
          <cell r="FS3">
            <v>31</v>
          </cell>
          <cell r="FT3">
            <v>30</v>
          </cell>
          <cell r="FU3">
            <v>31</v>
          </cell>
          <cell r="FV3">
            <v>31</v>
          </cell>
          <cell r="FW3">
            <v>30</v>
          </cell>
          <cell r="FX3">
            <v>31</v>
          </cell>
          <cell r="FY3">
            <v>30</v>
          </cell>
          <cell r="FZ3">
            <v>31</v>
          </cell>
          <cell r="GA3">
            <v>31</v>
          </cell>
          <cell r="GB3">
            <v>28</v>
          </cell>
          <cell r="GC3">
            <v>31</v>
          </cell>
          <cell r="GD3">
            <v>30</v>
          </cell>
          <cell r="GE3">
            <v>31</v>
          </cell>
          <cell r="GF3">
            <v>30</v>
          </cell>
          <cell r="GG3">
            <v>31</v>
          </cell>
          <cell r="GH3">
            <v>31</v>
          </cell>
          <cell r="GI3">
            <v>30</v>
          </cell>
          <cell r="GJ3">
            <v>31</v>
          </cell>
          <cell r="GK3">
            <v>30</v>
          </cell>
          <cell r="GL3">
            <v>31</v>
          </cell>
          <cell r="GM3">
            <v>31</v>
          </cell>
          <cell r="GN3">
            <v>29</v>
          </cell>
          <cell r="GO3">
            <v>31</v>
          </cell>
          <cell r="GP3">
            <v>30</v>
          </cell>
          <cell r="GQ3">
            <v>31</v>
          </cell>
          <cell r="GR3">
            <v>30</v>
          </cell>
          <cell r="GS3">
            <v>31</v>
          </cell>
          <cell r="GT3">
            <v>31</v>
          </cell>
          <cell r="GU3">
            <v>30</v>
          </cell>
          <cell r="GV3">
            <v>31</v>
          </cell>
          <cell r="GW3">
            <v>30</v>
          </cell>
          <cell r="GX3">
            <v>31</v>
          </cell>
          <cell r="GY3">
            <v>31</v>
          </cell>
          <cell r="GZ3">
            <v>28</v>
          </cell>
          <cell r="HA3">
            <v>31</v>
          </cell>
          <cell r="HB3">
            <v>30</v>
          </cell>
          <cell r="HC3">
            <v>31</v>
          </cell>
          <cell r="HD3">
            <v>30</v>
          </cell>
          <cell r="HE3">
            <v>31</v>
          </cell>
          <cell r="HF3">
            <v>31</v>
          </cell>
          <cell r="HG3">
            <v>30</v>
          </cell>
          <cell r="HH3">
            <v>31</v>
          </cell>
          <cell r="HI3">
            <v>30</v>
          </cell>
          <cell r="HJ3">
            <v>31</v>
          </cell>
          <cell r="HK3">
            <v>31</v>
          </cell>
          <cell r="HL3">
            <v>28</v>
          </cell>
          <cell r="HM3">
            <v>31</v>
          </cell>
          <cell r="HN3">
            <v>30</v>
          </cell>
          <cell r="HO3">
            <v>31</v>
          </cell>
          <cell r="HP3">
            <v>30</v>
          </cell>
          <cell r="HQ3">
            <v>31</v>
          </cell>
          <cell r="HR3">
            <v>31</v>
          </cell>
          <cell r="HS3">
            <v>30</v>
          </cell>
          <cell r="HT3">
            <v>31</v>
          </cell>
          <cell r="HU3">
            <v>30</v>
          </cell>
          <cell r="HV3">
            <v>31</v>
          </cell>
          <cell r="HW3">
            <v>31</v>
          </cell>
          <cell r="HX3">
            <v>28</v>
          </cell>
          <cell r="HY3">
            <v>31</v>
          </cell>
          <cell r="HZ3">
            <v>30</v>
          </cell>
          <cell r="IA3">
            <v>31</v>
          </cell>
          <cell r="IB3">
            <v>30</v>
          </cell>
          <cell r="IC3">
            <v>31</v>
          </cell>
          <cell r="ID3">
            <v>31</v>
          </cell>
          <cell r="IE3">
            <v>30</v>
          </cell>
          <cell r="IF3">
            <v>31</v>
          </cell>
          <cell r="IG3">
            <v>30</v>
          </cell>
          <cell r="IH3">
            <v>31</v>
          </cell>
          <cell r="II3">
            <v>31</v>
          </cell>
          <cell r="IJ3">
            <v>29</v>
          </cell>
          <cell r="IK3">
            <v>31</v>
          </cell>
          <cell r="IL3">
            <v>30</v>
          </cell>
          <cell r="IM3">
            <v>31</v>
          </cell>
          <cell r="IN3">
            <v>30</v>
          </cell>
          <cell r="IO3">
            <v>31</v>
          </cell>
          <cell r="IP3">
            <v>31</v>
          </cell>
          <cell r="IQ3">
            <v>30</v>
          </cell>
          <cell r="IR3">
            <v>31</v>
          </cell>
          <cell r="IS3">
            <v>30</v>
          </cell>
          <cell r="IT3">
            <v>31</v>
          </cell>
        </row>
        <row r="5">
          <cell r="C5">
            <v>4</v>
          </cell>
          <cell r="D5">
            <v>4</v>
          </cell>
          <cell r="E5">
            <v>5</v>
          </cell>
          <cell r="F5">
            <v>4</v>
          </cell>
          <cell r="G5">
            <v>5</v>
          </cell>
          <cell r="H5">
            <v>4</v>
          </cell>
          <cell r="I5">
            <v>4</v>
          </cell>
          <cell r="J5">
            <v>5</v>
          </cell>
          <cell r="K5">
            <v>4</v>
          </cell>
          <cell r="L5">
            <v>4</v>
          </cell>
          <cell r="M5">
            <v>5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4</v>
          </cell>
          <cell r="S5">
            <v>5</v>
          </cell>
          <cell r="T5">
            <v>4</v>
          </cell>
          <cell r="U5">
            <v>4</v>
          </cell>
          <cell r="V5">
            <v>5</v>
          </cell>
          <cell r="W5">
            <v>4</v>
          </cell>
          <cell r="X5">
            <v>5</v>
          </cell>
          <cell r="Y5">
            <v>4</v>
          </cell>
          <cell r="Z5">
            <v>4</v>
          </cell>
          <cell r="AA5">
            <v>5</v>
          </cell>
          <cell r="AB5">
            <v>4</v>
          </cell>
          <cell r="AC5">
            <v>4</v>
          </cell>
          <cell r="AD5">
            <v>4</v>
          </cell>
          <cell r="AE5">
            <v>5</v>
          </cell>
          <cell r="AF5">
            <v>4</v>
          </cell>
          <cell r="AG5">
            <v>5</v>
          </cell>
          <cell r="AH5">
            <v>4</v>
          </cell>
          <cell r="AI5">
            <v>4</v>
          </cell>
          <cell r="AJ5">
            <v>5</v>
          </cell>
          <cell r="AK5">
            <v>4</v>
          </cell>
          <cell r="AL5">
            <v>4</v>
          </cell>
          <cell r="AM5">
            <v>5</v>
          </cell>
          <cell r="AN5">
            <v>4</v>
          </cell>
          <cell r="AO5">
            <v>4</v>
          </cell>
          <cell r="AP5">
            <v>5</v>
          </cell>
          <cell r="AQ5">
            <v>4</v>
          </cell>
          <cell r="AR5">
            <v>4</v>
          </cell>
          <cell r="AS5">
            <v>5</v>
          </cell>
          <cell r="AT5">
            <v>4</v>
          </cell>
          <cell r="AU5">
            <v>4</v>
          </cell>
          <cell r="AV5">
            <v>5</v>
          </cell>
          <cell r="AW5">
            <v>4</v>
          </cell>
          <cell r="AX5">
            <v>5</v>
          </cell>
          <cell r="AY5">
            <v>4</v>
          </cell>
          <cell r="AZ5">
            <v>4</v>
          </cell>
          <cell r="BA5">
            <v>5</v>
          </cell>
          <cell r="BB5">
            <v>4</v>
          </cell>
          <cell r="BC5">
            <v>4</v>
          </cell>
          <cell r="BD5">
            <v>5</v>
          </cell>
          <cell r="BE5">
            <v>4</v>
          </cell>
          <cell r="BF5">
            <v>4</v>
          </cell>
          <cell r="BG5">
            <v>5</v>
          </cell>
          <cell r="BH5">
            <v>4</v>
          </cell>
          <cell r="BI5">
            <v>4</v>
          </cell>
          <cell r="BJ5">
            <v>5</v>
          </cell>
          <cell r="BK5">
            <v>4</v>
          </cell>
          <cell r="BL5">
            <v>4</v>
          </cell>
          <cell r="BM5">
            <v>5</v>
          </cell>
          <cell r="BN5">
            <v>4</v>
          </cell>
          <cell r="BO5">
            <v>4</v>
          </cell>
          <cell r="BP5">
            <v>5</v>
          </cell>
          <cell r="BQ5">
            <v>4</v>
          </cell>
          <cell r="BR5">
            <v>5</v>
          </cell>
          <cell r="BS5">
            <v>4</v>
          </cell>
          <cell r="BT5">
            <v>4</v>
          </cell>
          <cell r="BU5">
            <v>5</v>
          </cell>
          <cell r="BV5">
            <v>4</v>
          </cell>
          <cell r="BW5">
            <v>4</v>
          </cell>
          <cell r="BX5">
            <v>4</v>
          </cell>
          <cell r="BY5">
            <v>5</v>
          </cell>
          <cell r="BZ5">
            <v>4</v>
          </cell>
          <cell r="CA5">
            <v>5</v>
          </cell>
          <cell r="CB5">
            <v>4</v>
          </cell>
          <cell r="CC5">
            <v>4</v>
          </cell>
          <cell r="CD5">
            <v>5</v>
          </cell>
          <cell r="CE5">
            <v>4</v>
          </cell>
          <cell r="CF5">
            <v>4</v>
          </cell>
          <cell r="CG5">
            <v>5</v>
          </cell>
          <cell r="CH5">
            <v>4</v>
          </cell>
          <cell r="CI5">
            <v>5</v>
          </cell>
          <cell r="CJ5">
            <v>4</v>
          </cell>
          <cell r="CK5">
            <v>4</v>
          </cell>
          <cell r="CL5">
            <v>4</v>
          </cell>
          <cell r="CM5">
            <v>5</v>
          </cell>
          <cell r="CN5">
            <v>4</v>
          </cell>
          <cell r="CO5">
            <v>4</v>
          </cell>
          <cell r="CP5">
            <v>5</v>
          </cell>
          <cell r="CQ5">
            <v>4</v>
          </cell>
          <cell r="CR5">
            <v>5</v>
          </cell>
          <cell r="CS5">
            <v>4</v>
          </cell>
          <cell r="CT5">
            <v>4</v>
          </cell>
          <cell r="CU5">
            <v>5</v>
          </cell>
          <cell r="CV5">
            <v>4</v>
          </cell>
          <cell r="CW5">
            <v>4</v>
          </cell>
          <cell r="CX5">
            <v>5</v>
          </cell>
          <cell r="CY5">
            <v>4</v>
          </cell>
          <cell r="CZ5">
            <v>4</v>
          </cell>
          <cell r="DA5">
            <v>5</v>
          </cell>
          <cell r="DB5">
            <v>4</v>
          </cell>
          <cell r="DC5">
            <v>4</v>
          </cell>
          <cell r="DD5">
            <v>5</v>
          </cell>
          <cell r="DE5">
            <v>4</v>
          </cell>
          <cell r="DF5">
            <v>5</v>
          </cell>
          <cell r="DG5">
            <v>4</v>
          </cell>
          <cell r="DH5">
            <v>4</v>
          </cell>
          <cell r="DI5">
            <v>4</v>
          </cell>
          <cell r="DJ5">
            <v>5</v>
          </cell>
          <cell r="DK5">
            <v>4</v>
          </cell>
          <cell r="DL5">
            <v>4</v>
          </cell>
          <cell r="DM5">
            <v>5</v>
          </cell>
          <cell r="DN5">
            <v>4</v>
          </cell>
          <cell r="DO5">
            <v>5</v>
          </cell>
          <cell r="DP5">
            <v>4</v>
          </cell>
          <cell r="DQ5">
            <v>4</v>
          </cell>
          <cell r="DR5">
            <v>5</v>
          </cell>
          <cell r="DS5">
            <v>4</v>
          </cell>
          <cell r="DT5">
            <v>4</v>
          </cell>
          <cell r="DU5">
            <v>5</v>
          </cell>
          <cell r="DV5">
            <v>4</v>
          </cell>
          <cell r="DW5">
            <v>4</v>
          </cell>
          <cell r="DX5">
            <v>5</v>
          </cell>
          <cell r="DY5">
            <v>4</v>
          </cell>
          <cell r="DZ5">
            <v>4</v>
          </cell>
          <cell r="EA5">
            <v>5</v>
          </cell>
          <cell r="EB5">
            <v>4</v>
          </cell>
          <cell r="EC5">
            <v>4</v>
          </cell>
          <cell r="ED5">
            <v>5</v>
          </cell>
          <cell r="EE5">
            <v>4</v>
          </cell>
          <cell r="EF5">
            <v>4</v>
          </cell>
          <cell r="EG5">
            <v>5</v>
          </cell>
          <cell r="EH5">
            <v>4</v>
          </cell>
          <cell r="EI5">
            <v>4</v>
          </cell>
          <cell r="EJ5">
            <v>5</v>
          </cell>
          <cell r="EK5">
            <v>4</v>
          </cell>
          <cell r="EL5">
            <v>5</v>
          </cell>
          <cell r="EM5">
            <v>4</v>
          </cell>
          <cell r="EN5">
            <v>4</v>
          </cell>
          <cell r="EO5">
            <v>5</v>
          </cell>
          <cell r="EP5">
            <v>4</v>
          </cell>
          <cell r="EQ5">
            <v>4</v>
          </cell>
          <cell r="ER5">
            <v>5</v>
          </cell>
          <cell r="ES5">
            <v>4</v>
          </cell>
          <cell r="ET5">
            <v>4</v>
          </cell>
          <cell r="EU5">
            <v>5</v>
          </cell>
          <cell r="EV5">
            <v>4</v>
          </cell>
          <cell r="EW5">
            <v>4</v>
          </cell>
          <cell r="EX5">
            <v>5</v>
          </cell>
          <cell r="EY5">
            <v>4</v>
          </cell>
          <cell r="EZ5">
            <v>5</v>
          </cell>
          <cell r="FA5">
            <v>4</v>
          </cell>
          <cell r="FB5">
            <v>4</v>
          </cell>
          <cell r="FC5">
            <v>5</v>
          </cell>
          <cell r="FD5">
            <v>4</v>
          </cell>
          <cell r="FE5">
            <v>4</v>
          </cell>
          <cell r="FF5">
            <v>4</v>
          </cell>
          <cell r="FG5">
            <v>5</v>
          </cell>
          <cell r="FH5">
            <v>4</v>
          </cell>
          <cell r="FI5">
            <v>5</v>
          </cell>
          <cell r="FJ5">
            <v>4</v>
          </cell>
          <cell r="FK5">
            <v>4</v>
          </cell>
          <cell r="FL5">
            <v>5</v>
          </cell>
          <cell r="FM5">
            <v>4</v>
          </cell>
          <cell r="FN5">
            <v>4</v>
          </cell>
          <cell r="FO5">
            <v>5</v>
          </cell>
          <cell r="FP5">
            <v>4</v>
          </cell>
          <cell r="FQ5">
            <v>4</v>
          </cell>
          <cell r="FR5">
            <v>5</v>
          </cell>
          <cell r="FS5">
            <v>4</v>
          </cell>
          <cell r="FT5">
            <v>4</v>
          </cell>
          <cell r="FU5">
            <v>5</v>
          </cell>
          <cell r="FV5">
            <v>4</v>
          </cell>
          <cell r="FW5">
            <v>4</v>
          </cell>
          <cell r="FX5">
            <v>5</v>
          </cell>
          <cell r="FY5">
            <v>4</v>
          </cell>
          <cell r="FZ5">
            <v>5</v>
          </cell>
          <cell r="GA5">
            <v>4</v>
          </cell>
          <cell r="GB5">
            <v>4</v>
          </cell>
          <cell r="GC5">
            <v>4</v>
          </cell>
          <cell r="GD5">
            <v>5</v>
          </cell>
          <cell r="GE5">
            <v>4</v>
          </cell>
          <cell r="GF5">
            <v>4</v>
          </cell>
          <cell r="GG5">
            <v>5</v>
          </cell>
          <cell r="GH5">
            <v>4</v>
          </cell>
          <cell r="GI5">
            <v>5</v>
          </cell>
          <cell r="GJ5">
            <v>4</v>
          </cell>
          <cell r="GK5">
            <v>4</v>
          </cell>
          <cell r="GL5">
            <v>5</v>
          </cell>
          <cell r="GM5">
            <v>4</v>
          </cell>
          <cell r="GN5">
            <v>4</v>
          </cell>
          <cell r="GO5">
            <v>5</v>
          </cell>
          <cell r="GP5">
            <v>4</v>
          </cell>
          <cell r="GQ5">
            <v>4</v>
          </cell>
          <cell r="GR5">
            <v>5</v>
          </cell>
          <cell r="GS5">
            <v>4</v>
          </cell>
          <cell r="GT5">
            <v>5</v>
          </cell>
          <cell r="GU5">
            <v>4</v>
          </cell>
          <cell r="GV5">
            <v>4</v>
          </cell>
          <cell r="GW5">
            <v>5</v>
          </cell>
          <cell r="GX5">
            <v>4</v>
          </cell>
          <cell r="GY5">
            <v>4</v>
          </cell>
          <cell r="GZ5">
            <v>4</v>
          </cell>
          <cell r="HA5">
            <v>5</v>
          </cell>
          <cell r="HB5">
            <v>4</v>
          </cell>
          <cell r="HC5">
            <v>5</v>
          </cell>
          <cell r="HD5">
            <v>4</v>
          </cell>
          <cell r="HE5">
            <v>4</v>
          </cell>
          <cell r="HF5">
            <v>5</v>
          </cell>
          <cell r="HG5">
            <v>4</v>
          </cell>
          <cell r="HH5">
            <v>4</v>
          </cell>
          <cell r="HI5">
            <v>5</v>
          </cell>
          <cell r="HJ5">
            <v>4</v>
          </cell>
          <cell r="HK5">
            <v>5</v>
          </cell>
          <cell r="HL5">
            <v>4</v>
          </cell>
          <cell r="HM5">
            <v>4</v>
          </cell>
          <cell r="HN5">
            <v>4</v>
          </cell>
          <cell r="HO5">
            <v>5</v>
          </cell>
          <cell r="HP5">
            <v>4</v>
          </cell>
          <cell r="HQ5">
            <v>4</v>
          </cell>
          <cell r="HR5">
            <v>5</v>
          </cell>
          <cell r="HS5">
            <v>4</v>
          </cell>
          <cell r="HT5">
            <v>5</v>
          </cell>
          <cell r="HU5">
            <v>4</v>
          </cell>
          <cell r="HV5">
            <v>4</v>
          </cell>
          <cell r="HW5">
            <v>5</v>
          </cell>
          <cell r="HX5">
            <v>4</v>
          </cell>
          <cell r="HY5">
            <v>4</v>
          </cell>
          <cell r="HZ5">
            <v>4</v>
          </cell>
          <cell r="IA5">
            <v>5</v>
          </cell>
          <cell r="IB5">
            <v>4</v>
          </cell>
          <cell r="IC5">
            <v>5</v>
          </cell>
          <cell r="ID5">
            <v>4</v>
          </cell>
          <cell r="IE5">
            <v>4</v>
          </cell>
          <cell r="IF5">
            <v>5</v>
          </cell>
          <cell r="IG5">
            <v>4</v>
          </cell>
          <cell r="IH5">
            <v>4</v>
          </cell>
          <cell r="II5">
            <v>5</v>
          </cell>
          <cell r="IJ5">
            <v>4</v>
          </cell>
          <cell r="IK5">
            <v>4</v>
          </cell>
          <cell r="IL5">
            <v>5</v>
          </cell>
          <cell r="IM5">
            <v>4</v>
          </cell>
          <cell r="IN5">
            <v>4</v>
          </cell>
          <cell r="IO5">
            <v>5</v>
          </cell>
          <cell r="IP5">
            <v>4</v>
          </cell>
          <cell r="IQ5">
            <v>5</v>
          </cell>
          <cell r="IR5">
            <v>4</v>
          </cell>
          <cell r="IS5">
            <v>4</v>
          </cell>
          <cell r="IT5">
            <v>5</v>
          </cell>
        </row>
        <row r="6">
          <cell r="C6">
            <v>4</v>
          </cell>
          <cell r="D6">
            <v>4</v>
          </cell>
          <cell r="E6">
            <v>5</v>
          </cell>
          <cell r="F6">
            <v>4</v>
          </cell>
          <cell r="G6">
            <v>4</v>
          </cell>
          <cell r="H6">
            <v>5</v>
          </cell>
          <cell r="I6">
            <v>4</v>
          </cell>
          <cell r="J6">
            <v>5</v>
          </cell>
          <cell r="K6">
            <v>4</v>
          </cell>
          <cell r="L6">
            <v>4</v>
          </cell>
          <cell r="M6">
            <v>5</v>
          </cell>
          <cell r="N6">
            <v>4</v>
          </cell>
          <cell r="O6">
            <v>4</v>
          </cell>
          <cell r="P6">
            <v>4</v>
          </cell>
          <cell r="Q6">
            <v>5</v>
          </cell>
          <cell r="R6">
            <v>4</v>
          </cell>
          <cell r="S6">
            <v>5</v>
          </cell>
          <cell r="T6">
            <v>4</v>
          </cell>
          <cell r="U6">
            <v>4</v>
          </cell>
          <cell r="V6">
            <v>5</v>
          </cell>
          <cell r="W6">
            <v>4</v>
          </cell>
          <cell r="X6">
            <v>4</v>
          </cell>
          <cell r="Y6">
            <v>5</v>
          </cell>
          <cell r="Z6">
            <v>4</v>
          </cell>
          <cell r="AA6">
            <v>5</v>
          </cell>
          <cell r="AB6">
            <v>4</v>
          </cell>
          <cell r="AC6">
            <v>4</v>
          </cell>
          <cell r="AD6">
            <v>4</v>
          </cell>
          <cell r="AE6">
            <v>5</v>
          </cell>
          <cell r="AF6">
            <v>4</v>
          </cell>
          <cell r="AG6">
            <v>4</v>
          </cell>
          <cell r="AH6">
            <v>5</v>
          </cell>
          <cell r="AI6">
            <v>4</v>
          </cell>
          <cell r="AJ6">
            <v>5</v>
          </cell>
          <cell r="AK6">
            <v>4</v>
          </cell>
          <cell r="AL6">
            <v>4</v>
          </cell>
          <cell r="AM6">
            <v>5</v>
          </cell>
          <cell r="AN6">
            <v>4</v>
          </cell>
          <cell r="AO6">
            <v>4</v>
          </cell>
          <cell r="AP6">
            <v>4</v>
          </cell>
          <cell r="AQ6">
            <v>5</v>
          </cell>
          <cell r="AR6">
            <v>4</v>
          </cell>
          <cell r="AS6">
            <v>5</v>
          </cell>
          <cell r="AT6">
            <v>4</v>
          </cell>
          <cell r="AU6">
            <v>4</v>
          </cell>
          <cell r="AV6">
            <v>5</v>
          </cell>
          <cell r="AW6">
            <v>4</v>
          </cell>
          <cell r="AX6">
            <v>4</v>
          </cell>
          <cell r="AY6">
            <v>5</v>
          </cell>
          <cell r="AZ6">
            <v>4</v>
          </cell>
          <cell r="BA6">
            <v>4</v>
          </cell>
          <cell r="BB6">
            <v>5</v>
          </cell>
          <cell r="BC6">
            <v>4</v>
          </cell>
          <cell r="BD6">
            <v>4</v>
          </cell>
          <cell r="BE6">
            <v>5</v>
          </cell>
          <cell r="BF6">
            <v>4</v>
          </cell>
          <cell r="BG6">
            <v>5</v>
          </cell>
          <cell r="BH6">
            <v>4</v>
          </cell>
          <cell r="BI6">
            <v>4</v>
          </cell>
          <cell r="BJ6">
            <v>5</v>
          </cell>
          <cell r="BK6">
            <v>4</v>
          </cell>
          <cell r="BL6">
            <v>4</v>
          </cell>
          <cell r="BM6">
            <v>5</v>
          </cell>
          <cell r="BN6">
            <v>4</v>
          </cell>
          <cell r="BO6">
            <v>4</v>
          </cell>
          <cell r="BP6">
            <v>5</v>
          </cell>
          <cell r="BQ6">
            <v>4</v>
          </cell>
          <cell r="BR6">
            <v>4</v>
          </cell>
          <cell r="BS6">
            <v>5</v>
          </cell>
          <cell r="BT6">
            <v>4</v>
          </cell>
          <cell r="BU6">
            <v>4</v>
          </cell>
          <cell r="BV6">
            <v>5</v>
          </cell>
          <cell r="BW6">
            <v>4</v>
          </cell>
          <cell r="BX6">
            <v>4</v>
          </cell>
          <cell r="BY6">
            <v>5</v>
          </cell>
          <cell r="BZ6">
            <v>4</v>
          </cell>
          <cell r="CA6">
            <v>4</v>
          </cell>
          <cell r="CB6">
            <v>5</v>
          </cell>
          <cell r="CC6">
            <v>4</v>
          </cell>
          <cell r="CD6">
            <v>5</v>
          </cell>
          <cell r="CE6">
            <v>4</v>
          </cell>
          <cell r="CF6">
            <v>4</v>
          </cell>
          <cell r="CG6">
            <v>5</v>
          </cell>
          <cell r="CH6">
            <v>4</v>
          </cell>
          <cell r="CI6">
            <v>4</v>
          </cell>
          <cell r="CJ6">
            <v>4</v>
          </cell>
          <cell r="CK6">
            <v>5</v>
          </cell>
          <cell r="CL6">
            <v>4</v>
          </cell>
          <cell r="CM6">
            <v>5</v>
          </cell>
          <cell r="CN6">
            <v>4</v>
          </cell>
          <cell r="CO6">
            <v>4</v>
          </cell>
          <cell r="CP6">
            <v>5</v>
          </cell>
          <cell r="CQ6">
            <v>4</v>
          </cell>
          <cell r="CR6">
            <v>4</v>
          </cell>
          <cell r="CS6">
            <v>5</v>
          </cell>
          <cell r="CT6">
            <v>4</v>
          </cell>
          <cell r="CU6">
            <v>5</v>
          </cell>
          <cell r="CV6">
            <v>4</v>
          </cell>
          <cell r="CW6">
            <v>4</v>
          </cell>
          <cell r="CX6">
            <v>4</v>
          </cell>
          <cell r="CY6">
            <v>5</v>
          </cell>
          <cell r="CZ6">
            <v>4</v>
          </cell>
          <cell r="DA6">
            <v>5</v>
          </cell>
          <cell r="DB6">
            <v>4</v>
          </cell>
          <cell r="DC6">
            <v>4</v>
          </cell>
          <cell r="DD6">
            <v>5</v>
          </cell>
          <cell r="DE6">
            <v>4</v>
          </cell>
          <cell r="DF6">
            <v>4</v>
          </cell>
          <cell r="DG6">
            <v>5</v>
          </cell>
          <cell r="DH6">
            <v>4</v>
          </cell>
          <cell r="DI6">
            <v>4</v>
          </cell>
          <cell r="DJ6">
            <v>5</v>
          </cell>
          <cell r="DK6">
            <v>4</v>
          </cell>
          <cell r="DL6">
            <v>4</v>
          </cell>
          <cell r="DM6">
            <v>5</v>
          </cell>
          <cell r="DN6">
            <v>4</v>
          </cell>
          <cell r="DO6">
            <v>4</v>
          </cell>
          <cell r="DP6">
            <v>5</v>
          </cell>
          <cell r="DQ6">
            <v>4</v>
          </cell>
          <cell r="DR6">
            <v>5</v>
          </cell>
          <cell r="DS6">
            <v>4</v>
          </cell>
          <cell r="DT6">
            <v>4</v>
          </cell>
          <cell r="DU6">
            <v>4</v>
          </cell>
          <cell r="DV6">
            <v>5</v>
          </cell>
          <cell r="DW6">
            <v>4</v>
          </cell>
          <cell r="DX6">
            <v>4</v>
          </cell>
          <cell r="DY6">
            <v>5</v>
          </cell>
          <cell r="DZ6">
            <v>4</v>
          </cell>
          <cell r="EA6">
            <v>5</v>
          </cell>
          <cell r="EB6">
            <v>4</v>
          </cell>
          <cell r="EC6">
            <v>4</v>
          </cell>
          <cell r="ED6">
            <v>5</v>
          </cell>
          <cell r="EE6">
            <v>4</v>
          </cell>
          <cell r="EF6">
            <v>4</v>
          </cell>
          <cell r="EG6">
            <v>5</v>
          </cell>
          <cell r="EH6">
            <v>4</v>
          </cell>
          <cell r="EI6">
            <v>4</v>
          </cell>
          <cell r="EJ6">
            <v>5</v>
          </cell>
          <cell r="EK6">
            <v>4</v>
          </cell>
          <cell r="EL6">
            <v>4</v>
          </cell>
          <cell r="EM6">
            <v>5</v>
          </cell>
          <cell r="EN6">
            <v>4</v>
          </cell>
          <cell r="EO6">
            <v>4</v>
          </cell>
          <cell r="EP6">
            <v>5</v>
          </cell>
          <cell r="EQ6">
            <v>4</v>
          </cell>
          <cell r="ER6">
            <v>4</v>
          </cell>
          <cell r="ES6">
            <v>5</v>
          </cell>
          <cell r="ET6">
            <v>4</v>
          </cell>
          <cell r="EU6">
            <v>5</v>
          </cell>
          <cell r="EV6">
            <v>4</v>
          </cell>
          <cell r="EW6">
            <v>4</v>
          </cell>
          <cell r="EX6">
            <v>5</v>
          </cell>
          <cell r="EY6">
            <v>4</v>
          </cell>
          <cell r="EZ6">
            <v>4</v>
          </cell>
          <cell r="FA6">
            <v>5</v>
          </cell>
          <cell r="FB6">
            <v>4</v>
          </cell>
          <cell r="FC6">
            <v>5</v>
          </cell>
          <cell r="FD6">
            <v>4</v>
          </cell>
          <cell r="FE6">
            <v>4</v>
          </cell>
          <cell r="FF6">
            <v>4</v>
          </cell>
          <cell r="FG6">
            <v>5</v>
          </cell>
          <cell r="FH6">
            <v>4</v>
          </cell>
          <cell r="FI6">
            <v>4</v>
          </cell>
          <cell r="FJ6">
            <v>5</v>
          </cell>
          <cell r="FK6">
            <v>4</v>
          </cell>
          <cell r="FL6">
            <v>5</v>
          </cell>
          <cell r="FM6">
            <v>4</v>
          </cell>
          <cell r="FN6">
            <v>4</v>
          </cell>
          <cell r="FO6">
            <v>5</v>
          </cell>
          <cell r="FP6">
            <v>4</v>
          </cell>
          <cell r="FQ6">
            <v>4</v>
          </cell>
          <cell r="FR6">
            <v>4</v>
          </cell>
          <cell r="FS6">
            <v>5</v>
          </cell>
          <cell r="FT6">
            <v>4</v>
          </cell>
          <cell r="FU6">
            <v>5</v>
          </cell>
          <cell r="FV6">
            <v>4</v>
          </cell>
          <cell r="FW6">
            <v>4</v>
          </cell>
          <cell r="FX6">
            <v>5</v>
          </cell>
          <cell r="FY6">
            <v>4</v>
          </cell>
          <cell r="FZ6">
            <v>4</v>
          </cell>
          <cell r="GA6">
            <v>5</v>
          </cell>
          <cell r="GB6">
            <v>4</v>
          </cell>
          <cell r="GC6">
            <v>4</v>
          </cell>
          <cell r="GD6">
            <v>5</v>
          </cell>
          <cell r="GE6">
            <v>4</v>
          </cell>
          <cell r="GF6">
            <v>4</v>
          </cell>
          <cell r="GG6">
            <v>5</v>
          </cell>
          <cell r="GH6">
            <v>4</v>
          </cell>
          <cell r="GI6">
            <v>4</v>
          </cell>
          <cell r="GJ6">
            <v>5</v>
          </cell>
          <cell r="GK6">
            <v>4</v>
          </cell>
          <cell r="GL6">
            <v>5</v>
          </cell>
          <cell r="GM6">
            <v>4</v>
          </cell>
          <cell r="GN6">
            <v>4</v>
          </cell>
          <cell r="GO6">
            <v>5</v>
          </cell>
          <cell r="GP6">
            <v>4</v>
          </cell>
          <cell r="GQ6">
            <v>4</v>
          </cell>
          <cell r="GR6">
            <v>5</v>
          </cell>
          <cell r="GS6">
            <v>4</v>
          </cell>
          <cell r="GT6">
            <v>4</v>
          </cell>
          <cell r="GU6">
            <v>5</v>
          </cell>
          <cell r="GV6">
            <v>4</v>
          </cell>
          <cell r="GW6">
            <v>4</v>
          </cell>
          <cell r="GX6">
            <v>5</v>
          </cell>
          <cell r="GY6">
            <v>4</v>
          </cell>
          <cell r="GZ6">
            <v>4</v>
          </cell>
          <cell r="HA6">
            <v>5</v>
          </cell>
          <cell r="HB6">
            <v>4</v>
          </cell>
          <cell r="HC6">
            <v>4</v>
          </cell>
          <cell r="HD6">
            <v>5</v>
          </cell>
          <cell r="HE6">
            <v>4</v>
          </cell>
          <cell r="HF6">
            <v>5</v>
          </cell>
          <cell r="HG6">
            <v>4</v>
          </cell>
          <cell r="HH6">
            <v>4</v>
          </cell>
          <cell r="HI6">
            <v>5</v>
          </cell>
          <cell r="HJ6">
            <v>4</v>
          </cell>
          <cell r="HK6">
            <v>4</v>
          </cell>
          <cell r="HL6">
            <v>4</v>
          </cell>
          <cell r="HM6">
            <v>5</v>
          </cell>
          <cell r="HN6">
            <v>4</v>
          </cell>
          <cell r="HO6">
            <v>5</v>
          </cell>
          <cell r="HP6">
            <v>4</v>
          </cell>
          <cell r="HQ6">
            <v>4</v>
          </cell>
          <cell r="HR6">
            <v>5</v>
          </cell>
          <cell r="HS6">
            <v>4</v>
          </cell>
          <cell r="HT6">
            <v>4</v>
          </cell>
          <cell r="HU6">
            <v>5</v>
          </cell>
          <cell r="HV6">
            <v>4</v>
          </cell>
          <cell r="HW6">
            <v>5</v>
          </cell>
          <cell r="HX6">
            <v>4</v>
          </cell>
          <cell r="HY6">
            <v>4</v>
          </cell>
          <cell r="HZ6">
            <v>4</v>
          </cell>
          <cell r="IA6">
            <v>5</v>
          </cell>
          <cell r="IB6">
            <v>4</v>
          </cell>
          <cell r="IC6">
            <v>4</v>
          </cell>
          <cell r="ID6">
            <v>5</v>
          </cell>
          <cell r="IE6">
            <v>4</v>
          </cell>
          <cell r="IF6">
            <v>5</v>
          </cell>
          <cell r="IG6">
            <v>4</v>
          </cell>
          <cell r="IH6">
            <v>4</v>
          </cell>
          <cell r="II6">
            <v>5</v>
          </cell>
          <cell r="IJ6">
            <v>4</v>
          </cell>
          <cell r="IK6">
            <v>4</v>
          </cell>
          <cell r="IL6">
            <v>5</v>
          </cell>
          <cell r="IM6">
            <v>4</v>
          </cell>
          <cell r="IN6">
            <v>4</v>
          </cell>
          <cell r="IO6">
            <v>5</v>
          </cell>
          <cell r="IP6">
            <v>4</v>
          </cell>
          <cell r="IQ6">
            <v>4</v>
          </cell>
          <cell r="IR6">
            <v>5</v>
          </cell>
          <cell r="IS6">
            <v>4</v>
          </cell>
          <cell r="IT6">
            <v>5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  <cell r="AA7">
            <v>1</v>
          </cell>
          <cell r="AE7">
            <v>1</v>
          </cell>
          <cell r="AG7">
            <v>1</v>
          </cell>
          <cell r="AI7">
            <v>1</v>
          </cell>
          <cell r="AK7">
            <v>1</v>
          </cell>
          <cell r="AL7">
            <v>1</v>
          </cell>
          <cell r="AM7">
            <v>1</v>
          </cell>
          <cell r="AQ7">
            <v>1</v>
          </cell>
          <cell r="AS7">
            <v>1</v>
          </cell>
          <cell r="AU7">
            <v>1</v>
          </cell>
          <cell r="AW7">
            <v>1</v>
          </cell>
          <cell r="AX7">
            <v>1</v>
          </cell>
          <cell r="AY7">
            <v>1</v>
          </cell>
          <cell r="BC7">
            <v>1</v>
          </cell>
          <cell r="BE7">
            <v>1</v>
          </cell>
          <cell r="BG7">
            <v>1</v>
          </cell>
          <cell r="BI7">
            <v>1</v>
          </cell>
          <cell r="BJ7">
            <v>1</v>
          </cell>
          <cell r="BK7">
            <v>1</v>
          </cell>
          <cell r="BO7">
            <v>1</v>
          </cell>
          <cell r="BQ7">
            <v>1</v>
          </cell>
          <cell r="BS7">
            <v>1</v>
          </cell>
          <cell r="BU7">
            <v>1</v>
          </cell>
          <cell r="BV7">
            <v>1</v>
          </cell>
          <cell r="BW7">
            <v>1</v>
          </cell>
          <cell r="CA7">
            <v>1</v>
          </cell>
          <cell r="CC7">
            <v>1</v>
          </cell>
          <cell r="CE7">
            <v>1</v>
          </cell>
          <cell r="CG7">
            <v>1</v>
          </cell>
          <cell r="CH7">
            <v>1</v>
          </cell>
          <cell r="CI7">
            <v>1</v>
          </cell>
          <cell r="CM7">
            <v>1</v>
          </cell>
          <cell r="CO7">
            <v>1</v>
          </cell>
          <cell r="CQ7">
            <v>1</v>
          </cell>
          <cell r="CS7">
            <v>1</v>
          </cell>
          <cell r="CT7">
            <v>1</v>
          </cell>
          <cell r="CU7">
            <v>1</v>
          </cell>
          <cell r="CY7">
            <v>1</v>
          </cell>
          <cell r="DA7">
            <v>1</v>
          </cell>
          <cell r="DC7">
            <v>1</v>
          </cell>
          <cell r="DE7">
            <v>1</v>
          </cell>
          <cell r="DF7">
            <v>1</v>
          </cell>
          <cell r="DG7">
            <v>1</v>
          </cell>
          <cell r="DK7">
            <v>1</v>
          </cell>
          <cell r="DM7">
            <v>1</v>
          </cell>
          <cell r="DO7">
            <v>1</v>
          </cell>
          <cell r="DQ7">
            <v>1</v>
          </cell>
          <cell r="DR7">
            <v>1</v>
          </cell>
          <cell r="DS7">
            <v>1</v>
          </cell>
          <cell r="DW7">
            <v>1</v>
          </cell>
          <cell r="DY7">
            <v>1</v>
          </cell>
          <cell r="EA7">
            <v>1</v>
          </cell>
          <cell r="EC7">
            <v>1</v>
          </cell>
          <cell r="ED7">
            <v>1</v>
          </cell>
          <cell r="EE7">
            <v>1</v>
          </cell>
          <cell r="EI7">
            <v>1</v>
          </cell>
          <cell r="EK7">
            <v>1</v>
          </cell>
          <cell r="EM7">
            <v>1</v>
          </cell>
          <cell r="EO7">
            <v>1</v>
          </cell>
          <cell r="EP7">
            <v>1</v>
          </cell>
          <cell r="EQ7">
            <v>1</v>
          </cell>
          <cell r="EU7">
            <v>1</v>
          </cell>
          <cell r="EW7">
            <v>1</v>
          </cell>
          <cell r="EY7">
            <v>1</v>
          </cell>
          <cell r="FA7">
            <v>1</v>
          </cell>
          <cell r="FB7">
            <v>1</v>
          </cell>
          <cell r="FC7">
            <v>1</v>
          </cell>
          <cell r="FG7">
            <v>1</v>
          </cell>
          <cell r="FI7">
            <v>1</v>
          </cell>
          <cell r="FK7">
            <v>1</v>
          </cell>
          <cell r="FM7">
            <v>1</v>
          </cell>
          <cell r="FN7">
            <v>1</v>
          </cell>
          <cell r="FO7">
            <v>1</v>
          </cell>
          <cell r="FS7">
            <v>1</v>
          </cell>
          <cell r="FU7">
            <v>1</v>
          </cell>
          <cell r="FW7">
            <v>1</v>
          </cell>
          <cell r="FY7">
            <v>1</v>
          </cell>
          <cell r="FZ7">
            <v>1</v>
          </cell>
          <cell r="GA7">
            <v>1</v>
          </cell>
          <cell r="GE7">
            <v>1</v>
          </cell>
          <cell r="GG7">
            <v>1</v>
          </cell>
          <cell r="GI7">
            <v>1</v>
          </cell>
          <cell r="GK7">
            <v>1</v>
          </cell>
          <cell r="GL7">
            <v>1</v>
          </cell>
          <cell r="GM7">
            <v>1</v>
          </cell>
          <cell r="GQ7">
            <v>1</v>
          </cell>
          <cell r="GS7">
            <v>1</v>
          </cell>
          <cell r="GU7">
            <v>1</v>
          </cell>
          <cell r="GW7">
            <v>1</v>
          </cell>
          <cell r="GX7">
            <v>1</v>
          </cell>
          <cell r="GY7">
            <v>1</v>
          </cell>
          <cell r="HC7">
            <v>1</v>
          </cell>
          <cell r="HE7">
            <v>1</v>
          </cell>
          <cell r="HG7">
            <v>1</v>
          </cell>
          <cell r="HI7">
            <v>1</v>
          </cell>
          <cell r="HJ7">
            <v>1</v>
          </cell>
          <cell r="HK7">
            <v>1</v>
          </cell>
          <cell r="HO7">
            <v>1</v>
          </cell>
          <cell r="HQ7">
            <v>1</v>
          </cell>
          <cell r="HS7">
            <v>1</v>
          </cell>
          <cell r="HU7">
            <v>1</v>
          </cell>
          <cell r="HV7">
            <v>1</v>
          </cell>
          <cell r="HW7">
            <v>1</v>
          </cell>
          <cell r="IA7">
            <v>1</v>
          </cell>
          <cell r="IC7">
            <v>1</v>
          </cell>
          <cell r="IE7">
            <v>1</v>
          </cell>
          <cell r="IG7">
            <v>1</v>
          </cell>
          <cell r="IH7">
            <v>1</v>
          </cell>
          <cell r="II7">
            <v>1</v>
          </cell>
          <cell r="IM7">
            <v>1</v>
          </cell>
          <cell r="IO7">
            <v>1</v>
          </cell>
          <cell r="IQ7">
            <v>1</v>
          </cell>
          <cell r="IS7">
            <v>1</v>
          </cell>
          <cell r="IT7">
            <v>1</v>
          </cell>
        </row>
        <row r="10">
          <cell r="C10">
            <v>432</v>
          </cell>
          <cell r="D10">
            <v>400</v>
          </cell>
          <cell r="E10">
            <v>416</v>
          </cell>
          <cell r="F10">
            <v>416</v>
          </cell>
          <cell r="G10">
            <v>432</v>
          </cell>
          <cell r="H10">
            <v>400</v>
          </cell>
          <cell r="I10">
            <v>432</v>
          </cell>
          <cell r="J10">
            <v>416</v>
          </cell>
          <cell r="K10">
            <v>416</v>
          </cell>
          <cell r="L10">
            <v>432</v>
          </cell>
          <cell r="M10">
            <v>400</v>
          </cell>
          <cell r="N10">
            <v>432</v>
          </cell>
          <cell r="O10">
            <v>432</v>
          </cell>
          <cell r="P10">
            <v>384</v>
          </cell>
          <cell r="Q10">
            <v>416</v>
          </cell>
          <cell r="R10">
            <v>416</v>
          </cell>
          <cell r="S10">
            <v>416</v>
          </cell>
          <cell r="T10">
            <v>416</v>
          </cell>
          <cell r="U10">
            <v>432</v>
          </cell>
          <cell r="V10">
            <v>416</v>
          </cell>
          <cell r="W10">
            <v>416</v>
          </cell>
          <cell r="X10">
            <v>432</v>
          </cell>
          <cell r="Y10">
            <v>400</v>
          </cell>
          <cell r="Z10">
            <v>432</v>
          </cell>
          <cell r="AA10">
            <v>416</v>
          </cell>
          <cell r="AB10">
            <v>384</v>
          </cell>
          <cell r="AC10">
            <v>432</v>
          </cell>
          <cell r="AD10">
            <v>416</v>
          </cell>
          <cell r="AE10">
            <v>416</v>
          </cell>
          <cell r="AF10">
            <v>416</v>
          </cell>
          <cell r="AG10">
            <v>432</v>
          </cell>
          <cell r="AH10">
            <v>416</v>
          </cell>
          <cell r="AI10">
            <v>416</v>
          </cell>
          <cell r="AJ10">
            <v>416</v>
          </cell>
          <cell r="AK10">
            <v>416</v>
          </cell>
          <cell r="AL10">
            <v>432</v>
          </cell>
          <cell r="AM10">
            <v>416</v>
          </cell>
          <cell r="AN10">
            <v>384</v>
          </cell>
          <cell r="AO10">
            <v>432</v>
          </cell>
          <cell r="AP10">
            <v>416</v>
          </cell>
          <cell r="AQ10">
            <v>416</v>
          </cell>
          <cell r="AR10">
            <v>416</v>
          </cell>
          <cell r="AS10">
            <v>416</v>
          </cell>
          <cell r="AT10">
            <v>432</v>
          </cell>
          <cell r="AU10">
            <v>416</v>
          </cell>
          <cell r="AV10">
            <v>416</v>
          </cell>
          <cell r="AW10">
            <v>416</v>
          </cell>
          <cell r="AX10">
            <v>432</v>
          </cell>
          <cell r="AY10">
            <v>416</v>
          </cell>
          <cell r="AZ10">
            <v>400</v>
          </cell>
          <cell r="BA10">
            <v>432</v>
          </cell>
          <cell r="BB10">
            <v>400</v>
          </cell>
          <cell r="BC10">
            <v>432</v>
          </cell>
          <cell r="BD10">
            <v>416</v>
          </cell>
          <cell r="BE10">
            <v>416</v>
          </cell>
          <cell r="BF10">
            <v>432</v>
          </cell>
          <cell r="BG10">
            <v>400</v>
          </cell>
          <cell r="BH10">
            <v>432</v>
          </cell>
          <cell r="BI10">
            <v>416</v>
          </cell>
          <cell r="BJ10">
            <v>416</v>
          </cell>
          <cell r="BK10">
            <v>432</v>
          </cell>
          <cell r="BL10">
            <v>384</v>
          </cell>
          <cell r="BM10">
            <v>416</v>
          </cell>
          <cell r="BN10">
            <v>416</v>
          </cell>
          <cell r="BO10">
            <v>432</v>
          </cell>
          <cell r="BP10">
            <v>400</v>
          </cell>
          <cell r="BQ10">
            <v>432</v>
          </cell>
          <cell r="BR10">
            <v>432</v>
          </cell>
          <cell r="BS10">
            <v>400</v>
          </cell>
          <cell r="BT10">
            <v>432</v>
          </cell>
          <cell r="BU10">
            <v>416</v>
          </cell>
          <cell r="BV10">
            <v>416</v>
          </cell>
          <cell r="BW10">
            <v>432</v>
          </cell>
          <cell r="BX10">
            <v>384</v>
          </cell>
          <cell r="BY10">
            <v>416</v>
          </cell>
          <cell r="BZ10">
            <v>416</v>
          </cell>
          <cell r="CA10">
            <v>432</v>
          </cell>
          <cell r="CB10">
            <v>400</v>
          </cell>
          <cell r="CC10">
            <v>432</v>
          </cell>
          <cell r="CD10">
            <v>416</v>
          </cell>
          <cell r="CE10">
            <v>416</v>
          </cell>
          <cell r="CF10">
            <v>432</v>
          </cell>
          <cell r="CG10">
            <v>400</v>
          </cell>
          <cell r="CH10">
            <v>432</v>
          </cell>
          <cell r="CI10">
            <v>432</v>
          </cell>
          <cell r="CJ10">
            <v>384</v>
          </cell>
          <cell r="CK10">
            <v>416</v>
          </cell>
          <cell r="CL10">
            <v>416</v>
          </cell>
          <cell r="CM10">
            <v>416</v>
          </cell>
          <cell r="CN10">
            <v>416</v>
          </cell>
          <cell r="CO10">
            <v>432</v>
          </cell>
          <cell r="CP10">
            <v>416</v>
          </cell>
          <cell r="CQ10">
            <v>416</v>
          </cell>
          <cell r="CR10">
            <v>432</v>
          </cell>
          <cell r="CS10">
            <v>400</v>
          </cell>
          <cell r="CT10">
            <v>432</v>
          </cell>
          <cell r="CU10">
            <v>416</v>
          </cell>
          <cell r="CV10">
            <v>400</v>
          </cell>
          <cell r="CW10">
            <v>432</v>
          </cell>
          <cell r="CX10">
            <v>416</v>
          </cell>
          <cell r="CY10">
            <v>416</v>
          </cell>
          <cell r="CZ10">
            <v>416</v>
          </cell>
          <cell r="DA10">
            <v>416</v>
          </cell>
          <cell r="DB10">
            <v>432</v>
          </cell>
          <cell r="DC10">
            <v>416</v>
          </cell>
          <cell r="DD10">
            <v>416</v>
          </cell>
          <cell r="DE10">
            <v>416</v>
          </cell>
          <cell r="DF10">
            <v>432</v>
          </cell>
          <cell r="DG10">
            <v>416</v>
          </cell>
          <cell r="DH10">
            <v>384</v>
          </cell>
          <cell r="DI10">
            <v>432</v>
          </cell>
          <cell r="DJ10">
            <v>400</v>
          </cell>
          <cell r="DK10">
            <v>432</v>
          </cell>
          <cell r="DL10">
            <v>416</v>
          </cell>
          <cell r="DM10">
            <v>416</v>
          </cell>
          <cell r="DN10">
            <v>432</v>
          </cell>
          <cell r="DO10">
            <v>416</v>
          </cell>
          <cell r="DP10">
            <v>416</v>
          </cell>
          <cell r="DQ10">
            <v>416</v>
          </cell>
          <cell r="DR10">
            <v>416</v>
          </cell>
          <cell r="DS10">
            <v>432</v>
          </cell>
          <cell r="DT10">
            <v>384</v>
          </cell>
          <cell r="DU10">
            <v>432</v>
          </cell>
          <cell r="DV10">
            <v>400</v>
          </cell>
          <cell r="DW10">
            <v>432</v>
          </cell>
          <cell r="DX10">
            <v>416</v>
          </cell>
          <cell r="DY10">
            <v>416</v>
          </cell>
          <cell r="DZ10">
            <v>432</v>
          </cell>
          <cell r="EA10">
            <v>400</v>
          </cell>
          <cell r="EB10">
            <v>432</v>
          </cell>
          <cell r="EC10">
            <v>416</v>
          </cell>
          <cell r="ED10">
            <v>416</v>
          </cell>
          <cell r="EE10">
            <v>432</v>
          </cell>
          <cell r="EF10">
            <v>384</v>
          </cell>
          <cell r="EG10">
            <v>416</v>
          </cell>
          <cell r="EH10">
            <v>416</v>
          </cell>
          <cell r="EI10">
            <v>432</v>
          </cell>
          <cell r="EJ10">
            <v>400</v>
          </cell>
          <cell r="EK10">
            <v>432</v>
          </cell>
          <cell r="EL10">
            <v>432</v>
          </cell>
          <cell r="EM10">
            <v>400</v>
          </cell>
          <cell r="EN10">
            <v>432</v>
          </cell>
          <cell r="EO10">
            <v>416</v>
          </cell>
          <cell r="EP10">
            <v>416</v>
          </cell>
          <cell r="EQ10">
            <v>432</v>
          </cell>
          <cell r="ER10">
            <v>400</v>
          </cell>
          <cell r="ES10">
            <v>416</v>
          </cell>
          <cell r="ET10">
            <v>416</v>
          </cell>
          <cell r="EU10">
            <v>416</v>
          </cell>
          <cell r="EV10">
            <v>416</v>
          </cell>
          <cell r="EW10">
            <v>432</v>
          </cell>
          <cell r="EX10">
            <v>416</v>
          </cell>
          <cell r="EY10">
            <v>416</v>
          </cell>
          <cell r="EZ10">
            <v>432</v>
          </cell>
          <cell r="FA10">
            <v>400</v>
          </cell>
          <cell r="FB10">
            <v>432</v>
          </cell>
          <cell r="FC10">
            <v>416</v>
          </cell>
          <cell r="FD10">
            <v>384</v>
          </cell>
          <cell r="FE10">
            <v>432</v>
          </cell>
          <cell r="FF10">
            <v>416</v>
          </cell>
          <cell r="FG10">
            <v>416</v>
          </cell>
          <cell r="FH10">
            <v>416</v>
          </cell>
          <cell r="FI10">
            <v>432</v>
          </cell>
          <cell r="FJ10">
            <v>416</v>
          </cell>
          <cell r="FK10">
            <v>416</v>
          </cell>
          <cell r="FL10">
            <v>416</v>
          </cell>
          <cell r="FM10">
            <v>416</v>
          </cell>
          <cell r="FN10">
            <v>432</v>
          </cell>
          <cell r="FO10">
            <v>416</v>
          </cell>
          <cell r="FP10">
            <v>384</v>
          </cell>
          <cell r="FQ10">
            <v>432</v>
          </cell>
          <cell r="FR10">
            <v>416</v>
          </cell>
          <cell r="FS10">
            <v>416</v>
          </cell>
          <cell r="FT10">
            <v>416</v>
          </cell>
          <cell r="FU10">
            <v>416</v>
          </cell>
          <cell r="FV10">
            <v>432</v>
          </cell>
          <cell r="FW10">
            <v>416</v>
          </cell>
          <cell r="FX10">
            <v>416</v>
          </cell>
          <cell r="FY10">
            <v>416</v>
          </cell>
          <cell r="FZ10">
            <v>432</v>
          </cell>
          <cell r="GA10">
            <v>416</v>
          </cell>
          <cell r="GB10">
            <v>384</v>
          </cell>
          <cell r="GC10">
            <v>432</v>
          </cell>
          <cell r="GD10">
            <v>400</v>
          </cell>
          <cell r="GE10">
            <v>432</v>
          </cell>
          <cell r="GF10">
            <v>416</v>
          </cell>
          <cell r="GG10">
            <v>416</v>
          </cell>
          <cell r="GH10">
            <v>432</v>
          </cell>
          <cell r="GI10">
            <v>416</v>
          </cell>
          <cell r="GJ10">
            <v>416</v>
          </cell>
          <cell r="GK10">
            <v>416</v>
          </cell>
          <cell r="GL10">
            <v>416</v>
          </cell>
          <cell r="GM10">
            <v>432</v>
          </cell>
          <cell r="GN10">
            <v>400</v>
          </cell>
          <cell r="GO10">
            <v>416</v>
          </cell>
          <cell r="GP10">
            <v>416</v>
          </cell>
          <cell r="GQ10">
            <v>432</v>
          </cell>
          <cell r="GR10">
            <v>400</v>
          </cell>
          <cell r="GS10">
            <v>432</v>
          </cell>
          <cell r="GT10">
            <v>432</v>
          </cell>
          <cell r="GU10">
            <v>400</v>
          </cell>
          <cell r="GV10">
            <v>432</v>
          </cell>
          <cell r="GW10">
            <v>416</v>
          </cell>
          <cell r="GX10">
            <v>416</v>
          </cell>
          <cell r="GY10">
            <v>432</v>
          </cell>
          <cell r="GZ10">
            <v>384</v>
          </cell>
          <cell r="HA10">
            <v>416</v>
          </cell>
          <cell r="HB10">
            <v>416</v>
          </cell>
          <cell r="HC10">
            <v>432</v>
          </cell>
          <cell r="HD10">
            <v>400</v>
          </cell>
          <cell r="HE10">
            <v>432</v>
          </cell>
          <cell r="HF10">
            <v>416</v>
          </cell>
          <cell r="HG10">
            <v>416</v>
          </cell>
          <cell r="HH10">
            <v>432</v>
          </cell>
          <cell r="HI10">
            <v>400</v>
          </cell>
          <cell r="HJ10">
            <v>432</v>
          </cell>
          <cell r="HK10">
            <v>432</v>
          </cell>
          <cell r="HL10">
            <v>384</v>
          </cell>
          <cell r="HM10">
            <v>416</v>
          </cell>
          <cell r="HN10">
            <v>416</v>
          </cell>
          <cell r="HO10">
            <v>416</v>
          </cell>
          <cell r="HP10">
            <v>416</v>
          </cell>
          <cell r="HQ10">
            <v>432</v>
          </cell>
          <cell r="HR10">
            <v>416</v>
          </cell>
          <cell r="HS10">
            <v>416</v>
          </cell>
          <cell r="HT10">
            <v>432</v>
          </cell>
          <cell r="HU10">
            <v>400</v>
          </cell>
          <cell r="HV10">
            <v>432</v>
          </cell>
          <cell r="HW10">
            <v>416</v>
          </cell>
          <cell r="HX10">
            <v>384</v>
          </cell>
          <cell r="HY10">
            <v>432</v>
          </cell>
          <cell r="HZ10">
            <v>416</v>
          </cell>
          <cell r="IA10">
            <v>416</v>
          </cell>
          <cell r="IB10">
            <v>416</v>
          </cell>
          <cell r="IC10">
            <v>432</v>
          </cell>
          <cell r="ID10">
            <v>416</v>
          </cell>
          <cell r="IE10">
            <v>416</v>
          </cell>
          <cell r="IF10">
            <v>416</v>
          </cell>
          <cell r="IG10">
            <v>416</v>
          </cell>
          <cell r="IH10">
            <v>432</v>
          </cell>
          <cell r="II10">
            <v>416</v>
          </cell>
          <cell r="IJ10">
            <v>400</v>
          </cell>
          <cell r="IK10">
            <v>432</v>
          </cell>
          <cell r="IL10">
            <v>400</v>
          </cell>
          <cell r="IM10">
            <v>432</v>
          </cell>
          <cell r="IN10">
            <v>416</v>
          </cell>
          <cell r="IO10">
            <v>416</v>
          </cell>
          <cell r="IP10">
            <v>432</v>
          </cell>
          <cell r="IQ10">
            <v>416</v>
          </cell>
          <cell r="IR10">
            <v>416</v>
          </cell>
          <cell r="IS10">
            <v>416</v>
          </cell>
          <cell r="IT10">
            <v>416</v>
          </cell>
        </row>
        <row r="11">
          <cell r="C11">
            <v>312</v>
          </cell>
          <cell r="D11">
            <v>296</v>
          </cell>
          <cell r="E11">
            <v>328</v>
          </cell>
          <cell r="F11">
            <v>304</v>
          </cell>
          <cell r="G11">
            <v>312</v>
          </cell>
          <cell r="H11">
            <v>320</v>
          </cell>
          <cell r="I11">
            <v>312</v>
          </cell>
          <cell r="J11">
            <v>328</v>
          </cell>
          <cell r="K11">
            <v>304</v>
          </cell>
          <cell r="L11">
            <v>312</v>
          </cell>
          <cell r="M11">
            <v>320</v>
          </cell>
          <cell r="N11">
            <v>312</v>
          </cell>
          <cell r="O11">
            <v>312</v>
          </cell>
          <cell r="P11">
            <v>288</v>
          </cell>
          <cell r="Q11">
            <v>328</v>
          </cell>
          <cell r="R11">
            <v>304</v>
          </cell>
          <cell r="S11">
            <v>328</v>
          </cell>
          <cell r="T11">
            <v>304</v>
          </cell>
          <cell r="U11">
            <v>312</v>
          </cell>
          <cell r="V11">
            <v>328</v>
          </cell>
          <cell r="W11">
            <v>304</v>
          </cell>
          <cell r="X11">
            <v>312</v>
          </cell>
          <cell r="Y11">
            <v>320</v>
          </cell>
          <cell r="Z11">
            <v>312</v>
          </cell>
          <cell r="AA11">
            <v>328</v>
          </cell>
          <cell r="AB11">
            <v>288</v>
          </cell>
          <cell r="AC11">
            <v>312</v>
          </cell>
          <cell r="AD11">
            <v>304</v>
          </cell>
          <cell r="AE11">
            <v>328</v>
          </cell>
          <cell r="AF11">
            <v>304</v>
          </cell>
          <cell r="AG11">
            <v>312</v>
          </cell>
          <cell r="AH11">
            <v>328</v>
          </cell>
          <cell r="AI11">
            <v>304</v>
          </cell>
          <cell r="AJ11">
            <v>328</v>
          </cell>
          <cell r="AK11">
            <v>304</v>
          </cell>
          <cell r="AL11">
            <v>312</v>
          </cell>
          <cell r="AM11">
            <v>328</v>
          </cell>
          <cell r="AN11">
            <v>288</v>
          </cell>
          <cell r="AO11">
            <v>312</v>
          </cell>
          <cell r="AP11">
            <v>304</v>
          </cell>
          <cell r="AQ11">
            <v>328</v>
          </cell>
          <cell r="AR11">
            <v>304</v>
          </cell>
          <cell r="AS11">
            <v>328</v>
          </cell>
          <cell r="AT11">
            <v>312</v>
          </cell>
          <cell r="AU11">
            <v>304</v>
          </cell>
          <cell r="AV11">
            <v>328</v>
          </cell>
          <cell r="AW11">
            <v>304</v>
          </cell>
          <cell r="AX11">
            <v>312</v>
          </cell>
          <cell r="AY11">
            <v>328</v>
          </cell>
          <cell r="AZ11">
            <v>296</v>
          </cell>
          <cell r="BA11">
            <v>312</v>
          </cell>
          <cell r="BB11">
            <v>320</v>
          </cell>
          <cell r="BC11">
            <v>312</v>
          </cell>
          <cell r="BD11">
            <v>304</v>
          </cell>
          <cell r="BE11">
            <v>328</v>
          </cell>
          <cell r="BF11">
            <v>312</v>
          </cell>
          <cell r="BG11">
            <v>320</v>
          </cell>
          <cell r="BH11">
            <v>312</v>
          </cell>
          <cell r="BI11">
            <v>304</v>
          </cell>
          <cell r="BJ11">
            <v>328</v>
          </cell>
          <cell r="BK11">
            <v>312</v>
          </cell>
          <cell r="BL11">
            <v>288</v>
          </cell>
          <cell r="BM11">
            <v>328</v>
          </cell>
          <cell r="BN11">
            <v>304</v>
          </cell>
          <cell r="BO11">
            <v>312</v>
          </cell>
          <cell r="BP11">
            <v>320</v>
          </cell>
          <cell r="BQ11">
            <v>312</v>
          </cell>
          <cell r="BR11">
            <v>312</v>
          </cell>
          <cell r="BS11">
            <v>320</v>
          </cell>
          <cell r="BT11">
            <v>312</v>
          </cell>
          <cell r="BU11">
            <v>304</v>
          </cell>
          <cell r="BV11">
            <v>328</v>
          </cell>
          <cell r="BW11">
            <v>312</v>
          </cell>
          <cell r="BX11">
            <v>288</v>
          </cell>
          <cell r="BY11">
            <v>328</v>
          </cell>
          <cell r="BZ11">
            <v>304</v>
          </cell>
          <cell r="CA11">
            <v>312</v>
          </cell>
          <cell r="CB11">
            <v>320</v>
          </cell>
          <cell r="CC11">
            <v>312</v>
          </cell>
          <cell r="CD11">
            <v>328</v>
          </cell>
          <cell r="CE11">
            <v>304</v>
          </cell>
          <cell r="CF11">
            <v>312</v>
          </cell>
          <cell r="CG11">
            <v>320</v>
          </cell>
          <cell r="CH11">
            <v>312</v>
          </cell>
          <cell r="CI11">
            <v>312</v>
          </cell>
          <cell r="CJ11">
            <v>288</v>
          </cell>
          <cell r="CK11">
            <v>328</v>
          </cell>
          <cell r="CL11">
            <v>304</v>
          </cell>
          <cell r="CM11">
            <v>328</v>
          </cell>
          <cell r="CN11">
            <v>304</v>
          </cell>
          <cell r="CO11">
            <v>312</v>
          </cell>
          <cell r="CP11">
            <v>328</v>
          </cell>
          <cell r="CQ11">
            <v>304</v>
          </cell>
          <cell r="CR11">
            <v>312</v>
          </cell>
          <cell r="CS11">
            <v>320</v>
          </cell>
          <cell r="CT11">
            <v>312</v>
          </cell>
          <cell r="CU11">
            <v>328</v>
          </cell>
          <cell r="CV11">
            <v>296</v>
          </cell>
          <cell r="CW11">
            <v>312</v>
          </cell>
          <cell r="CX11">
            <v>304</v>
          </cell>
          <cell r="CY11">
            <v>328</v>
          </cell>
          <cell r="CZ11">
            <v>304</v>
          </cell>
          <cell r="DA11">
            <v>328</v>
          </cell>
          <cell r="DB11">
            <v>312</v>
          </cell>
          <cell r="DC11">
            <v>304</v>
          </cell>
          <cell r="DD11">
            <v>328</v>
          </cell>
          <cell r="DE11">
            <v>304</v>
          </cell>
          <cell r="DF11">
            <v>312</v>
          </cell>
          <cell r="DG11">
            <v>328</v>
          </cell>
          <cell r="DH11">
            <v>288</v>
          </cell>
          <cell r="DI11">
            <v>312</v>
          </cell>
          <cell r="DJ11">
            <v>320</v>
          </cell>
          <cell r="DK11">
            <v>312</v>
          </cell>
          <cell r="DL11">
            <v>304</v>
          </cell>
          <cell r="DM11">
            <v>328</v>
          </cell>
          <cell r="DN11">
            <v>312</v>
          </cell>
          <cell r="DO11">
            <v>304</v>
          </cell>
          <cell r="DP11">
            <v>328</v>
          </cell>
          <cell r="DQ11">
            <v>304</v>
          </cell>
          <cell r="DR11">
            <v>328</v>
          </cell>
          <cell r="DS11">
            <v>312</v>
          </cell>
          <cell r="DT11">
            <v>288</v>
          </cell>
          <cell r="DU11">
            <v>312</v>
          </cell>
          <cell r="DV11">
            <v>320</v>
          </cell>
          <cell r="DW11">
            <v>312</v>
          </cell>
          <cell r="DX11">
            <v>304</v>
          </cell>
          <cell r="DY11">
            <v>328</v>
          </cell>
          <cell r="DZ11">
            <v>312</v>
          </cell>
          <cell r="EA11">
            <v>320</v>
          </cell>
          <cell r="EB11">
            <v>312</v>
          </cell>
          <cell r="EC11">
            <v>304</v>
          </cell>
          <cell r="ED11">
            <v>328</v>
          </cell>
          <cell r="EE11">
            <v>312</v>
          </cell>
          <cell r="EF11">
            <v>288</v>
          </cell>
          <cell r="EG11">
            <v>328</v>
          </cell>
          <cell r="EH11">
            <v>304</v>
          </cell>
          <cell r="EI11">
            <v>312</v>
          </cell>
          <cell r="EJ11">
            <v>320</v>
          </cell>
          <cell r="EK11">
            <v>312</v>
          </cell>
          <cell r="EL11">
            <v>312</v>
          </cell>
          <cell r="EM11">
            <v>320</v>
          </cell>
          <cell r="EN11">
            <v>312</v>
          </cell>
          <cell r="EO11">
            <v>304</v>
          </cell>
          <cell r="EP11">
            <v>328</v>
          </cell>
          <cell r="EQ11">
            <v>312</v>
          </cell>
          <cell r="ER11">
            <v>296</v>
          </cell>
          <cell r="ES11">
            <v>328</v>
          </cell>
          <cell r="ET11">
            <v>304</v>
          </cell>
          <cell r="EU11">
            <v>328</v>
          </cell>
          <cell r="EV11">
            <v>304</v>
          </cell>
          <cell r="EW11">
            <v>312</v>
          </cell>
          <cell r="EX11">
            <v>328</v>
          </cell>
          <cell r="EY11">
            <v>304</v>
          </cell>
          <cell r="EZ11">
            <v>312</v>
          </cell>
          <cell r="FA11">
            <v>320</v>
          </cell>
          <cell r="FB11">
            <v>312</v>
          </cell>
          <cell r="FC11">
            <v>328</v>
          </cell>
          <cell r="FD11">
            <v>288</v>
          </cell>
          <cell r="FE11">
            <v>312</v>
          </cell>
          <cell r="FF11">
            <v>304</v>
          </cell>
          <cell r="FG11">
            <v>328</v>
          </cell>
          <cell r="FH11">
            <v>304</v>
          </cell>
          <cell r="FI11">
            <v>312</v>
          </cell>
          <cell r="FJ11">
            <v>328</v>
          </cell>
          <cell r="FK11">
            <v>304</v>
          </cell>
          <cell r="FL11">
            <v>328</v>
          </cell>
          <cell r="FM11">
            <v>304</v>
          </cell>
          <cell r="FN11">
            <v>312</v>
          </cell>
          <cell r="FO11">
            <v>328</v>
          </cell>
          <cell r="FP11">
            <v>288</v>
          </cell>
          <cell r="FQ11">
            <v>312</v>
          </cell>
          <cell r="FR11">
            <v>304</v>
          </cell>
          <cell r="FS11">
            <v>328</v>
          </cell>
          <cell r="FT11">
            <v>304</v>
          </cell>
          <cell r="FU11">
            <v>328</v>
          </cell>
          <cell r="FV11">
            <v>312</v>
          </cell>
          <cell r="FW11">
            <v>304</v>
          </cell>
          <cell r="FX11">
            <v>328</v>
          </cell>
          <cell r="FY11">
            <v>304</v>
          </cell>
          <cell r="FZ11">
            <v>312</v>
          </cell>
          <cell r="GA11">
            <v>328</v>
          </cell>
          <cell r="GB11">
            <v>288</v>
          </cell>
          <cell r="GC11">
            <v>312</v>
          </cell>
          <cell r="GD11">
            <v>320</v>
          </cell>
          <cell r="GE11">
            <v>312</v>
          </cell>
          <cell r="GF11">
            <v>304</v>
          </cell>
          <cell r="GG11">
            <v>328</v>
          </cell>
          <cell r="GH11">
            <v>312</v>
          </cell>
          <cell r="GI11">
            <v>304</v>
          </cell>
          <cell r="GJ11">
            <v>328</v>
          </cell>
          <cell r="GK11">
            <v>304</v>
          </cell>
          <cell r="GL11">
            <v>328</v>
          </cell>
          <cell r="GM11">
            <v>312</v>
          </cell>
          <cell r="GN11">
            <v>296</v>
          </cell>
          <cell r="GO11">
            <v>328</v>
          </cell>
          <cell r="GP11">
            <v>304</v>
          </cell>
          <cell r="GQ11">
            <v>312</v>
          </cell>
          <cell r="GR11">
            <v>320</v>
          </cell>
          <cell r="GS11">
            <v>312</v>
          </cell>
          <cell r="GT11">
            <v>312</v>
          </cell>
          <cell r="GU11">
            <v>320</v>
          </cell>
          <cell r="GV11">
            <v>312</v>
          </cell>
          <cell r="GW11">
            <v>304</v>
          </cell>
          <cell r="GX11">
            <v>328</v>
          </cell>
          <cell r="GY11">
            <v>312</v>
          </cell>
          <cell r="GZ11">
            <v>288</v>
          </cell>
          <cell r="HA11">
            <v>328</v>
          </cell>
          <cell r="HB11">
            <v>304</v>
          </cell>
          <cell r="HC11">
            <v>312</v>
          </cell>
          <cell r="HD11">
            <v>320</v>
          </cell>
          <cell r="HE11">
            <v>312</v>
          </cell>
          <cell r="HF11">
            <v>328</v>
          </cell>
          <cell r="HG11">
            <v>304</v>
          </cell>
          <cell r="HH11">
            <v>312</v>
          </cell>
          <cell r="HI11">
            <v>320</v>
          </cell>
          <cell r="HJ11">
            <v>312</v>
          </cell>
          <cell r="HK11">
            <v>312</v>
          </cell>
          <cell r="HL11">
            <v>288</v>
          </cell>
          <cell r="HM11">
            <v>328</v>
          </cell>
          <cell r="HN11">
            <v>304</v>
          </cell>
          <cell r="HO11">
            <v>328</v>
          </cell>
          <cell r="HP11">
            <v>304</v>
          </cell>
          <cell r="HQ11">
            <v>312</v>
          </cell>
          <cell r="HR11">
            <v>328</v>
          </cell>
          <cell r="HS11">
            <v>304</v>
          </cell>
          <cell r="HT11">
            <v>312</v>
          </cell>
          <cell r="HU11">
            <v>320</v>
          </cell>
          <cell r="HV11">
            <v>312</v>
          </cell>
          <cell r="HW11">
            <v>328</v>
          </cell>
          <cell r="HX11">
            <v>288</v>
          </cell>
          <cell r="HY11">
            <v>312</v>
          </cell>
          <cell r="HZ11">
            <v>304</v>
          </cell>
          <cell r="IA11">
            <v>328</v>
          </cell>
          <cell r="IB11">
            <v>304</v>
          </cell>
          <cell r="IC11">
            <v>312</v>
          </cell>
          <cell r="ID11">
            <v>328</v>
          </cell>
          <cell r="IE11">
            <v>304</v>
          </cell>
          <cell r="IF11">
            <v>328</v>
          </cell>
          <cell r="IG11">
            <v>304</v>
          </cell>
          <cell r="IH11">
            <v>312</v>
          </cell>
          <cell r="II11">
            <v>328</v>
          </cell>
          <cell r="IJ11">
            <v>296</v>
          </cell>
          <cell r="IK11">
            <v>312</v>
          </cell>
          <cell r="IL11">
            <v>320</v>
          </cell>
          <cell r="IM11">
            <v>312</v>
          </cell>
          <cell r="IN11">
            <v>304</v>
          </cell>
          <cell r="IO11">
            <v>328</v>
          </cell>
          <cell r="IP11">
            <v>312</v>
          </cell>
          <cell r="IQ11">
            <v>304</v>
          </cell>
          <cell r="IR11">
            <v>328</v>
          </cell>
          <cell r="IS11">
            <v>304</v>
          </cell>
          <cell r="IT11">
            <v>328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  <cell r="AA12">
            <v>744</v>
          </cell>
          <cell r="AB12">
            <v>672</v>
          </cell>
          <cell r="AC12">
            <v>744</v>
          </cell>
          <cell r="AD12">
            <v>720</v>
          </cell>
          <cell r="AE12">
            <v>744</v>
          </cell>
          <cell r="AF12">
            <v>720</v>
          </cell>
          <cell r="AG12">
            <v>744</v>
          </cell>
          <cell r="AH12">
            <v>744</v>
          </cell>
          <cell r="AI12">
            <v>720</v>
          </cell>
          <cell r="AJ12">
            <v>744</v>
          </cell>
          <cell r="AK12">
            <v>720</v>
          </cell>
          <cell r="AL12">
            <v>744</v>
          </cell>
          <cell r="AM12">
            <v>744</v>
          </cell>
          <cell r="AN12">
            <v>672</v>
          </cell>
          <cell r="AO12">
            <v>744</v>
          </cell>
          <cell r="AP12">
            <v>720</v>
          </cell>
          <cell r="AQ12">
            <v>744</v>
          </cell>
          <cell r="AR12">
            <v>720</v>
          </cell>
          <cell r="AS12">
            <v>744</v>
          </cell>
          <cell r="AT12">
            <v>744</v>
          </cell>
          <cell r="AU12">
            <v>720</v>
          </cell>
          <cell r="AV12">
            <v>744</v>
          </cell>
          <cell r="AW12">
            <v>720</v>
          </cell>
          <cell r="AX12">
            <v>744</v>
          </cell>
          <cell r="AY12">
            <v>744</v>
          </cell>
          <cell r="AZ12">
            <v>696</v>
          </cell>
          <cell r="BA12">
            <v>744</v>
          </cell>
          <cell r="BB12">
            <v>720</v>
          </cell>
          <cell r="BC12">
            <v>744</v>
          </cell>
          <cell r="BD12">
            <v>720</v>
          </cell>
          <cell r="BE12">
            <v>744</v>
          </cell>
          <cell r="BF12">
            <v>744</v>
          </cell>
          <cell r="BG12">
            <v>720</v>
          </cell>
          <cell r="BH12">
            <v>744</v>
          </cell>
          <cell r="BI12">
            <v>720</v>
          </cell>
          <cell r="BJ12">
            <v>744</v>
          </cell>
          <cell r="BK12">
            <v>744</v>
          </cell>
          <cell r="BL12">
            <v>672</v>
          </cell>
          <cell r="BM12">
            <v>744</v>
          </cell>
          <cell r="BN12">
            <v>720</v>
          </cell>
          <cell r="BO12">
            <v>744</v>
          </cell>
          <cell r="BP12">
            <v>720</v>
          </cell>
          <cell r="BQ12">
            <v>744</v>
          </cell>
          <cell r="BR12">
            <v>744</v>
          </cell>
          <cell r="BS12">
            <v>720</v>
          </cell>
          <cell r="BT12">
            <v>744</v>
          </cell>
          <cell r="BU12">
            <v>720</v>
          </cell>
          <cell r="BV12">
            <v>744</v>
          </cell>
          <cell r="BW12">
            <v>744</v>
          </cell>
          <cell r="BX12">
            <v>672</v>
          </cell>
          <cell r="BY12">
            <v>744</v>
          </cell>
          <cell r="BZ12">
            <v>720</v>
          </cell>
          <cell r="CA12">
            <v>744</v>
          </cell>
          <cell r="CB12">
            <v>720</v>
          </cell>
          <cell r="CC12">
            <v>744</v>
          </cell>
          <cell r="CD12">
            <v>744</v>
          </cell>
          <cell r="CE12">
            <v>720</v>
          </cell>
          <cell r="CF12">
            <v>744</v>
          </cell>
          <cell r="CG12">
            <v>720</v>
          </cell>
          <cell r="CH12">
            <v>744</v>
          </cell>
          <cell r="CI12">
            <v>744</v>
          </cell>
          <cell r="CJ12">
            <v>672</v>
          </cell>
          <cell r="CK12">
            <v>744</v>
          </cell>
          <cell r="CL12">
            <v>720</v>
          </cell>
          <cell r="CM12">
            <v>744</v>
          </cell>
          <cell r="CN12">
            <v>720</v>
          </cell>
          <cell r="CO12">
            <v>744</v>
          </cell>
          <cell r="CP12">
            <v>744</v>
          </cell>
          <cell r="CQ12">
            <v>720</v>
          </cell>
          <cell r="CR12">
            <v>744</v>
          </cell>
          <cell r="CS12">
            <v>720</v>
          </cell>
          <cell r="CT12">
            <v>744</v>
          </cell>
          <cell r="CU12">
            <v>744</v>
          </cell>
          <cell r="CV12">
            <v>696</v>
          </cell>
          <cell r="CW12">
            <v>744</v>
          </cell>
          <cell r="CX12">
            <v>720</v>
          </cell>
          <cell r="CY12">
            <v>744</v>
          </cell>
          <cell r="CZ12">
            <v>720</v>
          </cell>
          <cell r="DA12">
            <v>744</v>
          </cell>
          <cell r="DB12">
            <v>744</v>
          </cell>
          <cell r="DC12">
            <v>720</v>
          </cell>
          <cell r="DD12">
            <v>744</v>
          </cell>
          <cell r="DE12">
            <v>720</v>
          </cell>
          <cell r="DF12">
            <v>744</v>
          </cell>
          <cell r="DG12">
            <v>744</v>
          </cell>
          <cell r="DH12">
            <v>672</v>
          </cell>
          <cell r="DI12">
            <v>744</v>
          </cell>
          <cell r="DJ12">
            <v>720</v>
          </cell>
          <cell r="DK12">
            <v>744</v>
          </cell>
          <cell r="DL12">
            <v>720</v>
          </cell>
          <cell r="DM12">
            <v>744</v>
          </cell>
          <cell r="DN12">
            <v>744</v>
          </cell>
          <cell r="DO12">
            <v>720</v>
          </cell>
          <cell r="DP12">
            <v>744</v>
          </cell>
          <cell r="DQ12">
            <v>720</v>
          </cell>
          <cell r="DR12">
            <v>744</v>
          </cell>
          <cell r="DS12">
            <v>744</v>
          </cell>
          <cell r="DT12">
            <v>672</v>
          </cell>
          <cell r="DU12">
            <v>744</v>
          </cell>
          <cell r="DV12">
            <v>720</v>
          </cell>
          <cell r="DW12">
            <v>744</v>
          </cell>
          <cell r="DX12">
            <v>720</v>
          </cell>
          <cell r="DY12">
            <v>744</v>
          </cell>
          <cell r="DZ12">
            <v>744</v>
          </cell>
          <cell r="EA12">
            <v>720</v>
          </cell>
          <cell r="EB12">
            <v>744</v>
          </cell>
          <cell r="EC12">
            <v>720</v>
          </cell>
          <cell r="ED12">
            <v>744</v>
          </cell>
          <cell r="EE12">
            <v>744</v>
          </cell>
          <cell r="EF12">
            <v>672</v>
          </cell>
          <cell r="EG12">
            <v>744</v>
          </cell>
          <cell r="EH12">
            <v>720</v>
          </cell>
          <cell r="EI12">
            <v>744</v>
          </cell>
          <cell r="EJ12">
            <v>720</v>
          </cell>
          <cell r="EK12">
            <v>744</v>
          </cell>
          <cell r="EL12">
            <v>744</v>
          </cell>
          <cell r="EM12">
            <v>720</v>
          </cell>
          <cell r="EN12">
            <v>744</v>
          </cell>
          <cell r="EO12">
            <v>720</v>
          </cell>
          <cell r="EP12">
            <v>744</v>
          </cell>
          <cell r="EQ12">
            <v>744</v>
          </cell>
          <cell r="ER12">
            <v>696</v>
          </cell>
          <cell r="ES12">
            <v>744</v>
          </cell>
          <cell r="ET12">
            <v>720</v>
          </cell>
          <cell r="EU12">
            <v>744</v>
          </cell>
          <cell r="EV12">
            <v>720</v>
          </cell>
          <cell r="EW12">
            <v>744</v>
          </cell>
          <cell r="EX12">
            <v>744</v>
          </cell>
          <cell r="EY12">
            <v>720</v>
          </cell>
          <cell r="EZ12">
            <v>744</v>
          </cell>
          <cell r="FA12">
            <v>720</v>
          </cell>
          <cell r="FB12">
            <v>744</v>
          </cell>
          <cell r="FC12">
            <v>744</v>
          </cell>
          <cell r="FD12">
            <v>672</v>
          </cell>
          <cell r="FE12">
            <v>744</v>
          </cell>
          <cell r="FF12">
            <v>720</v>
          </cell>
          <cell r="FG12">
            <v>744</v>
          </cell>
          <cell r="FH12">
            <v>720</v>
          </cell>
          <cell r="FI12">
            <v>744</v>
          </cell>
          <cell r="FJ12">
            <v>744</v>
          </cell>
          <cell r="FK12">
            <v>720</v>
          </cell>
          <cell r="FL12">
            <v>744</v>
          </cell>
          <cell r="FM12">
            <v>720</v>
          </cell>
          <cell r="FN12">
            <v>744</v>
          </cell>
          <cell r="FO12">
            <v>744</v>
          </cell>
          <cell r="FP12">
            <v>672</v>
          </cell>
          <cell r="FQ12">
            <v>744</v>
          </cell>
          <cell r="FR12">
            <v>720</v>
          </cell>
          <cell r="FS12">
            <v>744</v>
          </cell>
          <cell r="FT12">
            <v>720</v>
          </cell>
          <cell r="FU12">
            <v>744</v>
          </cell>
          <cell r="FV12">
            <v>744</v>
          </cell>
          <cell r="FW12">
            <v>720</v>
          </cell>
          <cell r="FX12">
            <v>744</v>
          </cell>
          <cell r="FY12">
            <v>720</v>
          </cell>
          <cell r="FZ12">
            <v>744</v>
          </cell>
          <cell r="GA12">
            <v>744</v>
          </cell>
          <cell r="GB12">
            <v>672</v>
          </cell>
          <cell r="GC12">
            <v>744</v>
          </cell>
          <cell r="GD12">
            <v>720</v>
          </cell>
          <cell r="GE12">
            <v>744</v>
          </cell>
          <cell r="GF12">
            <v>720</v>
          </cell>
          <cell r="GG12">
            <v>744</v>
          </cell>
          <cell r="GH12">
            <v>744</v>
          </cell>
          <cell r="GI12">
            <v>720</v>
          </cell>
          <cell r="GJ12">
            <v>744</v>
          </cell>
          <cell r="GK12">
            <v>720</v>
          </cell>
          <cell r="GL12">
            <v>744</v>
          </cell>
          <cell r="GM12">
            <v>744</v>
          </cell>
          <cell r="GN12">
            <v>696</v>
          </cell>
          <cell r="GO12">
            <v>744</v>
          </cell>
          <cell r="GP12">
            <v>720</v>
          </cell>
          <cell r="GQ12">
            <v>744</v>
          </cell>
          <cell r="GR12">
            <v>720</v>
          </cell>
          <cell r="GS12">
            <v>744</v>
          </cell>
          <cell r="GT12">
            <v>744</v>
          </cell>
          <cell r="GU12">
            <v>720</v>
          </cell>
          <cell r="GV12">
            <v>744</v>
          </cell>
          <cell r="GW12">
            <v>720</v>
          </cell>
          <cell r="GX12">
            <v>744</v>
          </cell>
          <cell r="GY12">
            <v>744</v>
          </cell>
          <cell r="GZ12">
            <v>672</v>
          </cell>
          <cell r="HA12">
            <v>744</v>
          </cell>
          <cell r="HB12">
            <v>720</v>
          </cell>
          <cell r="HC12">
            <v>744</v>
          </cell>
          <cell r="HD12">
            <v>720</v>
          </cell>
          <cell r="HE12">
            <v>744</v>
          </cell>
          <cell r="HF12">
            <v>744</v>
          </cell>
          <cell r="HG12">
            <v>720</v>
          </cell>
          <cell r="HH12">
            <v>744</v>
          </cell>
          <cell r="HI12">
            <v>720</v>
          </cell>
          <cell r="HJ12">
            <v>744</v>
          </cell>
          <cell r="HK12">
            <v>744</v>
          </cell>
          <cell r="HL12">
            <v>672</v>
          </cell>
          <cell r="HM12">
            <v>744</v>
          </cell>
          <cell r="HN12">
            <v>720</v>
          </cell>
          <cell r="HO12">
            <v>744</v>
          </cell>
          <cell r="HP12">
            <v>720</v>
          </cell>
          <cell r="HQ12">
            <v>744</v>
          </cell>
          <cell r="HR12">
            <v>744</v>
          </cell>
          <cell r="HS12">
            <v>720</v>
          </cell>
          <cell r="HT12">
            <v>744</v>
          </cell>
          <cell r="HU12">
            <v>720</v>
          </cell>
          <cell r="HV12">
            <v>744</v>
          </cell>
          <cell r="HW12">
            <v>744</v>
          </cell>
          <cell r="HX12">
            <v>672</v>
          </cell>
          <cell r="HY12">
            <v>744</v>
          </cell>
          <cell r="HZ12">
            <v>720</v>
          </cell>
          <cell r="IA12">
            <v>744</v>
          </cell>
          <cell r="IB12">
            <v>720</v>
          </cell>
          <cell r="IC12">
            <v>744</v>
          </cell>
          <cell r="ID12">
            <v>744</v>
          </cell>
          <cell r="IE12">
            <v>720</v>
          </cell>
          <cell r="IF12">
            <v>744</v>
          </cell>
          <cell r="IG12">
            <v>720</v>
          </cell>
          <cell r="IH12">
            <v>744</v>
          </cell>
          <cell r="II12">
            <v>744</v>
          </cell>
          <cell r="IJ12">
            <v>696</v>
          </cell>
          <cell r="IK12">
            <v>744</v>
          </cell>
          <cell r="IL12">
            <v>720</v>
          </cell>
          <cell r="IM12">
            <v>744</v>
          </cell>
          <cell r="IN12">
            <v>720</v>
          </cell>
          <cell r="IO12">
            <v>744</v>
          </cell>
          <cell r="IP12">
            <v>744</v>
          </cell>
          <cell r="IQ12">
            <v>720</v>
          </cell>
          <cell r="IR12">
            <v>744</v>
          </cell>
          <cell r="IS12">
            <v>720</v>
          </cell>
          <cell r="IT12">
            <v>744</v>
          </cell>
        </row>
        <row r="13">
          <cell r="C13">
            <v>312</v>
          </cell>
          <cell r="D13">
            <v>296</v>
          </cell>
          <cell r="E13">
            <v>328</v>
          </cell>
          <cell r="F13">
            <v>303</v>
          </cell>
          <cell r="G13">
            <v>312</v>
          </cell>
          <cell r="H13">
            <v>320</v>
          </cell>
          <cell r="I13">
            <v>312</v>
          </cell>
          <cell r="J13">
            <v>328</v>
          </cell>
          <cell r="K13">
            <v>304</v>
          </cell>
          <cell r="L13">
            <v>313</v>
          </cell>
          <cell r="M13">
            <v>320</v>
          </cell>
          <cell r="N13">
            <v>312</v>
          </cell>
          <cell r="O13">
            <v>312</v>
          </cell>
          <cell r="P13">
            <v>288</v>
          </cell>
          <cell r="Q13">
            <v>328</v>
          </cell>
          <cell r="R13">
            <v>303</v>
          </cell>
          <cell r="S13">
            <v>328</v>
          </cell>
          <cell r="T13">
            <v>304</v>
          </cell>
          <cell r="U13">
            <v>312</v>
          </cell>
          <cell r="V13">
            <v>328</v>
          </cell>
          <cell r="W13">
            <v>304</v>
          </cell>
          <cell r="X13">
            <v>313</v>
          </cell>
          <cell r="Y13">
            <v>320</v>
          </cell>
          <cell r="Z13">
            <v>312</v>
          </cell>
          <cell r="AA13">
            <v>328</v>
          </cell>
          <cell r="AB13">
            <v>288</v>
          </cell>
          <cell r="AC13">
            <v>312</v>
          </cell>
          <cell r="AD13">
            <v>303</v>
          </cell>
          <cell r="AE13">
            <v>328</v>
          </cell>
          <cell r="AF13">
            <v>304</v>
          </cell>
          <cell r="AG13">
            <v>312</v>
          </cell>
          <cell r="AH13">
            <v>328</v>
          </cell>
          <cell r="AI13">
            <v>304</v>
          </cell>
          <cell r="AJ13">
            <v>329</v>
          </cell>
          <cell r="AK13">
            <v>304</v>
          </cell>
          <cell r="AL13">
            <v>312</v>
          </cell>
          <cell r="AM13">
            <v>328</v>
          </cell>
          <cell r="AN13">
            <v>288</v>
          </cell>
          <cell r="AO13">
            <v>312</v>
          </cell>
          <cell r="AP13">
            <v>303</v>
          </cell>
          <cell r="AQ13">
            <v>328</v>
          </cell>
          <cell r="AR13">
            <v>304</v>
          </cell>
          <cell r="AS13">
            <v>328</v>
          </cell>
          <cell r="AT13">
            <v>312</v>
          </cell>
          <cell r="AU13">
            <v>304</v>
          </cell>
          <cell r="AV13">
            <v>329</v>
          </cell>
          <cell r="AW13">
            <v>304</v>
          </cell>
          <cell r="AX13">
            <v>312</v>
          </cell>
          <cell r="AY13">
            <v>328</v>
          </cell>
          <cell r="AZ13">
            <v>296</v>
          </cell>
          <cell r="BA13">
            <v>312</v>
          </cell>
          <cell r="BB13">
            <v>319</v>
          </cell>
          <cell r="BC13">
            <v>312</v>
          </cell>
          <cell r="BD13">
            <v>304</v>
          </cell>
          <cell r="BE13">
            <v>328</v>
          </cell>
          <cell r="BF13">
            <v>312</v>
          </cell>
          <cell r="BG13">
            <v>320</v>
          </cell>
          <cell r="BH13">
            <v>313</v>
          </cell>
          <cell r="BI13">
            <v>304</v>
          </cell>
          <cell r="BJ13">
            <v>328</v>
          </cell>
          <cell r="BK13">
            <v>312</v>
          </cell>
          <cell r="BL13">
            <v>288</v>
          </cell>
          <cell r="BM13">
            <v>328</v>
          </cell>
          <cell r="BN13">
            <v>303</v>
          </cell>
          <cell r="BO13">
            <v>312</v>
          </cell>
          <cell r="BP13">
            <v>320</v>
          </cell>
          <cell r="BQ13">
            <v>312</v>
          </cell>
          <cell r="BR13">
            <v>312</v>
          </cell>
          <cell r="BS13">
            <v>320</v>
          </cell>
          <cell r="BT13">
            <v>313</v>
          </cell>
          <cell r="BU13">
            <v>304</v>
          </cell>
          <cell r="BV13">
            <v>328</v>
          </cell>
          <cell r="BW13">
            <v>312</v>
          </cell>
          <cell r="BX13">
            <v>288</v>
          </cell>
          <cell r="BY13">
            <v>328</v>
          </cell>
          <cell r="BZ13">
            <v>303</v>
          </cell>
          <cell r="CA13">
            <v>312</v>
          </cell>
          <cell r="CB13">
            <v>320</v>
          </cell>
          <cell r="CC13">
            <v>312</v>
          </cell>
          <cell r="CD13">
            <v>328</v>
          </cell>
          <cell r="CE13">
            <v>304</v>
          </cell>
          <cell r="CF13">
            <v>313</v>
          </cell>
          <cell r="CG13">
            <v>320</v>
          </cell>
          <cell r="CH13">
            <v>312</v>
          </cell>
          <cell r="CI13">
            <v>312</v>
          </cell>
          <cell r="CJ13">
            <v>288</v>
          </cell>
          <cell r="CK13">
            <v>328</v>
          </cell>
          <cell r="CL13">
            <v>303</v>
          </cell>
          <cell r="CM13">
            <v>328</v>
          </cell>
          <cell r="CN13">
            <v>304</v>
          </cell>
          <cell r="CO13">
            <v>312</v>
          </cell>
          <cell r="CP13">
            <v>328</v>
          </cell>
          <cell r="CQ13">
            <v>304</v>
          </cell>
          <cell r="CR13">
            <v>313</v>
          </cell>
          <cell r="CS13">
            <v>320</v>
          </cell>
          <cell r="CT13">
            <v>312</v>
          </cell>
          <cell r="CU13">
            <v>328</v>
          </cell>
          <cell r="CV13">
            <v>296</v>
          </cell>
          <cell r="CW13">
            <v>312</v>
          </cell>
          <cell r="CX13">
            <v>303</v>
          </cell>
          <cell r="CY13">
            <v>328</v>
          </cell>
          <cell r="CZ13">
            <v>304</v>
          </cell>
          <cell r="DA13">
            <v>328</v>
          </cell>
          <cell r="DB13">
            <v>312</v>
          </cell>
          <cell r="DC13">
            <v>304</v>
          </cell>
          <cell r="DD13">
            <v>329</v>
          </cell>
          <cell r="DE13">
            <v>304</v>
          </cell>
          <cell r="DF13">
            <v>312</v>
          </cell>
          <cell r="DG13">
            <v>328</v>
          </cell>
          <cell r="DH13">
            <v>288</v>
          </cell>
          <cell r="DI13">
            <v>312</v>
          </cell>
          <cell r="DJ13">
            <v>319</v>
          </cell>
          <cell r="DK13">
            <v>312</v>
          </cell>
          <cell r="DL13">
            <v>304</v>
          </cell>
          <cell r="DM13">
            <v>328</v>
          </cell>
          <cell r="DN13">
            <v>312</v>
          </cell>
          <cell r="DO13">
            <v>304</v>
          </cell>
          <cell r="DP13">
            <v>329</v>
          </cell>
          <cell r="DQ13">
            <v>304</v>
          </cell>
          <cell r="DR13">
            <v>328</v>
          </cell>
          <cell r="DS13">
            <v>312</v>
          </cell>
          <cell r="DT13">
            <v>288</v>
          </cell>
          <cell r="DU13">
            <v>312</v>
          </cell>
          <cell r="DV13">
            <v>319</v>
          </cell>
          <cell r="DW13">
            <v>312</v>
          </cell>
          <cell r="DX13">
            <v>304</v>
          </cell>
          <cell r="DY13">
            <v>328</v>
          </cell>
          <cell r="DZ13">
            <v>312</v>
          </cell>
          <cell r="EA13">
            <v>320</v>
          </cell>
          <cell r="EB13">
            <v>313</v>
          </cell>
          <cell r="EC13">
            <v>304</v>
          </cell>
          <cell r="ED13">
            <v>328</v>
          </cell>
          <cell r="EE13">
            <v>312</v>
          </cell>
          <cell r="EF13">
            <v>288</v>
          </cell>
          <cell r="EG13">
            <v>328</v>
          </cell>
          <cell r="EH13">
            <v>303</v>
          </cell>
          <cell r="EI13">
            <v>312</v>
          </cell>
          <cell r="EJ13">
            <v>320</v>
          </cell>
          <cell r="EK13">
            <v>312</v>
          </cell>
          <cell r="EL13">
            <v>312</v>
          </cell>
          <cell r="EM13">
            <v>320</v>
          </cell>
          <cell r="EN13">
            <v>313</v>
          </cell>
          <cell r="EO13">
            <v>304</v>
          </cell>
          <cell r="EP13">
            <v>328</v>
          </cell>
          <cell r="EQ13">
            <v>312</v>
          </cell>
          <cell r="ER13">
            <v>296</v>
          </cell>
          <cell r="ES13">
            <v>328</v>
          </cell>
          <cell r="ET13">
            <v>303</v>
          </cell>
          <cell r="EU13">
            <v>328</v>
          </cell>
          <cell r="EV13">
            <v>304</v>
          </cell>
          <cell r="EW13">
            <v>312</v>
          </cell>
          <cell r="EX13">
            <v>328</v>
          </cell>
          <cell r="EY13">
            <v>304</v>
          </cell>
          <cell r="EZ13">
            <v>313</v>
          </cell>
          <cell r="FA13">
            <v>320</v>
          </cell>
          <cell r="FB13">
            <v>312</v>
          </cell>
          <cell r="FC13">
            <v>328</v>
          </cell>
          <cell r="FD13">
            <v>288</v>
          </cell>
          <cell r="FE13">
            <v>312</v>
          </cell>
          <cell r="FF13">
            <v>303</v>
          </cell>
          <cell r="FG13">
            <v>328</v>
          </cell>
          <cell r="FH13">
            <v>304</v>
          </cell>
          <cell r="FI13">
            <v>312</v>
          </cell>
          <cell r="FJ13">
            <v>328</v>
          </cell>
          <cell r="FK13">
            <v>304</v>
          </cell>
          <cell r="FL13">
            <v>329</v>
          </cell>
          <cell r="FM13">
            <v>304</v>
          </cell>
          <cell r="FN13">
            <v>312</v>
          </cell>
          <cell r="FO13">
            <v>328</v>
          </cell>
          <cell r="FP13">
            <v>288</v>
          </cell>
          <cell r="FQ13">
            <v>312</v>
          </cell>
          <cell r="FR13">
            <v>303</v>
          </cell>
          <cell r="FS13">
            <v>328</v>
          </cell>
          <cell r="FT13">
            <v>304</v>
          </cell>
          <cell r="FU13">
            <v>328</v>
          </cell>
          <cell r="FV13">
            <v>312</v>
          </cell>
          <cell r="FW13">
            <v>304</v>
          </cell>
          <cell r="FX13">
            <v>329</v>
          </cell>
          <cell r="FY13">
            <v>304</v>
          </cell>
          <cell r="FZ13">
            <v>312</v>
          </cell>
          <cell r="GA13">
            <v>328</v>
          </cell>
          <cell r="GB13">
            <v>288</v>
          </cell>
          <cell r="GC13">
            <v>312</v>
          </cell>
          <cell r="GD13">
            <v>319</v>
          </cell>
          <cell r="GE13">
            <v>312</v>
          </cell>
          <cell r="GF13">
            <v>304</v>
          </cell>
          <cell r="GG13">
            <v>328</v>
          </cell>
          <cell r="GH13">
            <v>312</v>
          </cell>
          <cell r="GI13">
            <v>304</v>
          </cell>
          <cell r="GJ13">
            <v>329</v>
          </cell>
          <cell r="GK13">
            <v>304</v>
          </cell>
          <cell r="GL13">
            <v>328</v>
          </cell>
          <cell r="GM13">
            <v>312</v>
          </cell>
          <cell r="GN13">
            <v>296</v>
          </cell>
          <cell r="GO13">
            <v>328</v>
          </cell>
          <cell r="GP13">
            <v>303</v>
          </cell>
          <cell r="GQ13">
            <v>312</v>
          </cell>
          <cell r="GR13">
            <v>320</v>
          </cell>
          <cell r="GS13">
            <v>312</v>
          </cell>
          <cell r="GT13">
            <v>312</v>
          </cell>
          <cell r="GU13">
            <v>320</v>
          </cell>
          <cell r="GV13">
            <v>313</v>
          </cell>
          <cell r="GW13">
            <v>304</v>
          </cell>
          <cell r="GX13">
            <v>328</v>
          </cell>
          <cell r="GY13">
            <v>312</v>
          </cell>
          <cell r="GZ13">
            <v>288</v>
          </cell>
          <cell r="HA13">
            <v>328</v>
          </cell>
          <cell r="HB13">
            <v>303</v>
          </cell>
          <cell r="HC13">
            <v>312</v>
          </cell>
          <cell r="HD13">
            <v>320</v>
          </cell>
          <cell r="HE13">
            <v>312</v>
          </cell>
          <cell r="HF13">
            <v>328</v>
          </cell>
          <cell r="HG13">
            <v>304</v>
          </cell>
          <cell r="HH13">
            <v>313</v>
          </cell>
          <cell r="HI13">
            <v>320</v>
          </cell>
          <cell r="HJ13">
            <v>312</v>
          </cell>
          <cell r="HK13">
            <v>312</v>
          </cell>
          <cell r="HL13">
            <v>288</v>
          </cell>
          <cell r="HM13">
            <v>328</v>
          </cell>
          <cell r="HN13">
            <v>303</v>
          </cell>
          <cell r="HO13">
            <v>328</v>
          </cell>
          <cell r="HP13">
            <v>304</v>
          </cell>
          <cell r="HQ13">
            <v>312</v>
          </cell>
          <cell r="HR13">
            <v>328</v>
          </cell>
          <cell r="HS13">
            <v>304</v>
          </cell>
          <cell r="HT13">
            <v>313</v>
          </cell>
          <cell r="HU13">
            <v>320</v>
          </cell>
          <cell r="HV13">
            <v>312</v>
          </cell>
          <cell r="HW13">
            <v>328</v>
          </cell>
          <cell r="HX13">
            <v>288</v>
          </cell>
          <cell r="HY13">
            <v>312</v>
          </cell>
          <cell r="HZ13">
            <v>303</v>
          </cell>
          <cell r="IA13">
            <v>328</v>
          </cell>
          <cell r="IB13">
            <v>304</v>
          </cell>
          <cell r="IC13">
            <v>312</v>
          </cell>
          <cell r="ID13">
            <v>328</v>
          </cell>
          <cell r="IE13">
            <v>304</v>
          </cell>
          <cell r="IF13">
            <v>329</v>
          </cell>
          <cell r="IG13">
            <v>304</v>
          </cell>
          <cell r="IH13">
            <v>312</v>
          </cell>
          <cell r="II13">
            <v>328</v>
          </cell>
          <cell r="IJ13">
            <v>296</v>
          </cell>
          <cell r="IK13">
            <v>312</v>
          </cell>
          <cell r="IL13">
            <v>319</v>
          </cell>
          <cell r="IM13">
            <v>312</v>
          </cell>
          <cell r="IN13">
            <v>304</v>
          </cell>
          <cell r="IO13">
            <v>328</v>
          </cell>
          <cell r="IP13">
            <v>312</v>
          </cell>
          <cell r="IQ13">
            <v>304</v>
          </cell>
          <cell r="IR13">
            <v>329</v>
          </cell>
          <cell r="IS13">
            <v>304</v>
          </cell>
          <cell r="IT13">
            <v>328</v>
          </cell>
        </row>
        <row r="15">
          <cell r="C15">
            <v>39448</v>
          </cell>
          <cell r="D15">
            <v>39479</v>
          </cell>
          <cell r="E15">
            <v>39508</v>
          </cell>
          <cell r="F15">
            <v>39539</v>
          </cell>
          <cell r="G15">
            <v>39569</v>
          </cell>
          <cell r="H15">
            <v>39600</v>
          </cell>
          <cell r="I15">
            <v>39630</v>
          </cell>
          <cell r="J15">
            <v>39661</v>
          </cell>
          <cell r="K15">
            <v>39692</v>
          </cell>
          <cell r="L15">
            <v>39722</v>
          </cell>
          <cell r="M15">
            <v>39753</v>
          </cell>
          <cell r="N15">
            <v>39783</v>
          </cell>
          <cell r="O15">
            <v>39814</v>
          </cell>
          <cell r="P15">
            <v>39845</v>
          </cell>
          <cell r="Q15">
            <v>39873</v>
          </cell>
          <cell r="R15">
            <v>39904</v>
          </cell>
          <cell r="S15">
            <v>39934</v>
          </cell>
          <cell r="T15">
            <v>39965</v>
          </cell>
          <cell r="U15">
            <v>39995</v>
          </cell>
          <cell r="V15">
            <v>40026</v>
          </cell>
          <cell r="W15">
            <v>40057</v>
          </cell>
          <cell r="X15">
            <v>40087</v>
          </cell>
          <cell r="Y15">
            <v>40118</v>
          </cell>
          <cell r="Z15">
            <v>40148</v>
          </cell>
          <cell r="AA15">
            <v>40179</v>
          </cell>
          <cell r="AB15">
            <v>40210</v>
          </cell>
          <cell r="AC15">
            <v>40238</v>
          </cell>
          <cell r="AD15">
            <v>40269</v>
          </cell>
          <cell r="AE15">
            <v>40299</v>
          </cell>
          <cell r="AF15">
            <v>40330</v>
          </cell>
          <cell r="AG15">
            <v>40360</v>
          </cell>
          <cell r="AH15">
            <v>40391</v>
          </cell>
          <cell r="AI15">
            <v>40422</v>
          </cell>
          <cell r="AJ15">
            <v>40452</v>
          </cell>
          <cell r="AK15">
            <v>40483</v>
          </cell>
          <cell r="AL15">
            <v>40513</v>
          </cell>
          <cell r="AM15">
            <v>40544</v>
          </cell>
          <cell r="AN15">
            <v>40575</v>
          </cell>
          <cell r="AO15">
            <v>40603</v>
          </cell>
          <cell r="AP15">
            <v>40634</v>
          </cell>
          <cell r="AQ15">
            <v>40664</v>
          </cell>
          <cell r="AR15">
            <v>40695</v>
          </cell>
          <cell r="AS15">
            <v>40725</v>
          </cell>
          <cell r="AT15">
            <v>40756</v>
          </cell>
          <cell r="AU15">
            <v>40787</v>
          </cell>
          <cell r="AV15">
            <v>40817</v>
          </cell>
          <cell r="AW15">
            <v>40848</v>
          </cell>
          <cell r="AX15">
            <v>40878</v>
          </cell>
          <cell r="AY15">
            <v>40909</v>
          </cell>
          <cell r="AZ15">
            <v>40940</v>
          </cell>
          <cell r="BA15">
            <v>40969</v>
          </cell>
          <cell r="BB15">
            <v>41000</v>
          </cell>
          <cell r="BC15">
            <v>41030</v>
          </cell>
          <cell r="BD15">
            <v>41061</v>
          </cell>
          <cell r="BE15">
            <v>41091</v>
          </cell>
          <cell r="BF15">
            <v>41122</v>
          </cell>
          <cell r="BG15">
            <v>41153</v>
          </cell>
          <cell r="BH15">
            <v>41183</v>
          </cell>
          <cell r="BI15">
            <v>41214</v>
          </cell>
          <cell r="BJ15">
            <v>41244</v>
          </cell>
          <cell r="BK15">
            <v>41275</v>
          </cell>
          <cell r="BL15">
            <v>41306</v>
          </cell>
          <cell r="BM15">
            <v>41334</v>
          </cell>
          <cell r="BN15">
            <v>41365</v>
          </cell>
          <cell r="BO15">
            <v>41395</v>
          </cell>
          <cell r="BP15">
            <v>41426</v>
          </cell>
          <cell r="BQ15">
            <v>41456</v>
          </cell>
          <cell r="BR15">
            <v>41487</v>
          </cell>
          <cell r="BS15">
            <v>41518</v>
          </cell>
          <cell r="BT15">
            <v>41548</v>
          </cell>
          <cell r="BU15">
            <v>41579</v>
          </cell>
          <cell r="BV15">
            <v>41609</v>
          </cell>
          <cell r="BW15">
            <v>41640</v>
          </cell>
          <cell r="BX15">
            <v>41671</v>
          </cell>
          <cell r="BY15">
            <v>41699</v>
          </cell>
          <cell r="BZ15">
            <v>41730</v>
          </cell>
          <cell r="CA15">
            <v>41760</v>
          </cell>
          <cell r="CB15">
            <v>41791</v>
          </cell>
          <cell r="CC15">
            <v>41821</v>
          </cell>
          <cell r="CD15">
            <v>41852</v>
          </cell>
          <cell r="CE15">
            <v>41883</v>
          </cell>
          <cell r="CF15">
            <v>41913</v>
          </cell>
          <cell r="CG15">
            <v>41944</v>
          </cell>
          <cell r="CH15">
            <v>41974</v>
          </cell>
          <cell r="CI15">
            <v>42005</v>
          </cell>
          <cell r="CJ15">
            <v>42036</v>
          </cell>
          <cell r="CK15">
            <v>42064</v>
          </cell>
          <cell r="CL15">
            <v>42095</v>
          </cell>
          <cell r="CM15">
            <v>42125</v>
          </cell>
          <cell r="CN15">
            <v>42156</v>
          </cell>
          <cell r="CO15">
            <v>42186</v>
          </cell>
          <cell r="CP15">
            <v>42217</v>
          </cell>
          <cell r="CQ15">
            <v>42248</v>
          </cell>
          <cell r="CR15">
            <v>42278</v>
          </cell>
          <cell r="CS15">
            <v>42309</v>
          </cell>
          <cell r="CT15">
            <v>42339</v>
          </cell>
          <cell r="CU15">
            <v>42370</v>
          </cell>
          <cell r="CV15">
            <v>42401</v>
          </cell>
          <cell r="CW15">
            <v>42430</v>
          </cell>
          <cell r="CX15">
            <v>42461</v>
          </cell>
          <cell r="CY15">
            <v>42491</v>
          </cell>
          <cell r="CZ15">
            <v>42522</v>
          </cell>
          <cell r="DA15">
            <v>42552</v>
          </cell>
          <cell r="DB15">
            <v>42583</v>
          </cell>
          <cell r="DC15">
            <v>42614</v>
          </cell>
          <cell r="DD15">
            <v>42644</v>
          </cell>
          <cell r="DE15">
            <v>42675</v>
          </cell>
          <cell r="DF15">
            <v>42705</v>
          </cell>
          <cell r="DG15">
            <v>42736</v>
          </cell>
          <cell r="DH15">
            <v>42767</v>
          </cell>
          <cell r="DI15">
            <v>42795</v>
          </cell>
          <cell r="DJ15">
            <v>42826</v>
          </cell>
          <cell r="DK15">
            <v>42856</v>
          </cell>
          <cell r="DL15">
            <v>42887</v>
          </cell>
          <cell r="DM15">
            <v>42917</v>
          </cell>
          <cell r="DN15">
            <v>42948</v>
          </cell>
          <cell r="DO15">
            <v>42979</v>
          </cell>
          <cell r="DP15">
            <v>43009</v>
          </cell>
          <cell r="DQ15">
            <v>43040</v>
          </cell>
          <cell r="DR15">
            <v>43070</v>
          </cell>
          <cell r="DS15">
            <v>43101</v>
          </cell>
          <cell r="DT15">
            <v>43132</v>
          </cell>
          <cell r="DU15">
            <v>43160</v>
          </cell>
          <cell r="DV15">
            <v>43191</v>
          </cell>
          <cell r="DW15">
            <v>43221</v>
          </cell>
          <cell r="DX15">
            <v>43252</v>
          </cell>
          <cell r="DY15">
            <v>43282</v>
          </cell>
          <cell r="DZ15">
            <v>43313</v>
          </cell>
          <cell r="EA15">
            <v>43344</v>
          </cell>
          <cell r="EB15">
            <v>43374</v>
          </cell>
          <cell r="EC15">
            <v>43405</v>
          </cell>
          <cell r="ED15">
            <v>43435</v>
          </cell>
          <cell r="EE15">
            <v>43466</v>
          </cell>
          <cell r="EF15">
            <v>43497</v>
          </cell>
          <cell r="EG15">
            <v>43525</v>
          </cell>
          <cell r="EH15">
            <v>43556</v>
          </cell>
          <cell r="EI15">
            <v>43586</v>
          </cell>
          <cell r="EJ15">
            <v>43617</v>
          </cell>
          <cell r="EK15">
            <v>43647</v>
          </cell>
          <cell r="EL15">
            <v>43678</v>
          </cell>
          <cell r="EM15">
            <v>43709</v>
          </cell>
          <cell r="EN15">
            <v>43739</v>
          </cell>
          <cell r="EO15">
            <v>43770</v>
          </cell>
          <cell r="EP15">
            <v>43800</v>
          </cell>
          <cell r="EQ15">
            <v>43831</v>
          </cell>
          <cell r="ER15">
            <v>43862</v>
          </cell>
          <cell r="ES15">
            <v>43891</v>
          </cell>
          <cell r="ET15">
            <v>43922</v>
          </cell>
          <cell r="EU15">
            <v>43952</v>
          </cell>
          <cell r="EV15">
            <v>43983</v>
          </cell>
          <cell r="EW15">
            <v>44013</v>
          </cell>
          <cell r="EX15">
            <v>44044</v>
          </cell>
          <cell r="EY15">
            <v>44075</v>
          </cell>
          <cell r="EZ15">
            <v>44105</v>
          </cell>
          <cell r="FA15">
            <v>44136</v>
          </cell>
          <cell r="FB15">
            <v>44166</v>
          </cell>
          <cell r="FC15">
            <v>44197</v>
          </cell>
          <cell r="FD15">
            <v>44228</v>
          </cell>
          <cell r="FE15">
            <v>44256</v>
          </cell>
          <cell r="FF15">
            <v>44287</v>
          </cell>
          <cell r="FG15">
            <v>44317</v>
          </cell>
          <cell r="FH15">
            <v>44348</v>
          </cell>
          <cell r="FI15">
            <v>44378</v>
          </cell>
          <cell r="FJ15">
            <v>44409</v>
          </cell>
          <cell r="FK15">
            <v>44440</v>
          </cell>
          <cell r="FL15">
            <v>44470</v>
          </cell>
          <cell r="FM15">
            <v>44501</v>
          </cell>
          <cell r="FN15">
            <v>44531</v>
          </cell>
          <cell r="FO15">
            <v>44562</v>
          </cell>
          <cell r="FP15">
            <v>44593</v>
          </cell>
          <cell r="FQ15">
            <v>44621</v>
          </cell>
          <cell r="FR15">
            <v>44652</v>
          </cell>
          <cell r="FS15">
            <v>44682</v>
          </cell>
          <cell r="FT15">
            <v>44713</v>
          </cell>
          <cell r="FU15">
            <v>44743</v>
          </cell>
          <cell r="FV15">
            <v>44774</v>
          </cell>
          <cell r="FW15">
            <v>44805</v>
          </cell>
          <cell r="FX15">
            <v>44835</v>
          </cell>
          <cell r="FY15">
            <v>44866</v>
          </cell>
          <cell r="FZ15">
            <v>44896</v>
          </cell>
          <cell r="GA15">
            <v>44927</v>
          </cell>
          <cell r="GB15">
            <v>44958</v>
          </cell>
          <cell r="GC15">
            <v>44986</v>
          </cell>
          <cell r="GD15">
            <v>45017</v>
          </cell>
          <cell r="GE15">
            <v>45047</v>
          </cell>
          <cell r="GF15">
            <v>45078</v>
          </cell>
          <cell r="GG15">
            <v>45108</v>
          </cell>
          <cell r="GH15">
            <v>45139</v>
          </cell>
          <cell r="GI15">
            <v>45170</v>
          </cell>
          <cell r="GJ15">
            <v>45200</v>
          </cell>
          <cell r="GK15">
            <v>45231</v>
          </cell>
          <cell r="GL15">
            <v>45261</v>
          </cell>
          <cell r="GM15">
            <v>45292</v>
          </cell>
          <cell r="GN15">
            <v>45323</v>
          </cell>
          <cell r="GO15">
            <v>45352</v>
          </cell>
          <cell r="GP15">
            <v>45383</v>
          </cell>
          <cell r="GQ15">
            <v>45413</v>
          </cell>
          <cell r="GR15">
            <v>45444</v>
          </cell>
          <cell r="GS15">
            <v>45474</v>
          </cell>
          <cell r="GT15">
            <v>45505</v>
          </cell>
          <cell r="GU15">
            <v>45536</v>
          </cell>
          <cell r="GV15">
            <v>45566</v>
          </cell>
          <cell r="GW15">
            <v>45597</v>
          </cell>
          <cell r="GX15">
            <v>45627</v>
          </cell>
          <cell r="GY15">
            <v>45658</v>
          </cell>
          <cell r="GZ15">
            <v>45689</v>
          </cell>
          <cell r="HA15">
            <v>45717</v>
          </cell>
          <cell r="HB15">
            <v>45748</v>
          </cell>
          <cell r="HC15">
            <v>45778</v>
          </cell>
          <cell r="HD15">
            <v>45809</v>
          </cell>
          <cell r="HE15">
            <v>45839</v>
          </cell>
          <cell r="HF15">
            <v>45870</v>
          </cell>
          <cell r="HG15">
            <v>45901</v>
          </cell>
          <cell r="HH15">
            <v>45931</v>
          </cell>
          <cell r="HI15">
            <v>45962</v>
          </cell>
          <cell r="HJ15">
            <v>45992</v>
          </cell>
          <cell r="HK15">
            <v>46023</v>
          </cell>
          <cell r="HL15">
            <v>46054</v>
          </cell>
          <cell r="HM15">
            <v>46082</v>
          </cell>
          <cell r="HN15">
            <v>46113</v>
          </cell>
          <cell r="HO15">
            <v>46143</v>
          </cell>
          <cell r="HP15">
            <v>46174</v>
          </cell>
          <cell r="HQ15">
            <v>46204</v>
          </cell>
          <cell r="HR15">
            <v>46235</v>
          </cell>
          <cell r="HS15">
            <v>46266</v>
          </cell>
          <cell r="HT15">
            <v>46296</v>
          </cell>
          <cell r="HU15">
            <v>46327</v>
          </cell>
          <cell r="HV15">
            <v>46357</v>
          </cell>
          <cell r="HW15">
            <v>46388</v>
          </cell>
          <cell r="HX15">
            <v>46419</v>
          </cell>
          <cell r="HY15">
            <v>46447</v>
          </cell>
          <cell r="HZ15">
            <v>46478</v>
          </cell>
          <cell r="IA15">
            <v>46508</v>
          </cell>
          <cell r="IB15">
            <v>46539</v>
          </cell>
          <cell r="IC15">
            <v>46569</v>
          </cell>
          <cell r="ID15">
            <v>46600</v>
          </cell>
          <cell r="IE15">
            <v>46631</v>
          </cell>
          <cell r="IF15">
            <v>46661</v>
          </cell>
          <cell r="IG15">
            <v>46692</v>
          </cell>
          <cell r="IH15">
            <v>46722</v>
          </cell>
          <cell r="II15">
            <v>46753</v>
          </cell>
          <cell r="IJ15">
            <v>46784</v>
          </cell>
          <cell r="IK15">
            <v>46813</v>
          </cell>
          <cell r="IL15">
            <v>46844</v>
          </cell>
          <cell r="IM15">
            <v>46874</v>
          </cell>
          <cell r="IN15">
            <v>46905</v>
          </cell>
          <cell r="IO15">
            <v>46935</v>
          </cell>
          <cell r="IP15">
            <v>46966</v>
          </cell>
          <cell r="IQ15">
            <v>46997</v>
          </cell>
          <cell r="IR15">
            <v>47027</v>
          </cell>
          <cell r="IS15">
            <v>47058</v>
          </cell>
          <cell r="IT15">
            <v>47088</v>
          </cell>
        </row>
        <row r="16">
          <cell r="C16">
            <v>416</v>
          </cell>
          <cell r="D16">
            <v>400</v>
          </cell>
          <cell r="E16">
            <v>416</v>
          </cell>
          <cell r="F16">
            <v>416</v>
          </cell>
          <cell r="G16">
            <v>416</v>
          </cell>
          <cell r="H16">
            <v>400</v>
          </cell>
          <cell r="I16">
            <v>416</v>
          </cell>
          <cell r="J16">
            <v>416</v>
          </cell>
          <cell r="K16">
            <v>400</v>
          </cell>
          <cell r="L16">
            <v>432</v>
          </cell>
          <cell r="M16">
            <v>384</v>
          </cell>
          <cell r="N16">
            <v>416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400</v>
          </cell>
          <cell r="T16">
            <v>416</v>
          </cell>
          <cell r="U16">
            <v>416</v>
          </cell>
          <cell r="V16">
            <v>416</v>
          </cell>
          <cell r="W16">
            <v>400</v>
          </cell>
          <cell r="X16">
            <v>432</v>
          </cell>
          <cell r="Y16">
            <v>384</v>
          </cell>
          <cell r="Z16">
            <v>416</v>
          </cell>
          <cell r="AA16">
            <v>400</v>
          </cell>
          <cell r="AB16">
            <v>384</v>
          </cell>
          <cell r="AC16">
            <v>432</v>
          </cell>
          <cell r="AD16">
            <v>416</v>
          </cell>
          <cell r="AE16">
            <v>400</v>
          </cell>
          <cell r="AF16">
            <v>416</v>
          </cell>
          <cell r="AG16">
            <v>416</v>
          </cell>
          <cell r="AH16">
            <v>416</v>
          </cell>
          <cell r="AI16">
            <v>400</v>
          </cell>
          <cell r="AJ16">
            <v>416</v>
          </cell>
          <cell r="AK16">
            <v>400</v>
          </cell>
          <cell r="AL16">
            <v>416</v>
          </cell>
          <cell r="AM16">
            <v>400</v>
          </cell>
          <cell r="AN16">
            <v>384</v>
          </cell>
          <cell r="AO16">
            <v>432</v>
          </cell>
          <cell r="AP16">
            <v>416</v>
          </cell>
          <cell r="AQ16">
            <v>400</v>
          </cell>
          <cell r="AR16">
            <v>416</v>
          </cell>
          <cell r="AS16">
            <v>400</v>
          </cell>
          <cell r="AT16">
            <v>432</v>
          </cell>
          <cell r="AU16">
            <v>400</v>
          </cell>
          <cell r="AV16">
            <v>416</v>
          </cell>
          <cell r="AW16">
            <v>400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400</v>
          </cell>
          <cell r="BC16">
            <v>416</v>
          </cell>
          <cell r="BD16">
            <v>416</v>
          </cell>
          <cell r="BE16">
            <v>400</v>
          </cell>
          <cell r="BF16">
            <v>432</v>
          </cell>
          <cell r="BG16">
            <v>384</v>
          </cell>
          <cell r="BH16">
            <v>432</v>
          </cell>
          <cell r="BI16">
            <v>400</v>
          </cell>
          <cell r="BJ16">
            <v>400</v>
          </cell>
          <cell r="BK16">
            <v>416</v>
          </cell>
          <cell r="BL16">
            <v>384</v>
          </cell>
          <cell r="BM16">
            <v>416</v>
          </cell>
          <cell r="BN16">
            <v>416</v>
          </cell>
          <cell r="BO16">
            <v>416</v>
          </cell>
          <cell r="BP16">
            <v>400</v>
          </cell>
          <cell r="BQ16">
            <v>416</v>
          </cell>
          <cell r="BR16">
            <v>432</v>
          </cell>
          <cell r="BS16">
            <v>384</v>
          </cell>
          <cell r="BT16">
            <v>432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416</v>
          </cell>
          <cell r="BZ16">
            <v>416</v>
          </cell>
          <cell r="CA16">
            <v>416</v>
          </cell>
          <cell r="CB16">
            <v>400</v>
          </cell>
          <cell r="CC16">
            <v>416</v>
          </cell>
          <cell r="CD16">
            <v>416</v>
          </cell>
          <cell r="CE16">
            <v>400</v>
          </cell>
          <cell r="CF16">
            <v>432</v>
          </cell>
          <cell r="CG16">
            <v>384</v>
          </cell>
          <cell r="CH16">
            <v>416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400</v>
          </cell>
          <cell r="CN16">
            <v>416</v>
          </cell>
          <cell r="CO16">
            <v>416</v>
          </cell>
          <cell r="CP16">
            <v>416</v>
          </cell>
          <cell r="CQ16">
            <v>400</v>
          </cell>
          <cell r="CR16">
            <v>432</v>
          </cell>
          <cell r="CS16">
            <v>384</v>
          </cell>
          <cell r="CT16">
            <v>416</v>
          </cell>
          <cell r="CU16">
            <v>400</v>
          </cell>
          <cell r="CV16">
            <v>400</v>
          </cell>
          <cell r="CW16">
            <v>432</v>
          </cell>
          <cell r="CX16">
            <v>416</v>
          </cell>
          <cell r="CY16">
            <v>400</v>
          </cell>
          <cell r="CZ16">
            <v>416</v>
          </cell>
          <cell r="DA16">
            <v>400</v>
          </cell>
          <cell r="DB16">
            <v>432</v>
          </cell>
          <cell r="DC16">
            <v>400</v>
          </cell>
          <cell r="DD16">
            <v>416</v>
          </cell>
          <cell r="DE16">
            <v>400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400</v>
          </cell>
          <cell r="DK16">
            <v>416</v>
          </cell>
          <cell r="DL16">
            <v>416</v>
          </cell>
          <cell r="DM16">
            <v>400</v>
          </cell>
          <cell r="DN16">
            <v>432</v>
          </cell>
          <cell r="DO16">
            <v>400</v>
          </cell>
          <cell r="DP16">
            <v>416</v>
          </cell>
          <cell r="DQ16">
            <v>400</v>
          </cell>
          <cell r="DR16">
            <v>400</v>
          </cell>
          <cell r="DS16">
            <v>416</v>
          </cell>
          <cell r="DT16">
            <v>384</v>
          </cell>
          <cell r="DU16">
            <v>432</v>
          </cell>
          <cell r="DV16">
            <v>400</v>
          </cell>
          <cell r="DW16">
            <v>416</v>
          </cell>
          <cell r="DX16">
            <v>416</v>
          </cell>
          <cell r="DY16">
            <v>400</v>
          </cell>
          <cell r="DZ16">
            <v>432</v>
          </cell>
          <cell r="EA16">
            <v>384</v>
          </cell>
          <cell r="EB16">
            <v>432</v>
          </cell>
          <cell r="EC16">
            <v>400</v>
          </cell>
          <cell r="ED16">
            <v>400</v>
          </cell>
          <cell r="EE16">
            <v>416</v>
          </cell>
          <cell r="EF16">
            <v>384</v>
          </cell>
          <cell r="EG16">
            <v>416</v>
          </cell>
          <cell r="EH16">
            <v>416</v>
          </cell>
          <cell r="EI16">
            <v>416</v>
          </cell>
          <cell r="EJ16">
            <v>400</v>
          </cell>
          <cell r="EK16">
            <v>416</v>
          </cell>
          <cell r="EL16">
            <v>432</v>
          </cell>
          <cell r="EM16">
            <v>384</v>
          </cell>
          <cell r="EN16">
            <v>432</v>
          </cell>
          <cell r="EO16">
            <v>400</v>
          </cell>
          <cell r="EP16">
            <v>400</v>
          </cell>
          <cell r="EQ16">
            <v>416</v>
          </cell>
          <cell r="ER16">
            <v>400</v>
          </cell>
          <cell r="ES16">
            <v>416</v>
          </cell>
          <cell r="ET16">
            <v>416</v>
          </cell>
          <cell r="EU16">
            <v>400</v>
          </cell>
          <cell r="EV16">
            <v>416</v>
          </cell>
          <cell r="EW16">
            <v>416</v>
          </cell>
          <cell r="EX16">
            <v>416</v>
          </cell>
          <cell r="EY16">
            <v>400</v>
          </cell>
          <cell r="EZ16">
            <v>432</v>
          </cell>
          <cell r="FA16">
            <v>384</v>
          </cell>
          <cell r="FB16">
            <v>416</v>
          </cell>
          <cell r="FC16">
            <v>400</v>
          </cell>
          <cell r="FD16">
            <v>384</v>
          </cell>
          <cell r="FE16">
            <v>432</v>
          </cell>
          <cell r="FF16">
            <v>416</v>
          </cell>
          <cell r="FG16">
            <v>400</v>
          </cell>
          <cell r="FH16">
            <v>416</v>
          </cell>
          <cell r="FI16">
            <v>416</v>
          </cell>
          <cell r="FJ16">
            <v>416</v>
          </cell>
          <cell r="FK16">
            <v>400</v>
          </cell>
          <cell r="FL16">
            <v>416</v>
          </cell>
          <cell r="FM16">
            <v>400</v>
          </cell>
          <cell r="FN16">
            <v>416</v>
          </cell>
          <cell r="FO16">
            <v>400</v>
          </cell>
          <cell r="FP16">
            <v>384</v>
          </cell>
          <cell r="FQ16">
            <v>432</v>
          </cell>
          <cell r="FR16">
            <v>416</v>
          </cell>
          <cell r="FS16">
            <v>400</v>
          </cell>
          <cell r="FT16">
            <v>416</v>
          </cell>
          <cell r="FU16">
            <v>400</v>
          </cell>
          <cell r="FV16">
            <v>432</v>
          </cell>
          <cell r="FW16">
            <v>400</v>
          </cell>
          <cell r="FX16">
            <v>416</v>
          </cell>
          <cell r="FY16">
            <v>400</v>
          </cell>
          <cell r="FZ16">
            <v>416</v>
          </cell>
          <cell r="GA16">
            <v>400</v>
          </cell>
          <cell r="GB16">
            <v>384</v>
          </cell>
          <cell r="GC16">
            <v>432</v>
          </cell>
          <cell r="GD16">
            <v>400</v>
          </cell>
          <cell r="GE16">
            <v>416</v>
          </cell>
          <cell r="GF16">
            <v>416</v>
          </cell>
          <cell r="GG16">
            <v>400</v>
          </cell>
          <cell r="GH16">
            <v>432</v>
          </cell>
          <cell r="GI16">
            <v>400</v>
          </cell>
          <cell r="GJ16">
            <v>416</v>
          </cell>
          <cell r="GK16">
            <v>400</v>
          </cell>
          <cell r="GL16">
            <v>400</v>
          </cell>
          <cell r="GM16">
            <v>416</v>
          </cell>
          <cell r="GN16">
            <v>400</v>
          </cell>
          <cell r="GO16">
            <v>416</v>
          </cell>
          <cell r="GP16">
            <v>416</v>
          </cell>
          <cell r="GQ16">
            <v>416</v>
          </cell>
          <cell r="GR16">
            <v>400</v>
          </cell>
          <cell r="GS16">
            <v>416</v>
          </cell>
          <cell r="GT16">
            <v>432</v>
          </cell>
          <cell r="GU16">
            <v>384</v>
          </cell>
          <cell r="GV16">
            <v>432</v>
          </cell>
          <cell r="GW16">
            <v>400</v>
          </cell>
          <cell r="GX16">
            <v>400</v>
          </cell>
          <cell r="GY16">
            <v>416</v>
          </cell>
          <cell r="GZ16">
            <v>384</v>
          </cell>
          <cell r="HA16">
            <v>416</v>
          </cell>
          <cell r="HB16">
            <v>416</v>
          </cell>
          <cell r="HC16">
            <v>416</v>
          </cell>
          <cell r="HD16">
            <v>400</v>
          </cell>
          <cell r="HE16">
            <v>416</v>
          </cell>
          <cell r="HF16">
            <v>416</v>
          </cell>
          <cell r="HG16">
            <v>400</v>
          </cell>
          <cell r="HH16">
            <v>432</v>
          </cell>
          <cell r="HI16">
            <v>384</v>
          </cell>
          <cell r="HJ16">
            <v>416</v>
          </cell>
          <cell r="HK16">
            <v>416</v>
          </cell>
          <cell r="HL16">
            <v>384</v>
          </cell>
          <cell r="HM16">
            <v>416</v>
          </cell>
          <cell r="HN16">
            <v>416</v>
          </cell>
          <cell r="HO16">
            <v>400</v>
          </cell>
          <cell r="HP16">
            <v>416</v>
          </cell>
          <cell r="HQ16">
            <v>416</v>
          </cell>
          <cell r="HR16">
            <v>416</v>
          </cell>
          <cell r="HS16">
            <v>400</v>
          </cell>
          <cell r="HT16">
            <v>432</v>
          </cell>
          <cell r="HU16">
            <v>384</v>
          </cell>
          <cell r="HV16">
            <v>416</v>
          </cell>
          <cell r="HW16">
            <v>400</v>
          </cell>
          <cell r="HX16">
            <v>384</v>
          </cell>
          <cell r="HY16">
            <v>432</v>
          </cell>
          <cell r="HZ16">
            <v>416</v>
          </cell>
          <cell r="IA16">
            <v>400</v>
          </cell>
          <cell r="IB16">
            <v>416</v>
          </cell>
          <cell r="IC16">
            <v>416</v>
          </cell>
          <cell r="ID16">
            <v>416</v>
          </cell>
          <cell r="IE16">
            <v>400</v>
          </cell>
          <cell r="IF16">
            <v>416</v>
          </cell>
          <cell r="IG16">
            <v>400</v>
          </cell>
          <cell r="IH16">
            <v>416</v>
          </cell>
          <cell r="II16">
            <v>400</v>
          </cell>
          <cell r="IJ16">
            <v>400</v>
          </cell>
          <cell r="IK16">
            <v>432</v>
          </cell>
          <cell r="IL16">
            <v>400</v>
          </cell>
          <cell r="IM16">
            <v>416</v>
          </cell>
          <cell r="IN16">
            <v>416</v>
          </cell>
          <cell r="IO16">
            <v>400</v>
          </cell>
          <cell r="IP16">
            <v>432</v>
          </cell>
          <cell r="IQ16">
            <v>400</v>
          </cell>
          <cell r="IR16">
            <v>416</v>
          </cell>
          <cell r="IS16">
            <v>400</v>
          </cell>
          <cell r="IT16">
            <v>400</v>
          </cell>
        </row>
        <row r="17">
          <cell r="C17">
            <v>328</v>
          </cell>
          <cell r="D17">
            <v>296</v>
          </cell>
          <cell r="E17">
            <v>328</v>
          </cell>
          <cell r="F17">
            <v>304</v>
          </cell>
          <cell r="G17">
            <v>328</v>
          </cell>
          <cell r="H17">
            <v>320</v>
          </cell>
          <cell r="I17">
            <v>328</v>
          </cell>
          <cell r="J17">
            <v>328</v>
          </cell>
          <cell r="K17">
            <v>320</v>
          </cell>
          <cell r="L17">
            <v>312</v>
          </cell>
          <cell r="M17">
            <v>336</v>
          </cell>
          <cell r="N17">
            <v>328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344</v>
          </cell>
          <cell r="T17">
            <v>304</v>
          </cell>
          <cell r="U17">
            <v>328</v>
          </cell>
          <cell r="V17">
            <v>328</v>
          </cell>
          <cell r="W17">
            <v>320</v>
          </cell>
          <cell r="X17">
            <v>312</v>
          </cell>
          <cell r="Y17">
            <v>336</v>
          </cell>
          <cell r="Z17">
            <v>328</v>
          </cell>
          <cell r="AA17">
            <v>344</v>
          </cell>
          <cell r="AB17">
            <v>288</v>
          </cell>
          <cell r="AC17">
            <v>312</v>
          </cell>
          <cell r="AD17">
            <v>304</v>
          </cell>
          <cell r="AE17">
            <v>344</v>
          </cell>
          <cell r="AF17">
            <v>304</v>
          </cell>
          <cell r="AG17">
            <v>328</v>
          </cell>
          <cell r="AH17">
            <v>328</v>
          </cell>
          <cell r="AI17">
            <v>320</v>
          </cell>
          <cell r="AJ17">
            <v>328</v>
          </cell>
          <cell r="AK17">
            <v>320</v>
          </cell>
          <cell r="AL17">
            <v>328</v>
          </cell>
          <cell r="AM17">
            <v>344</v>
          </cell>
          <cell r="AN17">
            <v>288</v>
          </cell>
          <cell r="AO17">
            <v>312</v>
          </cell>
          <cell r="AP17">
            <v>304</v>
          </cell>
          <cell r="AQ17">
            <v>344</v>
          </cell>
          <cell r="AR17">
            <v>304</v>
          </cell>
          <cell r="AS17">
            <v>344</v>
          </cell>
          <cell r="AT17">
            <v>312</v>
          </cell>
          <cell r="AU17">
            <v>320</v>
          </cell>
          <cell r="AV17">
            <v>328</v>
          </cell>
          <cell r="AW17">
            <v>320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320</v>
          </cell>
          <cell r="BC17">
            <v>328</v>
          </cell>
          <cell r="BD17">
            <v>304</v>
          </cell>
          <cell r="BE17">
            <v>344</v>
          </cell>
          <cell r="BF17">
            <v>312</v>
          </cell>
          <cell r="BG17">
            <v>336</v>
          </cell>
          <cell r="BH17">
            <v>312</v>
          </cell>
          <cell r="BI17">
            <v>320</v>
          </cell>
          <cell r="BJ17">
            <v>344</v>
          </cell>
          <cell r="BK17">
            <v>328</v>
          </cell>
          <cell r="BL17">
            <v>288</v>
          </cell>
          <cell r="BM17">
            <v>328</v>
          </cell>
          <cell r="BN17">
            <v>304</v>
          </cell>
          <cell r="BO17">
            <v>328</v>
          </cell>
          <cell r="BP17">
            <v>320</v>
          </cell>
          <cell r="BQ17">
            <v>328</v>
          </cell>
          <cell r="BR17">
            <v>312</v>
          </cell>
          <cell r="BS17">
            <v>336</v>
          </cell>
          <cell r="BT17">
            <v>312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328</v>
          </cell>
          <cell r="BZ17">
            <v>304</v>
          </cell>
          <cell r="CA17">
            <v>328</v>
          </cell>
          <cell r="CB17">
            <v>320</v>
          </cell>
          <cell r="CC17">
            <v>328</v>
          </cell>
          <cell r="CD17">
            <v>328</v>
          </cell>
          <cell r="CE17">
            <v>320</v>
          </cell>
          <cell r="CF17">
            <v>312</v>
          </cell>
          <cell r="CG17">
            <v>336</v>
          </cell>
          <cell r="CH17">
            <v>328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344</v>
          </cell>
          <cell r="CN17">
            <v>304</v>
          </cell>
          <cell r="CO17">
            <v>328</v>
          </cell>
          <cell r="CP17">
            <v>328</v>
          </cell>
          <cell r="CQ17">
            <v>320</v>
          </cell>
          <cell r="CR17">
            <v>312</v>
          </cell>
          <cell r="CS17">
            <v>336</v>
          </cell>
          <cell r="CT17">
            <v>328</v>
          </cell>
          <cell r="CU17">
            <v>344</v>
          </cell>
          <cell r="CV17">
            <v>296</v>
          </cell>
          <cell r="CW17">
            <v>312</v>
          </cell>
          <cell r="CX17">
            <v>304</v>
          </cell>
          <cell r="CY17">
            <v>344</v>
          </cell>
          <cell r="CZ17">
            <v>304</v>
          </cell>
          <cell r="DA17">
            <v>344</v>
          </cell>
          <cell r="DB17">
            <v>312</v>
          </cell>
          <cell r="DC17">
            <v>320</v>
          </cell>
          <cell r="DD17">
            <v>328</v>
          </cell>
          <cell r="DE17">
            <v>320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320</v>
          </cell>
          <cell r="DK17">
            <v>328</v>
          </cell>
          <cell r="DL17">
            <v>304</v>
          </cell>
          <cell r="DM17">
            <v>344</v>
          </cell>
          <cell r="DN17">
            <v>312</v>
          </cell>
          <cell r="DO17">
            <v>320</v>
          </cell>
          <cell r="DP17">
            <v>328</v>
          </cell>
          <cell r="DQ17">
            <v>320</v>
          </cell>
          <cell r="DR17">
            <v>344</v>
          </cell>
          <cell r="DS17">
            <v>328</v>
          </cell>
          <cell r="DT17">
            <v>288</v>
          </cell>
          <cell r="DU17">
            <v>312</v>
          </cell>
          <cell r="DV17">
            <v>320</v>
          </cell>
          <cell r="DW17">
            <v>328</v>
          </cell>
          <cell r="DX17">
            <v>304</v>
          </cell>
          <cell r="DY17">
            <v>344</v>
          </cell>
          <cell r="DZ17">
            <v>312</v>
          </cell>
          <cell r="EA17">
            <v>336</v>
          </cell>
          <cell r="EB17">
            <v>312</v>
          </cell>
          <cell r="EC17">
            <v>320</v>
          </cell>
          <cell r="ED17">
            <v>344</v>
          </cell>
          <cell r="EE17">
            <v>328</v>
          </cell>
          <cell r="EF17">
            <v>288</v>
          </cell>
          <cell r="EG17">
            <v>328</v>
          </cell>
          <cell r="EH17">
            <v>304</v>
          </cell>
          <cell r="EI17">
            <v>328</v>
          </cell>
          <cell r="EJ17">
            <v>320</v>
          </cell>
          <cell r="EK17">
            <v>328</v>
          </cell>
          <cell r="EL17">
            <v>312</v>
          </cell>
          <cell r="EM17">
            <v>336</v>
          </cell>
          <cell r="EN17">
            <v>312</v>
          </cell>
          <cell r="EO17">
            <v>320</v>
          </cell>
          <cell r="EP17">
            <v>344</v>
          </cell>
          <cell r="EQ17">
            <v>328</v>
          </cell>
          <cell r="ER17">
            <v>296</v>
          </cell>
          <cell r="ES17">
            <v>328</v>
          </cell>
          <cell r="ET17">
            <v>304</v>
          </cell>
          <cell r="EU17">
            <v>344</v>
          </cell>
          <cell r="EV17">
            <v>304</v>
          </cell>
          <cell r="EW17">
            <v>328</v>
          </cell>
          <cell r="EX17">
            <v>328</v>
          </cell>
          <cell r="EY17">
            <v>320</v>
          </cell>
          <cell r="EZ17">
            <v>312</v>
          </cell>
          <cell r="FA17">
            <v>336</v>
          </cell>
          <cell r="FB17">
            <v>328</v>
          </cell>
          <cell r="FC17">
            <v>344</v>
          </cell>
          <cell r="FD17">
            <v>288</v>
          </cell>
          <cell r="FE17">
            <v>312</v>
          </cell>
          <cell r="FF17">
            <v>304</v>
          </cell>
          <cell r="FG17">
            <v>344</v>
          </cell>
          <cell r="FH17">
            <v>304</v>
          </cell>
          <cell r="FI17">
            <v>328</v>
          </cell>
          <cell r="FJ17">
            <v>328</v>
          </cell>
          <cell r="FK17">
            <v>320</v>
          </cell>
          <cell r="FL17">
            <v>328</v>
          </cell>
          <cell r="FM17">
            <v>320</v>
          </cell>
          <cell r="FN17">
            <v>328</v>
          </cell>
          <cell r="FO17">
            <v>344</v>
          </cell>
          <cell r="FP17">
            <v>288</v>
          </cell>
          <cell r="FQ17">
            <v>312</v>
          </cell>
          <cell r="FR17">
            <v>304</v>
          </cell>
          <cell r="FS17">
            <v>344</v>
          </cell>
          <cell r="FT17">
            <v>304</v>
          </cell>
          <cell r="FU17">
            <v>344</v>
          </cell>
          <cell r="FV17">
            <v>312</v>
          </cell>
          <cell r="FW17">
            <v>320</v>
          </cell>
          <cell r="FX17">
            <v>328</v>
          </cell>
          <cell r="FY17">
            <v>320</v>
          </cell>
          <cell r="FZ17">
            <v>328</v>
          </cell>
          <cell r="GA17">
            <v>344</v>
          </cell>
          <cell r="GB17">
            <v>288</v>
          </cell>
          <cell r="GC17">
            <v>312</v>
          </cell>
          <cell r="GD17">
            <v>320</v>
          </cell>
          <cell r="GE17">
            <v>328</v>
          </cell>
          <cell r="GF17">
            <v>304</v>
          </cell>
          <cell r="GG17">
            <v>344</v>
          </cell>
          <cell r="GH17">
            <v>312</v>
          </cell>
          <cell r="GI17">
            <v>320</v>
          </cell>
          <cell r="GJ17">
            <v>328</v>
          </cell>
          <cell r="GK17">
            <v>320</v>
          </cell>
          <cell r="GL17">
            <v>344</v>
          </cell>
          <cell r="GM17">
            <v>328</v>
          </cell>
          <cell r="GN17">
            <v>296</v>
          </cell>
          <cell r="GO17">
            <v>328</v>
          </cell>
          <cell r="GP17">
            <v>304</v>
          </cell>
          <cell r="GQ17">
            <v>328</v>
          </cell>
          <cell r="GR17">
            <v>320</v>
          </cell>
          <cell r="GS17">
            <v>328</v>
          </cell>
          <cell r="GT17">
            <v>312</v>
          </cell>
          <cell r="GU17">
            <v>336</v>
          </cell>
          <cell r="GV17">
            <v>312</v>
          </cell>
          <cell r="GW17">
            <v>320</v>
          </cell>
          <cell r="GX17">
            <v>344</v>
          </cell>
          <cell r="GY17">
            <v>328</v>
          </cell>
          <cell r="GZ17">
            <v>288</v>
          </cell>
          <cell r="HA17">
            <v>328</v>
          </cell>
          <cell r="HB17">
            <v>304</v>
          </cell>
          <cell r="HC17">
            <v>328</v>
          </cell>
          <cell r="HD17">
            <v>320</v>
          </cell>
          <cell r="HE17">
            <v>328</v>
          </cell>
          <cell r="HF17">
            <v>328</v>
          </cell>
          <cell r="HG17">
            <v>320</v>
          </cell>
          <cell r="HH17">
            <v>312</v>
          </cell>
          <cell r="HI17">
            <v>336</v>
          </cell>
          <cell r="HJ17">
            <v>328</v>
          </cell>
          <cell r="HK17">
            <v>328</v>
          </cell>
          <cell r="HL17">
            <v>288</v>
          </cell>
          <cell r="HM17">
            <v>328</v>
          </cell>
          <cell r="HN17">
            <v>304</v>
          </cell>
          <cell r="HO17">
            <v>344</v>
          </cell>
          <cell r="HP17">
            <v>304</v>
          </cell>
          <cell r="HQ17">
            <v>328</v>
          </cell>
          <cell r="HR17">
            <v>328</v>
          </cell>
          <cell r="HS17">
            <v>320</v>
          </cell>
          <cell r="HT17">
            <v>312</v>
          </cell>
          <cell r="HU17">
            <v>336</v>
          </cell>
          <cell r="HV17">
            <v>328</v>
          </cell>
          <cell r="HW17">
            <v>344</v>
          </cell>
          <cell r="HX17">
            <v>288</v>
          </cell>
          <cell r="HY17">
            <v>312</v>
          </cell>
          <cell r="HZ17">
            <v>304</v>
          </cell>
          <cell r="IA17">
            <v>344</v>
          </cell>
          <cell r="IB17">
            <v>304</v>
          </cell>
          <cell r="IC17">
            <v>328</v>
          </cell>
          <cell r="ID17">
            <v>328</v>
          </cell>
          <cell r="IE17">
            <v>320</v>
          </cell>
          <cell r="IF17">
            <v>328</v>
          </cell>
          <cell r="IG17">
            <v>320</v>
          </cell>
          <cell r="IH17">
            <v>328</v>
          </cell>
          <cell r="II17">
            <v>344</v>
          </cell>
          <cell r="IJ17">
            <v>296</v>
          </cell>
          <cell r="IK17">
            <v>312</v>
          </cell>
          <cell r="IL17">
            <v>320</v>
          </cell>
          <cell r="IM17">
            <v>328</v>
          </cell>
          <cell r="IN17">
            <v>304</v>
          </cell>
          <cell r="IO17">
            <v>344</v>
          </cell>
          <cell r="IP17">
            <v>312</v>
          </cell>
          <cell r="IQ17">
            <v>320</v>
          </cell>
          <cell r="IR17">
            <v>328</v>
          </cell>
          <cell r="IS17">
            <v>320</v>
          </cell>
          <cell r="IT17">
            <v>344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  <cell r="EE18">
            <v>744</v>
          </cell>
          <cell r="EF18">
            <v>672</v>
          </cell>
          <cell r="EG18">
            <v>744</v>
          </cell>
          <cell r="EH18">
            <v>720</v>
          </cell>
          <cell r="EI18">
            <v>744</v>
          </cell>
          <cell r="EJ18">
            <v>720</v>
          </cell>
          <cell r="EK18">
            <v>744</v>
          </cell>
          <cell r="EL18">
            <v>744</v>
          </cell>
          <cell r="EM18">
            <v>720</v>
          </cell>
          <cell r="EN18">
            <v>744</v>
          </cell>
          <cell r="EO18">
            <v>720</v>
          </cell>
          <cell r="EP18">
            <v>744</v>
          </cell>
          <cell r="EQ18">
            <v>744</v>
          </cell>
          <cell r="ER18">
            <v>696</v>
          </cell>
          <cell r="ES18">
            <v>744</v>
          </cell>
          <cell r="ET18">
            <v>720</v>
          </cell>
          <cell r="EU18">
            <v>744</v>
          </cell>
          <cell r="EV18">
            <v>720</v>
          </cell>
          <cell r="EW18">
            <v>744</v>
          </cell>
          <cell r="EX18">
            <v>744</v>
          </cell>
          <cell r="EY18">
            <v>720</v>
          </cell>
          <cell r="EZ18">
            <v>744</v>
          </cell>
          <cell r="FA18">
            <v>720</v>
          </cell>
          <cell r="FB18">
            <v>744</v>
          </cell>
          <cell r="FC18">
            <v>744</v>
          </cell>
          <cell r="FD18">
            <v>672</v>
          </cell>
          <cell r="FE18">
            <v>744</v>
          </cell>
          <cell r="FF18">
            <v>720</v>
          </cell>
          <cell r="FG18">
            <v>744</v>
          </cell>
          <cell r="FH18">
            <v>720</v>
          </cell>
          <cell r="FI18">
            <v>744</v>
          </cell>
          <cell r="FJ18">
            <v>744</v>
          </cell>
          <cell r="FK18">
            <v>720</v>
          </cell>
          <cell r="FL18">
            <v>744</v>
          </cell>
          <cell r="FM18">
            <v>720</v>
          </cell>
          <cell r="FN18">
            <v>744</v>
          </cell>
          <cell r="FO18">
            <v>744</v>
          </cell>
          <cell r="FP18">
            <v>672</v>
          </cell>
          <cell r="FQ18">
            <v>744</v>
          </cell>
          <cell r="FR18">
            <v>720</v>
          </cell>
          <cell r="FS18">
            <v>744</v>
          </cell>
          <cell r="FT18">
            <v>720</v>
          </cell>
          <cell r="FU18">
            <v>744</v>
          </cell>
          <cell r="FV18">
            <v>744</v>
          </cell>
          <cell r="FW18">
            <v>720</v>
          </cell>
          <cell r="FX18">
            <v>744</v>
          </cell>
          <cell r="FY18">
            <v>720</v>
          </cell>
          <cell r="FZ18">
            <v>744</v>
          </cell>
          <cell r="GA18">
            <v>744</v>
          </cell>
          <cell r="GB18">
            <v>672</v>
          </cell>
          <cell r="GC18">
            <v>744</v>
          </cell>
          <cell r="GD18">
            <v>720</v>
          </cell>
          <cell r="GE18">
            <v>744</v>
          </cell>
          <cell r="GF18">
            <v>720</v>
          </cell>
          <cell r="GG18">
            <v>744</v>
          </cell>
          <cell r="GH18">
            <v>744</v>
          </cell>
          <cell r="GI18">
            <v>720</v>
          </cell>
          <cell r="GJ18">
            <v>744</v>
          </cell>
          <cell r="GK18">
            <v>720</v>
          </cell>
          <cell r="GL18">
            <v>744</v>
          </cell>
          <cell r="GM18">
            <v>744</v>
          </cell>
          <cell r="GN18">
            <v>696</v>
          </cell>
          <cell r="GO18">
            <v>744</v>
          </cell>
          <cell r="GP18">
            <v>720</v>
          </cell>
          <cell r="GQ18">
            <v>744</v>
          </cell>
          <cell r="GR18">
            <v>720</v>
          </cell>
          <cell r="GS18">
            <v>744</v>
          </cell>
          <cell r="GT18">
            <v>744</v>
          </cell>
          <cell r="GU18">
            <v>720</v>
          </cell>
          <cell r="GV18">
            <v>744</v>
          </cell>
          <cell r="GW18">
            <v>720</v>
          </cell>
          <cell r="GX18">
            <v>744</v>
          </cell>
          <cell r="GY18">
            <v>744</v>
          </cell>
          <cell r="GZ18">
            <v>672</v>
          </cell>
          <cell r="HA18">
            <v>744</v>
          </cell>
          <cell r="HB18">
            <v>720</v>
          </cell>
          <cell r="HC18">
            <v>744</v>
          </cell>
          <cell r="HD18">
            <v>720</v>
          </cell>
          <cell r="HE18">
            <v>744</v>
          </cell>
          <cell r="HF18">
            <v>744</v>
          </cell>
          <cell r="HG18">
            <v>720</v>
          </cell>
          <cell r="HH18">
            <v>744</v>
          </cell>
          <cell r="HI18">
            <v>720</v>
          </cell>
          <cell r="HJ18">
            <v>744</v>
          </cell>
          <cell r="HK18">
            <v>744</v>
          </cell>
          <cell r="HL18">
            <v>672</v>
          </cell>
          <cell r="HM18">
            <v>744</v>
          </cell>
          <cell r="HN18">
            <v>720</v>
          </cell>
          <cell r="HO18">
            <v>744</v>
          </cell>
          <cell r="HP18">
            <v>720</v>
          </cell>
          <cell r="HQ18">
            <v>744</v>
          </cell>
          <cell r="HR18">
            <v>744</v>
          </cell>
          <cell r="HS18">
            <v>720</v>
          </cell>
          <cell r="HT18">
            <v>744</v>
          </cell>
          <cell r="HU18">
            <v>720</v>
          </cell>
          <cell r="HV18">
            <v>744</v>
          </cell>
          <cell r="HW18">
            <v>744</v>
          </cell>
          <cell r="HX18">
            <v>672</v>
          </cell>
          <cell r="HY18">
            <v>744</v>
          </cell>
          <cell r="HZ18">
            <v>720</v>
          </cell>
          <cell r="IA18">
            <v>744</v>
          </cell>
          <cell r="IB18">
            <v>720</v>
          </cell>
          <cell r="IC18">
            <v>744</v>
          </cell>
          <cell r="ID18">
            <v>744</v>
          </cell>
          <cell r="IE18">
            <v>720</v>
          </cell>
          <cell r="IF18">
            <v>744</v>
          </cell>
          <cell r="IG18">
            <v>720</v>
          </cell>
          <cell r="IH18">
            <v>744</v>
          </cell>
          <cell r="II18">
            <v>744</v>
          </cell>
          <cell r="IJ18">
            <v>696</v>
          </cell>
          <cell r="IK18">
            <v>744</v>
          </cell>
          <cell r="IL18">
            <v>720</v>
          </cell>
          <cell r="IM18">
            <v>744</v>
          </cell>
          <cell r="IN18">
            <v>720</v>
          </cell>
          <cell r="IO18">
            <v>744</v>
          </cell>
          <cell r="IP18">
            <v>744</v>
          </cell>
          <cell r="IQ18">
            <v>720</v>
          </cell>
          <cell r="IR18">
            <v>744</v>
          </cell>
          <cell r="IS18">
            <v>720</v>
          </cell>
          <cell r="IT18">
            <v>744</v>
          </cell>
        </row>
        <row r="19">
          <cell r="C19">
            <v>328</v>
          </cell>
          <cell r="D19">
            <v>296</v>
          </cell>
          <cell r="E19">
            <v>328</v>
          </cell>
          <cell r="F19">
            <v>303</v>
          </cell>
          <cell r="G19">
            <v>328</v>
          </cell>
          <cell r="H19">
            <v>320</v>
          </cell>
          <cell r="I19">
            <v>328</v>
          </cell>
          <cell r="J19">
            <v>328</v>
          </cell>
          <cell r="K19">
            <v>320</v>
          </cell>
          <cell r="L19">
            <v>313</v>
          </cell>
          <cell r="M19">
            <v>336</v>
          </cell>
          <cell r="N19">
            <v>328</v>
          </cell>
          <cell r="O19">
            <v>328</v>
          </cell>
          <cell r="P19">
            <v>288</v>
          </cell>
          <cell r="Q19">
            <v>328</v>
          </cell>
          <cell r="R19">
            <v>303</v>
          </cell>
          <cell r="S19">
            <v>344</v>
          </cell>
          <cell r="T19">
            <v>304</v>
          </cell>
          <cell r="U19">
            <v>328</v>
          </cell>
          <cell r="V19">
            <v>328</v>
          </cell>
          <cell r="W19">
            <v>320</v>
          </cell>
          <cell r="X19">
            <v>313</v>
          </cell>
          <cell r="Y19">
            <v>336</v>
          </cell>
          <cell r="Z19">
            <v>328</v>
          </cell>
          <cell r="AA19">
            <v>344</v>
          </cell>
          <cell r="AB19">
            <v>288</v>
          </cell>
          <cell r="AC19">
            <v>312</v>
          </cell>
          <cell r="AD19">
            <v>303</v>
          </cell>
          <cell r="AE19">
            <v>344</v>
          </cell>
          <cell r="AF19">
            <v>304</v>
          </cell>
          <cell r="AG19">
            <v>328</v>
          </cell>
          <cell r="AH19">
            <v>328</v>
          </cell>
          <cell r="AI19">
            <v>320</v>
          </cell>
          <cell r="AJ19">
            <v>329</v>
          </cell>
          <cell r="AK19">
            <v>320</v>
          </cell>
          <cell r="AL19">
            <v>328</v>
          </cell>
          <cell r="AM19">
            <v>344</v>
          </cell>
          <cell r="AN19">
            <v>288</v>
          </cell>
          <cell r="AO19">
            <v>312</v>
          </cell>
          <cell r="AP19">
            <v>303</v>
          </cell>
          <cell r="AQ19">
            <v>344</v>
          </cell>
          <cell r="AR19">
            <v>304</v>
          </cell>
          <cell r="AS19">
            <v>344</v>
          </cell>
          <cell r="AT19">
            <v>312</v>
          </cell>
          <cell r="AU19">
            <v>320</v>
          </cell>
          <cell r="AV19">
            <v>329</v>
          </cell>
          <cell r="AW19">
            <v>320</v>
          </cell>
          <cell r="AX19">
            <v>328</v>
          </cell>
          <cell r="AY19">
            <v>344</v>
          </cell>
          <cell r="AZ19">
            <v>296</v>
          </cell>
          <cell r="BA19">
            <v>312</v>
          </cell>
          <cell r="BB19">
            <v>319</v>
          </cell>
          <cell r="BC19">
            <v>328</v>
          </cell>
          <cell r="BD19">
            <v>304</v>
          </cell>
          <cell r="BE19">
            <v>344</v>
          </cell>
          <cell r="BF19">
            <v>312</v>
          </cell>
          <cell r="BG19">
            <v>336</v>
          </cell>
          <cell r="BH19">
            <v>313</v>
          </cell>
          <cell r="BI19">
            <v>320</v>
          </cell>
          <cell r="BJ19">
            <v>344</v>
          </cell>
          <cell r="BK19">
            <v>328</v>
          </cell>
          <cell r="BL19">
            <v>288</v>
          </cell>
          <cell r="BM19">
            <v>328</v>
          </cell>
          <cell r="BN19">
            <v>303</v>
          </cell>
          <cell r="BO19">
            <v>328</v>
          </cell>
          <cell r="BP19">
            <v>320</v>
          </cell>
          <cell r="BQ19">
            <v>328</v>
          </cell>
          <cell r="BR19">
            <v>312</v>
          </cell>
          <cell r="BS19">
            <v>336</v>
          </cell>
          <cell r="BT19">
            <v>313</v>
          </cell>
          <cell r="BU19">
            <v>320</v>
          </cell>
          <cell r="BV19">
            <v>344</v>
          </cell>
          <cell r="BW19">
            <v>328</v>
          </cell>
          <cell r="BX19">
            <v>288</v>
          </cell>
          <cell r="BY19">
            <v>328</v>
          </cell>
          <cell r="BZ19">
            <v>303</v>
          </cell>
          <cell r="CA19">
            <v>328</v>
          </cell>
          <cell r="CB19">
            <v>320</v>
          </cell>
          <cell r="CC19">
            <v>328</v>
          </cell>
          <cell r="CD19">
            <v>328</v>
          </cell>
          <cell r="CE19">
            <v>320</v>
          </cell>
          <cell r="CF19">
            <v>313</v>
          </cell>
          <cell r="CG19">
            <v>336</v>
          </cell>
          <cell r="CH19">
            <v>328</v>
          </cell>
          <cell r="CI19">
            <v>328</v>
          </cell>
          <cell r="CJ19">
            <v>288</v>
          </cell>
          <cell r="CK19">
            <v>328</v>
          </cell>
          <cell r="CL19">
            <v>303</v>
          </cell>
          <cell r="CM19">
            <v>344</v>
          </cell>
          <cell r="CN19">
            <v>304</v>
          </cell>
          <cell r="CO19">
            <v>328</v>
          </cell>
          <cell r="CP19">
            <v>328</v>
          </cell>
          <cell r="CQ19">
            <v>320</v>
          </cell>
          <cell r="CR19">
            <v>313</v>
          </cell>
          <cell r="CS19">
            <v>336</v>
          </cell>
          <cell r="CT19">
            <v>328</v>
          </cell>
          <cell r="CU19">
            <v>344</v>
          </cell>
          <cell r="CV19">
            <v>296</v>
          </cell>
          <cell r="CW19">
            <v>312</v>
          </cell>
          <cell r="CX19">
            <v>303</v>
          </cell>
          <cell r="CY19">
            <v>344</v>
          </cell>
          <cell r="CZ19">
            <v>304</v>
          </cell>
          <cell r="DA19">
            <v>344</v>
          </cell>
          <cell r="DB19">
            <v>312</v>
          </cell>
          <cell r="DC19">
            <v>320</v>
          </cell>
          <cell r="DD19">
            <v>329</v>
          </cell>
          <cell r="DE19">
            <v>320</v>
          </cell>
          <cell r="DF19">
            <v>328</v>
          </cell>
          <cell r="DG19">
            <v>344</v>
          </cell>
          <cell r="DH19">
            <v>288</v>
          </cell>
          <cell r="DI19">
            <v>312</v>
          </cell>
          <cell r="DJ19">
            <v>319</v>
          </cell>
          <cell r="DK19">
            <v>328</v>
          </cell>
          <cell r="DL19">
            <v>304</v>
          </cell>
          <cell r="DM19">
            <v>344</v>
          </cell>
          <cell r="DN19">
            <v>312</v>
          </cell>
          <cell r="DO19">
            <v>320</v>
          </cell>
          <cell r="DP19">
            <v>329</v>
          </cell>
          <cell r="DQ19">
            <v>320</v>
          </cell>
          <cell r="DR19">
            <v>344</v>
          </cell>
          <cell r="DS19">
            <v>328</v>
          </cell>
          <cell r="DT19">
            <v>288</v>
          </cell>
          <cell r="DU19">
            <v>312</v>
          </cell>
          <cell r="DV19">
            <v>319</v>
          </cell>
          <cell r="DW19">
            <v>328</v>
          </cell>
          <cell r="DX19">
            <v>304</v>
          </cell>
          <cell r="DY19">
            <v>344</v>
          </cell>
          <cell r="DZ19">
            <v>312</v>
          </cell>
          <cell r="EA19">
            <v>336</v>
          </cell>
          <cell r="EB19">
            <v>313</v>
          </cell>
          <cell r="EC19">
            <v>320</v>
          </cell>
          <cell r="ED19">
            <v>344</v>
          </cell>
          <cell r="EE19">
            <v>328</v>
          </cell>
          <cell r="EF19">
            <v>288</v>
          </cell>
          <cell r="EG19">
            <v>328</v>
          </cell>
          <cell r="EH19">
            <v>303</v>
          </cell>
          <cell r="EI19">
            <v>328</v>
          </cell>
          <cell r="EJ19">
            <v>320</v>
          </cell>
          <cell r="EK19">
            <v>328</v>
          </cell>
          <cell r="EL19">
            <v>312</v>
          </cell>
          <cell r="EM19">
            <v>336</v>
          </cell>
          <cell r="EN19">
            <v>313</v>
          </cell>
          <cell r="EO19">
            <v>320</v>
          </cell>
          <cell r="EP19">
            <v>344</v>
          </cell>
          <cell r="EQ19">
            <v>328</v>
          </cell>
          <cell r="ER19">
            <v>296</v>
          </cell>
          <cell r="ES19">
            <v>328</v>
          </cell>
          <cell r="ET19">
            <v>303</v>
          </cell>
          <cell r="EU19">
            <v>344</v>
          </cell>
          <cell r="EV19">
            <v>304</v>
          </cell>
          <cell r="EW19">
            <v>328</v>
          </cell>
          <cell r="EX19">
            <v>328</v>
          </cell>
          <cell r="EY19">
            <v>320</v>
          </cell>
          <cell r="EZ19">
            <v>313</v>
          </cell>
          <cell r="FA19">
            <v>336</v>
          </cell>
          <cell r="FB19">
            <v>328</v>
          </cell>
          <cell r="FC19">
            <v>344</v>
          </cell>
          <cell r="FD19">
            <v>288</v>
          </cell>
          <cell r="FE19">
            <v>312</v>
          </cell>
          <cell r="FF19">
            <v>303</v>
          </cell>
          <cell r="FG19">
            <v>344</v>
          </cell>
          <cell r="FH19">
            <v>304</v>
          </cell>
          <cell r="FI19">
            <v>328</v>
          </cell>
          <cell r="FJ19">
            <v>328</v>
          </cell>
          <cell r="FK19">
            <v>320</v>
          </cell>
          <cell r="FL19">
            <v>329</v>
          </cell>
          <cell r="FM19">
            <v>320</v>
          </cell>
          <cell r="FN19">
            <v>328</v>
          </cell>
          <cell r="FO19">
            <v>344</v>
          </cell>
          <cell r="FP19">
            <v>288</v>
          </cell>
          <cell r="FQ19">
            <v>312</v>
          </cell>
          <cell r="FR19">
            <v>303</v>
          </cell>
          <cell r="FS19">
            <v>344</v>
          </cell>
          <cell r="FT19">
            <v>304</v>
          </cell>
          <cell r="FU19">
            <v>344</v>
          </cell>
          <cell r="FV19">
            <v>312</v>
          </cell>
          <cell r="FW19">
            <v>320</v>
          </cell>
          <cell r="FX19">
            <v>329</v>
          </cell>
          <cell r="FY19">
            <v>320</v>
          </cell>
          <cell r="FZ19">
            <v>328</v>
          </cell>
          <cell r="GA19">
            <v>344</v>
          </cell>
          <cell r="GB19">
            <v>288</v>
          </cell>
          <cell r="GC19">
            <v>312</v>
          </cell>
          <cell r="GD19">
            <v>319</v>
          </cell>
          <cell r="GE19">
            <v>328</v>
          </cell>
          <cell r="GF19">
            <v>304</v>
          </cell>
          <cell r="GG19">
            <v>344</v>
          </cell>
          <cell r="GH19">
            <v>312</v>
          </cell>
          <cell r="GI19">
            <v>320</v>
          </cell>
          <cell r="GJ19">
            <v>329</v>
          </cell>
          <cell r="GK19">
            <v>320</v>
          </cell>
          <cell r="GL19">
            <v>344</v>
          </cell>
          <cell r="GM19">
            <v>328</v>
          </cell>
          <cell r="GN19">
            <v>296</v>
          </cell>
          <cell r="GO19">
            <v>328</v>
          </cell>
          <cell r="GP19">
            <v>303</v>
          </cell>
          <cell r="GQ19">
            <v>328</v>
          </cell>
          <cell r="GR19">
            <v>320</v>
          </cell>
          <cell r="GS19">
            <v>328</v>
          </cell>
          <cell r="GT19">
            <v>312</v>
          </cell>
          <cell r="GU19">
            <v>336</v>
          </cell>
          <cell r="GV19">
            <v>313</v>
          </cell>
          <cell r="GW19">
            <v>320</v>
          </cell>
          <cell r="GX19">
            <v>344</v>
          </cell>
          <cell r="GY19">
            <v>328</v>
          </cell>
          <cell r="GZ19">
            <v>288</v>
          </cell>
          <cell r="HA19">
            <v>328</v>
          </cell>
          <cell r="HB19">
            <v>303</v>
          </cell>
          <cell r="HC19">
            <v>328</v>
          </cell>
          <cell r="HD19">
            <v>320</v>
          </cell>
          <cell r="HE19">
            <v>328</v>
          </cell>
          <cell r="HF19">
            <v>328</v>
          </cell>
          <cell r="HG19">
            <v>320</v>
          </cell>
          <cell r="HH19">
            <v>313</v>
          </cell>
          <cell r="HI19">
            <v>336</v>
          </cell>
          <cell r="HJ19">
            <v>328</v>
          </cell>
          <cell r="HK19">
            <v>328</v>
          </cell>
          <cell r="HL19">
            <v>288</v>
          </cell>
          <cell r="HM19">
            <v>328</v>
          </cell>
          <cell r="HN19">
            <v>303</v>
          </cell>
          <cell r="HO19">
            <v>344</v>
          </cell>
          <cell r="HP19">
            <v>304</v>
          </cell>
          <cell r="HQ19">
            <v>328</v>
          </cell>
          <cell r="HR19">
            <v>328</v>
          </cell>
          <cell r="HS19">
            <v>320</v>
          </cell>
          <cell r="HT19">
            <v>313</v>
          </cell>
          <cell r="HU19">
            <v>336</v>
          </cell>
          <cell r="HV19">
            <v>328</v>
          </cell>
          <cell r="HW19">
            <v>344</v>
          </cell>
          <cell r="HX19">
            <v>288</v>
          </cell>
          <cell r="HY19">
            <v>312</v>
          </cell>
          <cell r="HZ19">
            <v>303</v>
          </cell>
          <cell r="IA19">
            <v>344</v>
          </cell>
          <cell r="IB19">
            <v>304</v>
          </cell>
          <cell r="IC19">
            <v>328</v>
          </cell>
          <cell r="ID19">
            <v>328</v>
          </cell>
          <cell r="IE19">
            <v>320</v>
          </cell>
          <cell r="IF19">
            <v>329</v>
          </cell>
          <cell r="IG19">
            <v>320</v>
          </cell>
          <cell r="IH19">
            <v>328</v>
          </cell>
          <cell r="II19">
            <v>344</v>
          </cell>
          <cell r="IJ19">
            <v>296</v>
          </cell>
          <cell r="IK19">
            <v>312</v>
          </cell>
          <cell r="IL19">
            <v>319</v>
          </cell>
          <cell r="IM19">
            <v>328</v>
          </cell>
          <cell r="IN19">
            <v>304</v>
          </cell>
          <cell r="IO19">
            <v>344</v>
          </cell>
          <cell r="IP19">
            <v>312</v>
          </cell>
          <cell r="IQ19">
            <v>320</v>
          </cell>
          <cell r="IR19">
            <v>329</v>
          </cell>
          <cell r="IS19">
            <v>320</v>
          </cell>
          <cell r="IT19">
            <v>344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  <cell r="AA20">
            <v>744</v>
          </cell>
          <cell r="AB20">
            <v>672</v>
          </cell>
          <cell r="AC20">
            <v>744</v>
          </cell>
          <cell r="AD20">
            <v>719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745</v>
          </cell>
          <cell r="AK20">
            <v>720</v>
          </cell>
          <cell r="AL20">
            <v>744</v>
          </cell>
          <cell r="AM20">
            <v>744</v>
          </cell>
          <cell r="AN20">
            <v>672</v>
          </cell>
          <cell r="AO20">
            <v>744</v>
          </cell>
          <cell r="AP20">
            <v>719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745</v>
          </cell>
          <cell r="AW20">
            <v>720</v>
          </cell>
          <cell r="AX20">
            <v>744</v>
          </cell>
          <cell r="AY20">
            <v>744</v>
          </cell>
          <cell r="AZ20">
            <v>696</v>
          </cell>
          <cell r="BA20">
            <v>744</v>
          </cell>
          <cell r="BB20">
            <v>719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745</v>
          </cell>
          <cell r="BI20">
            <v>720</v>
          </cell>
          <cell r="BJ20">
            <v>744</v>
          </cell>
          <cell r="BK20">
            <v>744</v>
          </cell>
          <cell r="BL20">
            <v>672</v>
          </cell>
          <cell r="BM20">
            <v>744</v>
          </cell>
          <cell r="BN20">
            <v>719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745</v>
          </cell>
          <cell r="BU20">
            <v>720</v>
          </cell>
          <cell r="BV20">
            <v>744</v>
          </cell>
          <cell r="BW20">
            <v>744</v>
          </cell>
          <cell r="BX20">
            <v>672</v>
          </cell>
          <cell r="BY20">
            <v>744</v>
          </cell>
          <cell r="BZ20">
            <v>719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745</v>
          </cell>
          <cell r="CG20">
            <v>720</v>
          </cell>
          <cell r="CH20">
            <v>744</v>
          </cell>
          <cell r="CI20">
            <v>744</v>
          </cell>
          <cell r="CJ20">
            <v>672</v>
          </cell>
          <cell r="CK20">
            <v>744</v>
          </cell>
          <cell r="CL20">
            <v>719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745</v>
          </cell>
          <cell r="CS20">
            <v>720</v>
          </cell>
          <cell r="CT20">
            <v>744</v>
          </cell>
          <cell r="CU20">
            <v>744</v>
          </cell>
          <cell r="CV20">
            <v>696</v>
          </cell>
          <cell r="CW20">
            <v>744</v>
          </cell>
          <cell r="CX20">
            <v>719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745</v>
          </cell>
          <cell r="DE20">
            <v>720</v>
          </cell>
          <cell r="DF20">
            <v>744</v>
          </cell>
          <cell r="DG20">
            <v>744</v>
          </cell>
          <cell r="DH20">
            <v>672</v>
          </cell>
          <cell r="DI20">
            <v>744</v>
          </cell>
          <cell r="DJ20">
            <v>719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745</v>
          </cell>
          <cell r="DQ20">
            <v>720</v>
          </cell>
          <cell r="DR20">
            <v>744</v>
          </cell>
          <cell r="DS20">
            <v>744</v>
          </cell>
          <cell r="DT20">
            <v>672</v>
          </cell>
          <cell r="DU20">
            <v>744</v>
          </cell>
          <cell r="DV20">
            <v>719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745</v>
          </cell>
          <cell r="EC20">
            <v>720</v>
          </cell>
          <cell r="ED20">
            <v>744</v>
          </cell>
          <cell r="EE20">
            <v>744</v>
          </cell>
          <cell r="EF20">
            <v>672</v>
          </cell>
          <cell r="EG20">
            <v>744</v>
          </cell>
          <cell r="EH20">
            <v>719</v>
          </cell>
          <cell r="EI20">
            <v>744</v>
          </cell>
          <cell r="EJ20">
            <v>720</v>
          </cell>
          <cell r="EK20">
            <v>744</v>
          </cell>
          <cell r="EL20">
            <v>744</v>
          </cell>
          <cell r="EM20">
            <v>720</v>
          </cell>
          <cell r="EN20">
            <v>745</v>
          </cell>
          <cell r="EO20">
            <v>720</v>
          </cell>
          <cell r="EP20">
            <v>744</v>
          </cell>
          <cell r="EQ20">
            <v>744</v>
          </cell>
          <cell r="ER20">
            <v>696</v>
          </cell>
          <cell r="ES20">
            <v>744</v>
          </cell>
          <cell r="ET20">
            <v>719</v>
          </cell>
          <cell r="EU20">
            <v>744</v>
          </cell>
          <cell r="EV20">
            <v>720</v>
          </cell>
          <cell r="EW20">
            <v>744</v>
          </cell>
          <cell r="EX20">
            <v>744</v>
          </cell>
          <cell r="EY20">
            <v>720</v>
          </cell>
          <cell r="EZ20">
            <v>745</v>
          </cell>
          <cell r="FA20">
            <v>720</v>
          </cell>
          <cell r="FB20">
            <v>744</v>
          </cell>
          <cell r="FC20">
            <v>744</v>
          </cell>
          <cell r="FD20">
            <v>672</v>
          </cell>
          <cell r="FE20">
            <v>744</v>
          </cell>
          <cell r="FF20">
            <v>719</v>
          </cell>
          <cell r="FG20">
            <v>744</v>
          </cell>
          <cell r="FH20">
            <v>720</v>
          </cell>
          <cell r="FI20">
            <v>744</v>
          </cell>
          <cell r="FJ20">
            <v>744</v>
          </cell>
          <cell r="FK20">
            <v>720</v>
          </cell>
          <cell r="FL20">
            <v>745</v>
          </cell>
          <cell r="FM20">
            <v>720</v>
          </cell>
          <cell r="FN20">
            <v>744</v>
          </cell>
          <cell r="FO20">
            <v>744</v>
          </cell>
          <cell r="FP20">
            <v>672</v>
          </cell>
          <cell r="FQ20">
            <v>744</v>
          </cell>
          <cell r="FR20">
            <v>719</v>
          </cell>
          <cell r="FS20">
            <v>744</v>
          </cell>
          <cell r="FT20">
            <v>720</v>
          </cell>
          <cell r="FU20">
            <v>744</v>
          </cell>
          <cell r="FV20">
            <v>744</v>
          </cell>
          <cell r="FW20">
            <v>720</v>
          </cell>
          <cell r="FX20">
            <v>745</v>
          </cell>
          <cell r="FY20">
            <v>720</v>
          </cell>
          <cell r="FZ20">
            <v>744</v>
          </cell>
          <cell r="GA20">
            <v>744</v>
          </cell>
          <cell r="GB20">
            <v>672</v>
          </cell>
          <cell r="GC20">
            <v>744</v>
          </cell>
          <cell r="GD20">
            <v>719</v>
          </cell>
          <cell r="GE20">
            <v>744</v>
          </cell>
          <cell r="GF20">
            <v>720</v>
          </cell>
          <cell r="GG20">
            <v>744</v>
          </cell>
          <cell r="GH20">
            <v>744</v>
          </cell>
          <cell r="GI20">
            <v>720</v>
          </cell>
          <cell r="GJ20">
            <v>745</v>
          </cell>
          <cell r="GK20">
            <v>720</v>
          </cell>
          <cell r="GL20">
            <v>744</v>
          </cell>
          <cell r="GM20">
            <v>744</v>
          </cell>
          <cell r="GN20">
            <v>696</v>
          </cell>
          <cell r="GO20">
            <v>744</v>
          </cell>
          <cell r="GP20">
            <v>719</v>
          </cell>
          <cell r="GQ20">
            <v>744</v>
          </cell>
          <cell r="GR20">
            <v>720</v>
          </cell>
          <cell r="GS20">
            <v>744</v>
          </cell>
          <cell r="GT20">
            <v>744</v>
          </cell>
          <cell r="GU20">
            <v>720</v>
          </cell>
          <cell r="GV20">
            <v>745</v>
          </cell>
          <cell r="GW20">
            <v>720</v>
          </cell>
          <cell r="GX20">
            <v>744</v>
          </cell>
          <cell r="GY20">
            <v>744</v>
          </cell>
          <cell r="GZ20">
            <v>672</v>
          </cell>
          <cell r="HA20">
            <v>744</v>
          </cell>
          <cell r="HB20">
            <v>719</v>
          </cell>
          <cell r="HC20">
            <v>744</v>
          </cell>
          <cell r="HD20">
            <v>720</v>
          </cell>
          <cell r="HE20">
            <v>744</v>
          </cell>
          <cell r="HF20">
            <v>744</v>
          </cell>
          <cell r="HG20">
            <v>720</v>
          </cell>
          <cell r="HH20">
            <v>745</v>
          </cell>
          <cell r="HI20">
            <v>720</v>
          </cell>
          <cell r="HJ20">
            <v>744</v>
          </cell>
          <cell r="HK20">
            <v>744</v>
          </cell>
          <cell r="HL20">
            <v>672</v>
          </cell>
          <cell r="HM20">
            <v>744</v>
          </cell>
          <cell r="HN20">
            <v>719</v>
          </cell>
          <cell r="HO20">
            <v>744</v>
          </cell>
          <cell r="HP20">
            <v>720</v>
          </cell>
          <cell r="HQ20">
            <v>744</v>
          </cell>
          <cell r="HR20">
            <v>744</v>
          </cell>
          <cell r="HS20">
            <v>720</v>
          </cell>
          <cell r="HT20">
            <v>745</v>
          </cell>
          <cell r="HU20">
            <v>720</v>
          </cell>
          <cell r="HV20">
            <v>744</v>
          </cell>
          <cell r="HW20">
            <v>744</v>
          </cell>
          <cell r="HX20">
            <v>672</v>
          </cell>
          <cell r="HY20">
            <v>744</v>
          </cell>
          <cell r="HZ20">
            <v>719</v>
          </cell>
          <cell r="IA20">
            <v>744</v>
          </cell>
          <cell r="IB20">
            <v>720</v>
          </cell>
          <cell r="IC20">
            <v>744</v>
          </cell>
          <cell r="ID20">
            <v>744</v>
          </cell>
          <cell r="IE20">
            <v>720</v>
          </cell>
          <cell r="IF20">
            <v>745</v>
          </cell>
          <cell r="IG20">
            <v>720</v>
          </cell>
          <cell r="IH20">
            <v>744</v>
          </cell>
          <cell r="II20">
            <v>744</v>
          </cell>
          <cell r="IJ20">
            <v>696</v>
          </cell>
          <cell r="IK20">
            <v>744</v>
          </cell>
          <cell r="IL20">
            <v>719</v>
          </cell>
          <cell r="IM20">
            <v>744</v>
          </cell>
          <cell r="IN20">
            <v>720</v>
          </cell>
          <cell r="IO20">
            <v>744</v>
          </cell>
          <cell r="IP20">
            <v>744</v>
          </cell>
          <cell r="IQ20">
            <v>720</v>
          </cell>
          <cell r="IR20">
            <v>745</v>
          </cell>
          <cell r="IS20">
            <v>720</v>
          </cell>
          <cell r="IT20">
            <v>744</v>
          </cell>
        </row>
        <row r="21">
          <cell r="C21">
            <v>39448</v>
          </cell>
          <cell r="G21">
            <v>39594</v>
          </cell>
          <cell r="I21">
            <v>39633</v>
          </cell>
          <cell r="K21">
            <v>39692</v>
          </cell>
          <cell r="M21">
            <v>39779</v>
          </cell>
          <cell r="N21">
            <v>39807</v>
          </cell>
          <cell r="O21">
            <v>39814</v>
          </cell>
          <cell r="S21">
            <v>39958</v>
          </cell>
          <cell r="U21">
            <v>39998</v>
          </cell>
          <cell r="W21">
            <v>40063</v>
          </cell>
          <cell r="Y21">
            <v>40143</v>
          </cell>
          <cell r="Z21">
            <v>40172</v>
          </cell>
          <cell r="AA21">
            <v>40179</v>
          </cell>
          <cell r="AE21">
            <v>40329</v>
          </cell>
          <cell r="AG21">
            <v>40364</v>
          </cell>
          <cell r="AI21">
            <v>40427</v>
          </cell>
          <cell r="AK21">
            <v>40507</v>
          </cell>
          <cell r="AL21">
            <v>40537</v>
          </cell>
          <cell r="AM21">
            <v>40544</v>
          </cell>
          <cell r="AQ21">
            <v>40693</v>
          </cell>
          <cell r="AS21">
            <v>40728</v>
          </cell>
          <cell r="AU21">
            <v>40791</v>
          </cell>
          <cell r="AW21">
            <v>40871</v>
          </cell>
          <cell r="AX21">
            <v>40903</v>
          </cell>
          <cell r="AY21">
            <v>40910</v>
          </cell>
          <cell r="BC21">
            <v>41057</v>
          </cell>
          <cell r="BE21">
            <v>41094</v>
          </cell>
          <cell r="BG21">
            <v>41155</v>
          </cell>
          <cell r="BI21">
            <v>41235</v>
          </cell>
          <cell r="BJ21">
            <v>41268</v>
          </cell>
          <cell r="BK21">
            <v>41275</v>
          </cell>
          <cell r="BO21">
            <v>41421</v>
          </cell>
          <cell r="BQ21">
            <v>41459</v>
          </cell>
          <cell r="BS21">
            <v>41519</v>
          </cell>
          <cell r="BU21">
            <v>41606</v>
          </cell>
          <cell r="BV21">
            <v>41633</v>
          </cell>
          <cell r="BW21">
            <v>41640</v>
          </cell>
          <cell r="CA21">
            <v>41785</v>
          </cell>
          <cell r="CC21">
            <v>41824</v>
          </cell>
          <cell r="CE21">
            <v>41883</v>
          </cell>
          <cell r="CG21">
            <v>41970</v>
          </cell>
          <cell r="CH21">
            <v>41998</v>
          </cell>
          <cell r="CI21">
            <v>42005</v>
          </cell>
          <cell r="CM21">
            <v>42149</v>
          </cell>
          <cell r="CO21">
            <v>42189</v>
          </cell>
          <cell r="CQ21">
            <v>42254</v>
          </cell>
          <cell r="CS21">
            <v>42334</v>
          </cell>
          <cell r="CT21">
            <v>42363</v>
          </cell>
          <cell r="CU21">
            <v>42370</v>
          </cell>
          <cell r="CY21">
            <v>42520</v>
          </cell>
          <cell r="DA21">
            <v>42555</v>
          </cell>
          <cell r="DC21">
            <v>42618</v>
          </cell>
          <cell r="DE21">
            <v>42698</v>
          </cell>
          <cell r="DF21">
            <v>42730</v>
          </cell>
          <cell r="DG21">
            <v>42737</v>
          </cell>
          <cell r="DK21">
            <v>42884</v>
          </cell>
          <cell r="DM21">
            <v>42920</v>
          </cell>
          <cell r="DO21">
            <v>42982</v>
          </cell>
          <cell r="DQ21">
            <v>43062</v>
          </cell>
          <cell r="DR21">
            <v>43094</v>
          </cell>
          <cell r="DS21">
            <v>43101</v>
          </cell>
          <cell r="DW21">
            <v>43248</v>
          </cell>
          <cell r="DY21">
            <v>43285</v>
          </cell>
          <cell r="EA21">
            <v>43346</v>
          </cell>
          <cell r="EC21">
            <v>43426</v>
          </cell>
          <cell r="ED21">
            <v>43459</v>
          </cell>
          <cell r="EE21">
            <v>43466</v>
          </cell>
          <cell r="EI21">
            <v>43612</v>
          </cell>
          <cell r="EK21">
            <v>43650</v>
          </cell>
          <cell r="EM21">
            <v>43710</v>
          </cell>
          <cell r="EO21">
            <v>43797</v>
          </cell>
          <cell r="EP21">
            <v>43824</v>
          </cell>
          <cell r="EQ21">
            <v>43831</v>
          </cell>
          <cell r="EU21">
            <v>43976</v>
          </cell>
          <cell r="EW21">
            <v>44016</v>
          </cell>
          <cell r="EY21">
            <v>44081</v>
          </cell>
          <cell r="FA21">
            <v>44161</v>
          </cell>
          <cell r="FB21">
            <v>44190</v>
          </cell>
          <cell r="FC21">
            <v>44197</v>
          </cell>
          <cell r="FG21">
            <v>44347</v>
          </cell>
          <cell r="FI21">
            <v>44382</v>
          </cell>
          <cell r="FK21">
            <v>44445</v>
          </cell>
          <cell r="FM21">
            <v>44525</v>
          </cell>
          <cell r="FN21">
            <v>44555</v>
          </cell>
          <cell r="FO21">
            <v>44562</v>
          </cell>
          <cell r="FS21">
            <v>44711</v>
          </cell>
          <cell r="FU21">
            <v>44746</v>
          </cell>
          <cell r="FW21">
            <v>44809</v>
          </cell>
          <cell r="FY21">
            <v>44889</v>
          </cell>
          <cell r="FZ21">
            <v>44921</v>
          </cell>
          <cell r="GA21">
            <v>44928</v>
          </cell>
          <cell r="GE21">
            <v>45075</v>
          </cell>
          <cell r="GG21">
            <v>45111</v>
          </cell>
          <cell r="GI21">
            <v>45173</v>
          </cell>
          <cell r="GK21">
            <v>45253</v>
          </cell>
          <cell r="GL21">
            <v>45285</v>
          </cell>
          <cell r="GM21">
            <v>45292</v>
          </cell>
          <cell r="GQ21">
            <v>45439</v>
          </cell>
          <cell r="GS21">
            <v>45477</v>
          </cell>
          <cell r="GU21">
            <v>45537</v>
          </cell>
          <cell r="GW21">
            <v>45624</v>
          </cell>
          <cell r="GX21">
            <v>45651</v>
          </cell>
          <cell r="GY21">
            <v>45658</v>
          </cell>
          <cell r="HC21">
            <v>45803</v>
          </cell>
          <cell r="HE21">
            <v>45842</v>
          </cell>
          <cell r="HG21">
            <v>45901</v>
          </cell>
          <cell r="HI21">
            <v>45988</v>
          </cell>
          <cell r="HJ21">
            <v>46016</v>
          </cell>
          <cell r="HK21">
            <v>46023</v>
          </cell>
          <cell r="HO21">
            <v>46167</v>
          </cell>
          <cell r="HQ21">
            <v>46207</v>
          </cell>
          <cell r="HS21">
            <v>46272</v>
          </cell>
          <cell r="HU21">
            <v>46352</v>
          </cell>
          <cell r="HV21">
            <v>46381</v>
          </cell>
          <cell r="HW21">
            <v>46388</v>
          </cell>
          <cell r="IA21">
            <v>46538</v>
          </cell>
          <cell r="IC21">
            <v>46573</v>
          </cell>
          <cell r="IE21">
            <v>46636</v>
          </cell>
          <cell r="IG21">
            <v>46716</v>
          </cell>
          <cell r="IH21">
            <v>46746</v>
          </cell>
          <cell r="II21">
            <v>46753</v>
          </cell>
          <cell r="IM21">
            <v>46902</v>
          </cell>
          <cell r="IO21">
            <v>46938</v>
          </cell>
          <cell r="IQ21">
            <v>47000</v>
          </cell>
          <cell r="IS21">
            <v>47080</v>
          </cell>
          <cell r="IT21">
            <v>47112</v>
          </cell>
        </row>
        <row r="26">
          <cell r="C26">
            <v>352</v>
          </cell>
          <cell r="D26">
            <v>336</v>
          </cell>
          <cell r="E26">
            <v>336</v>
          </cell>
          <cell r="F26">
            <v>352</v>
          </cell>
          <cell r="G26">
            <v>336</v>
          </cell>
          <cell r="H26">
            <v>336</v>
          </cell>
          <cell r="I26">
            <v>352</v>
          </cell>
          <cell r="J26">
            <v>336</v>
          </cell>
          <cell r="K26">
            <v>336</v>
          </cell>
          <cell r="L26">
            <v>368</v>
          </cell>
          <cell r="M26">
            <v>304</v>
          </cell>
          <cell r="N26">
            <v>352</v>
          </cell>
          <cell r="O26">
            <v>336</v>
          </cell>
          <cell r="P26">
            <v>320</v>
          </cell>
          <cell r="Q26">
            <v>352</v>
          </cell>
          <cell r="R26">
            <v>352</v>
          </cell>
          <cell r="S26">
            <v>320</v>
          </cell>
          <cell r="T26">
            <v>352</v>
          </cell>
          <cell r="U26">
            <v>352</v>
          </cell>
          <cell r="V26">
            <v>336</v>
          </cell>
          <cell r="W26">
            <v>336</v>
          </cell>
          <cell r="X26">
            <v>352</v>
          </cell>
          <cell r="Y26">
            <v>320</v>
          </cell>
          <cell r="Z26">
            <v>352</v>
          </cell>
          <cell r="AA26">
            <v>320</v>
          </cell>
          <cell r="AB26">
            <v>320</v>
          </cell>
          <cell r="AC26">
            <v>368</v>
          </cell>
          <cell r="AD26">
            <v>352</v>
          </cell>
          <cell r="AE26">
            <v>320</v>
          </cell>
          <cell r="AF26">
            <v>352</v>
          </cell>
          <cell r="AG26">
            <v>336</v>
          </cell>
          <cell r="AH26">
            <v>352</v>
          </cell>
          <cell r="AI26">
            <v>336</v>
          </cell>
          <cell r="AJ26">
            <v>336</v>
          </cell>
          <cell r="AK26">
            <v>336</v>
          </cell>
          <cell r="AL26">
            <v>352</v>
          </cell>
          <cell r="AM26">
            <v>320</v>
          </cell>
          <cell r="AN26">
            <v>320</v>
          </cell>
          <cell r="AO26">
            <v>368</v>
          </cell>
          <cell r="AP26">
            <v>336</v>
          </cell>
          <cell r="AQ26">
            <v>336</v>
          </cell>
          <cell r="AR26">
            <v>352</v>
          </cell>
          <cell r="AS26">
            <v>320</v>
          </cell>
          <cell r="AT26">
            <v>368</v>
          </cell>
          <cell r="AU26">
            <v>336</v>
          </cell>
          <cell r="AV26">
            <v>336</v>
          </cell>
          <cell r="AW26">
            <v>336</v>
          </cell>
          <cell r="AX26">
            <v>336</v>
          </cell>
          <cell r="AY26">
            <v>336</v>
          </cell>
          <cell r="AZ26">
            <v>336</v>
          </cell>
          <cell r="BA26">
            <v>352</v>
          </cell>
          <cell r="BB26">
            <v>336</v>
          </cell>
          <cell r="BC26">
            <v>352</v>
          </cell>
          <cell r="BD26">
            <v>336</v>
          </cell>
          <cell r="BE26">
            <v>336</v>
          </cell>
          <cell r="BF26">
            <v>368</v>
          </cell>
          <cell r="BG26">
            <v>304</v>
          </cell>
          <cell r="BH26">
            <v>368</v>
          </cell>
          <cell r="BI26">
            <v>336</v>
          </cell>
          <cell r="BJ26">
            <v>320</v>
          </cell>
          <cell r="BK26">
            <v>352</v>
          </cell>
          <cell r="BL26">
            <v>320</v>
          </cell>
          <cell r="BM26">
            <v>336</v>
          </cell>
          <cell r="BN26">
            <v>352</v>
          </cell>
          <cell r="BO26">
            <v>352</v>
          </cell>
          <cell r="BP26">
            <v>320</v>
          </cell>
          <cell r="BQ26">
            <v>352</v>
          </cell>
          <cell r="BR26">
            <v>352</v>
          </cell>
          <cell r="BS26">
            <v>320</v>
          </cell>
          <cell r="BT26">
            <v>368</v>
          </cell>
          <cell r="BU26">
            <v>320</v>
          </cell>
          <cell r="BV26">
            <v>336</v>
          </cell>
          <cell r="BW26">
            <v>352</v>
          </cell>
          <cell r="BX26">
            <v>320</v>
          </cell>
          <cell r="BY26">
            <v>336</v>
          </cell>
          <cell r="BZ26">
            <v>352</v>
          </cell>
          <cell r="CA26">
            <v>336</v>
          </cell>
          <cell r="CB26">
            <v>336</v>
          </cell>
          <cell r="CC26">
            <v>352</v>
          </cell>
          <cell r="CD26">
            <v>336</v>
          </cell>
          <cell r="CE26">
            <v>336</v>
          </cell>
          <cell r="CF26">
            <v>368</v>
          </cell>
          <cell r="CG26">
            <v>304</v>
          </cell>
          <cell r="CH26">
            <v>352</v>
          </cell>
          <cell r="CI26">
            <v>336</v>
          </cell>
          <cell r="CJ26">
            <v>320</v>
          </cell>
          <cell r="CK26">
            <v>352</v>
          </cell>
          <cell r="CL26">
            <v>352</v>
          </cell>
          <cell r="CM26">
            <v>320</v>
          </cell>
          <cell r="CN26">
            <v>352</v>
          </cell>
          <cell r="CO26">
            <v>352</v>
          </cell>
          <cell r="CP26">
            <v>336</v>
          </cell>
          <cell r="CQ26">
            <v>336</v>
          </cell>
          <cell r="CR26">
            <v>352</v>
          </cell>
          <cell r="CS26">
            <v>320</v>
          </cell>
          <cell r="CT26">
            <v>352</v>
          </cell>
          <cell r="CU26">
            <v>320</v>
          </cell>
          <cell r="CV26">
            <v>336</v>
          </cell>
          <cell r="CW26">
            <v>368</v>
          </cell>
          <cell r="CX26">
            <v>336</v>
          </cell>
          <cell r="CY26">
            <v>336</v>
          </cell>
          <cell r="CZ26">
            <v>352</v>
          </cell>
          <cell r="DA26">
            <v>320</v>
          </cell>
          <cell r="DB26">
            <v>368</v>
          </cell>
          <cell r="DC26">
            <v>336</v>
          </cell>
          <cell r="DD26">
            <v>336</v>
          </cell>
          <cell r="DE26">
            <v>336</v>
          </cell>
          <cell r="DF26">
            <v>336</v>
          </cell>
          <cell r="DG26">
            <v>336</v>
          </cell>
          <cell r="DH26">
            <v>320</v>
          </cell>
          <cell r="DI26">
            <v>368</v>
          </cell>
          <cell r="DJ26">
            <v>320</v>
          </cell>
          <cell r="DK26">
            <v>352</v>
          </cell>
          <cell r="DL26">
            <v>352</v>
          </cell>
          <cell r="DM26">
            <v>320</v>
          </cell>
          <cell r="DN26">
            <v>368</v>
          </cell>
          <cell r="DO26">
            <v>320</v>
          </cell>
          <cell r="DP26">
            <v>352</v>
          </cell>
          <cell r="DQ26">
            <v>336</v>
          </cell>
          <cell r="DR26">
            <v>320</v>
          </cell>
          <cell r="DS26">
            <v>352</v>
          </cell>
          <cell r="DT26">
            <v>320</v>
          </cell>
          <cell r="DU26">
            <v>352</v>
          </cell>
          <cell r="DV26">
            <v>336</v>
          </cell>
          <cell r="DW26">
            <v>352</v>
          </cell>
          <cell r="DX26">
            <v>336</v>
          </cell>
          <cell r="DY26">
            <v>336</v>
          </cell>
          <cell r="DZ26">
            <v>368</v>
          </cell>
          <cell r="EA26">
            <v>304</v>
          </cell>
          <cell r="EB26">
            <v>368</v>
          </cell>
          <cell r="EC26">
            <v>336</v>
          </cell>
          <cell r="ED26">
            <v>320</v>
          </cell>
          <cell r="EE26">
            <v>352</v>
          </cell>
          <cell r="EF26">
            <v>320</v>
          </cell>
          <cell r="EG26">
            <v>336</v>
          </cell>
          <cell r="EH26">
            <v>352</v>
          </cell>
          <cell r="EI26">
            <v>352</v>
          </cell>
          <cell r="EJ26">
            <v>320</v>
          </cell>
          <cell r="EK26">
            <v>352</v>
          </cell>
          <cell r="EL26">
            <v>352</v>
          </cell>
          <cell r="EM26">
            <v>320</v>
          </cell>
          <cell r="EN26">
            <v>368</v>
          </cell>
          <cell r="EO26">
            <v>320</v>
          </cell>
          <cell r="EP26">
            <v>336</v>
          </cell>
          <cell r="EQ26">
            <v>352</v>
          </cell>
          <cell r="ER26">
            <v>320</v>
          </cell>
          <cell r="ES26">
            <v>352</v>
          </cell>
          <cell r="ET26">
            <v>352</v>
          </cell>
          <cell r="EU26">
            <v>320</v>
          </cell>
          <cell r="EV26">
            <v>352</v>
          </cell>
          <cell r="EW26">
            <v>352</v>
          </cell>
          <cell r="EX26">
            <v>336</v>
          </cell>
          <cell r="EY26">
            <v>336</v>
          </cell>
          <cell r="EZ26">
            <v>352</v>
          </cell>
          <cell r="FA26">
            <v>320</v>
          </cell>
          <cell r="FB26">
            <v>352</v>
          </cell>
          <cell r="FC26">
            <v>320</v>
          </cell>
          <cell r="FD26">
            <v>320</v>
          </cell>
          <cell r="FE26">
            <v>368</v>
          </cell>
          <cell r="FF26">
            <v>352</v>
          </cell>
          <cell r="FG26">
            <v>320</v>
          </cell>
          <cell r="FH26">
            <v>352</v>
          </cell>
          <cell r="FI26">
            <v>336</v>
          </cell>
          <cell r="FJ26">
            <v>352</v>
          </cell>
          <cell r="FK26">
            <v>336</v>
          </cell>
          <cell r="FL26">
            <v>336</v>
          </cell>
          <cell r="FM26">
            <v>336</v>
          </cell>
          <cell r="FN26">
            <v>352</v>
          </cell>
          <cell r="FO26">
            <v>320</v>
          </cell>
          <cell r="FP26">
            <v>320</v>
          </cell>
          <cell r="FQ26">
            <v>368</v>
          </cell>
          <cell r="FR26">
            <v>336</v>
          </cell>
          <cell r="FS26">
            <v>336</v>
          </cell>
          <cell r="FT26">
            <v>352</v>
          </cell>
          <cell r="FU26">
            <v>320</v>
          </cell>
          <cell r="FV26">
            <v>368</v>
          </cell>
          <cell r="FW26">
            <v>336</v>
          </cell>
          <cell r="FX26">
            <v>336</v>
          </cell>
          <cell r="FY26">
            <v>336</v>
          </cell>
          <cell r="FZ26">
            <v>336</v>
          </cell>
          <cell r="GA26">
            <v>336</v>
          </cell>
          <cell r="GB26">
            <v>320</v>
          </cell>
          <cell r="GC26">
            <v>368</v>
          </cell>
          <cell r="GD26">
            <v>320</v>
          </cell>
          <cell r="GE26">
            <v>352</v>
          </cell>
          <cell r="GF26">
            <v>352</v>
          </cell>
          <cell r="GG26">
            <v>320</v>
          </cell>
          <cell r="GH26">
            <v>368</v>
          </cell>
          <cell r="GI26">
            <v>320</v>
          </cell>
          <cell r="GJ26">
            <v>352</v>
          </cell>
          <cell r="GK26">
            <v>336</v>
          </cell>
          <cell r="GL26">
            <v>320</v>
          </cell>
          <cell r="GM26">
            <v>352</v>
          </cell>
          <cell r="GN26">
            <v>336</v>
          </cell>
          <cell r="GO26">
            <v>336</v>
          </cell>
          <cell r="GP26">
            <v>352</v>
          </cell>
          <cell r="GQ26">
            <v>352</v>
          </cell>
          <cell r="GR26">
            <v>320</v>
          </cell>
          <cell r="GS26">
            <v>352</v>
          </cell>
          <cell r="GT26">
            <v>352</v>
          </cell>
          <cell r="GU26">
            <v>320</v>
          </cell>
          <cell r="GV26">
            <v>368</v>
          </cell>
          <cell r="GW26">
            <v>320</v>
          </cell>
          <cell r="GX26">
            <v>336</v>
          </cell>
          <cell r="GY26">
            <v>352</v>
          </cell>
          <cell r="GZ26">
            <v>320</v>
          </cell>
          <cell r="HA26">
            <v>336</v>
          </cell>
          <cell r="HB26">
            <v>352</v>
          </cell>
          <cell r="HC26">
            <v>336</v>
          </cell>
          <cell r="HD26">
            <v>336</v>
          </cell>
          <cell r="HE26">
            <v>352</v>
          </cell>
          <cell r="HF26">
            <v>336</v>
          </cell>
          <cell r="HG26">
            <v>336</v>
          </cell>
          <cell r="HH26">
            <v>368</v>
          </cell>
          <cell r="HI26">
            <v>304</v>
          </cell>
          <cell r="HJ26">
            <v>352</v>
          </cell>
          <cell r="HK26">
            <v>336</v>
          </cell>
          <cell r="HL26">
            <v>320</v>
          </cell>
          <cell r="HM26">
            <v>352</v>
          </cell>
          <cell r="HN26">
            <v>352</v>
          </cell>
          <cell r="HO26">
            <v>320</v>
          </cell>
          <cell r="HP26">
            <v>352</v>
          </cell>
          <cell r="HQ26">
            <v>352</v>
          </cell>
          <cell r="HR26">
            <v>336</v>
          </cell>
          <cell r="HS26">
            <v>336</v>
          </cell>
          <cell r="HT26">
            <v>352</v>
          </cell>
          <cell r="HU26">
            <v>320</v>
          </cell>
          <cell r="HV26">
            <v>352</v>
          </cell>
          <cell r="HW26">
            <v>320</v>
          </cell>
          <cell r="HX26">
            <v>320</v>
          </cell>
          <cell r="HY26">
            <v>368</v>
          </cell>
          <cell r="HZ26">
            <v>352</v>
          </cell>
          <cell r="IA26">
            <v>320</v>
          </cell>
          <cell r="IB26">
            <v>352</v>
          </cell>
          <cell r="IC26">
            <v>336</v>
          </cell>
          <cell r="ID26">
            <v>352</v>
          </cell>
          <cell r="IE26">
            <v>336</v>
          </cell>
          <cell r="IF26">
            <v>336</v>
          </cell>
          <cell r="IG26">
            <v>336</v>
          </cell>
          <cell r="IH26">
            <v>352</v>
          </cell>
          <cell r="II26">
            <v>320</v>
          </cell>
          <cell r="IJ26">
            <v>336</v>
          </cell>
          <cell r="IK26">
            <v>368</v>
          </cell>
          <cell r="IL26">
            <v>320</v>
          </cell>
          <cell r="IM26">
            <v>352</v>
          </cell>
          <cell r="IN26">
            <v>352</v>
          </cell>
          <cell r="IO26">
            <v>320</v>
          </cell>
          <cell r="IP26">
            <v>368</v>
          </cell>
          <cell r="IQ26">
            <v>320</v>
          </cell>
          <cell r="IR26">
            <v>352</v>
          </cell>
          <cell r="IS26">
            <v>336</v>
          </cell>
          <cell r="IT26">
            <v>320</v>
          </cell>
        </row>
        <row r="27">
          <cell r="C27">
            <v>392</v>
          </cell>
          <cell r="D27">
            <v>360</v>
          </cell>
          <cell r="E27">
            <v>408</v>
          </cell>
          <cell r="F27">
            <v>368</v>
          </cell>
          <cell r="G27">
            <v>408</v>
          </cell>
          <cell r="H27">
            <v>384</v>
          </cell>
          <cell r="I27">
            <v>392</v>
          </cell>
          <cell r="J27">
            <v>408</v>
          </cell>
          <cell r="K27">
            <v>384</v>
          </cell>
          <cell r="L27">
            <v>376</v>
          </cell>
          <cell r="M27">
            <v>416</v>
          </cell>
          <cell r="N27">
            <v>392</v>
          </cell>
          <cell r="O27">
            <v>408</v>
          </cell>
          <cell r="P27">
            <v>352</v>
          </cell>
          <cell r="Q27">
            <v>392</v>
          </cell>
          <cell r="R27">
            <v>368</v>
          </cell>
          <cell r="S27">
            <v>424</v>
          </cell>
          <cell r="T27">
            <v>368</v>
          </cell>
          <cell r="U27">
            <v>392</v>
          </cell>
          <cell r="V27">
            <v>408</v>
          </cell>
          <cell r="W27">
            <v>384</v>
          </cell>
          <cell r="X27">
            <v>392</v>
          </cell>
          <cell r="Y27">
            <v>400</v>
          </cell>
          <cell r="Z27">
            <v>392</v>
          </cell>
          <cell r="AA27">
            <v>424</v>
          </cell>
          <cell r="AB27">
            <v>352</v>
          </cell>
          <cell r="AC27">
            <v>376</v>
          </cell>
          <cell r="AD27">
            <v>368</v>
          </cell>
          <cell r="AE27">
            <v>424</v>
          </cell>
          <cell r="AF27">
            <v>368</v>
          </cell>
          <cell r="AG27">
            <v>408</v>
          </cell>
          <cell r="AH27">
            <v>392</v>
          </cell>
          <cell r="AI27">
            <v>384</v>
          </cell>
          <cell r="AJ27">
            <v>408</v>
          </cell>
          <cell r="AK27">
            <v>384</v>
          </cell>
          <cell r="AL27">
            <v>392</v>
          </cell>
          <cell r="AM27">
            <v>424</v>
          </cell>
          <cell r="AN27">
            <v>352</v>
          </cell>
          <cell r="AO27">
            <v>376</v>
          </cell>
          <cell r="AP27">
            <v>384</v>
          </cell>
          <cell r="AQ27">
            <v>408</v>
          </cell>
          <cell r="AR27">
            <v>368</v>
          </cell>
          <cell r="AS27">
            <v>424</v>
          </cell>
          <cell r="AT27">
            <v>376</v>
          </cell>
          <cell r="AU27">
            <v>384</v>
          </cell>
          <cell r="AV27">
            <v>408</v>
          </cell>
          <cell r="AW27">
            <v>384</v>
          </cell>
          <cell r="AX27">
            <v>408</v>
          </cell>
          <cell r="AY27">
            <v>408</v>
          </cell>
          <cell r="AZ27">
            <v>360</v>
          </cell>
          <cell r="BA27">
            <v>392</v>
          </cell>
          <cell r="BB27">
            <v>384</v>
          </cell>
          <cell r="BC27">
            <v>392</v>
          </cell>
          <cell r="BD27">
            <v>384</v>
          </cell>
          <cell r="BE27">
            <v>408</v>
          </cell>
          <cell r="BF27">
            <v>376</v>
          </cell>
          <cell r="BG27">
            <v>416</v>
          </cell>
          <cell r="BH27">
            <v>376</v>
          </cell>
          <cell r="BI27">
            <v>384</v>
          </cell>
          <cell r="BJ27">
            <v>424</v>
          </cell>
          <cell r="BK27">
            <v>392</v>
          </cell>
          <cell r="BL27">
            <v>352</v>
          </cell>
          <cell r="BM27">
            <v>408</v>
          </cell>
          <cell r="BN27">
            <v>368</v>
          </cell>
          <cell r="BO27">
            <v>392</v>
          </cell>
          <cell r="BP27">
            <v>400</v>
          </cell>
          <cell r="BQ27">
            <v>392</v>
          </cell>
          <cell r="BR27">
            <v>392</v>
          </cell>
          <cell r="BS27">
            <v>400</v>
          </cell>
          <cell r="BT27">
            <v>376</v>
          </cell>
          <cell r="BU27">
            <v>400</v>
          </cell>
          <cell r="BV27">
            <v>408</v>
          </cell>
          <cell r="BW27">
            <v>392</v>
          </cell>
          <cell r="BX27">
            <v>352</v>
          </cell>
          <cell r="BY27">
            <v>408</v>
          </cell>
          <cell r="BZ27">
            <v>368</v>
          </cell>
          <cell r="CA27">
            <v>408</v>
          </cell>
          <cell r="CB27">
            <v>384</v>
          </cell>
          <cell r="CC27">
            <v>392</v>
          </cell>
          <cell r="CD27">
            <v>408</v>
          </cell>
          <cell r="CE27">
            <v>384</v>
          </cell>
          <cell r="CF27">
            <v>376</v>
          </cell>
          <cell r="CG27">
            <v>416</v>
          </cell>
          <cell r="CH27">
            <v>392</v>
          </cell>
          <cell r="CI27">
            <v>408</v>
          </cell>
          <cell r="CJ27">
            <v>352</v>
          </cell>
          <cell r="CK27">
            <v>392</v>
          </cell>
          <cell r="CL27">
            <v>368</v>
          </cell>
          <cell r="CM27">
            <v>424</v>
          </cell>
          <cell r="CN27">
            <v>368</v>
          </cell>
          <cell r="CO27">
            <v>392</v>
          </cell>
          <cell r="CP27">
            <v>408</v>
          </cell>
          <cell r="CQ27">
            <v>384</v>
          </cell>
          <cell r="CR27">
            <v>392</v>
          </cell>
          <cell r="CS27">
            <v>400</v>
          </cell>
          <cell r="CT27">
            <v>392</v>
          </cell>
          <cell r="CU27">
            <v>424</v>
          </cell>
          <cell r="CV27">
            <v>360</v>
          </cell>
          <cell r="CW27">
            <v>376</v>
          </cell>
          <cell r="CX27">
            <v>384</v>
          </cell>
          <cell r="CY27">
            <v>408</v>
          </cell>
          <cell r="CZ27">
            <v>368</v>
          </cell>
          <cell r="DA27">
            <v>424</v>
          </cell>
          <cell r="DB27">
            <v>376</v>
          </cell>
          <cell r="DC27">
            <v>384</v>
          </cell>
          <cell r="DD27">
            <v>408</v>
          </cell>
          <cell r="DE27">
            <v>384</v>
          </cell>
          <cell r="DF27">
            <v>408</v>
          </cell>
          <cell r="DG27">
            <v>408</v>
          </cell>
          <cell r="DH27">
            <v>352</v>
          </cell>
          <cell r="DI27">
            <v>376</v>
          </cell>
          <cell r="DJ27">
            <v>400</v>
          </cell>
          <cell r="DK27">
            <v>392</v>
          </cell>
          <cell r="DL27">
            <v>368</v>
          </cell>
          <cell r="DM27">
            <v>424</v>
          </cell>
          <cell r="DN27">
            <v>376</v>
          </cell>
          <cell r="DO27">
            <v>400</v>
          </cell>
          <cell r="DP27">
            <v>392</v>
          </cell>
          <cell r="DQ27">
            <v>384</v>
          </cell>
          <cell r="DR27">
            <v>424</v>
          </cell>
          <cell r="DS27">
            <v>392</v>
          </cell>
          <cell r="DT27">
            <v>352</v>
          </cell>
          <cell r="DU27">
            <v>392</v>
          </cell>
          <cell r="DV27">
            <v>384</v>
          </cell>
          <cell r="DW27">
            <v>392</v>
          </cell>
          <cell r="DX27">
            <v>384</v>
          </cell>
          <cell r="DY27">
            <v>408</v>
          </cell>
          <cell r="DZ27">
            <v>376</v>
          </cell>
          <cell r="EA27">
            <v>416</v>
          </cell>
          <cell r="EB27">
            <v>376</v>
          </cell>
          <cell r="EC27">
            <v>384</v>
          </cell>
          <cell r="ED27">
            <v>424</v>
          </cell>
          <cell r="EE27">
            <v>392</v>
          </cell>
          <cell r="EF27">
            <v>352</v>
          </cell>
          <cell r="EG27">
            <v>408</v>
          </cell>
          <cell r="EH27">
            <v>368</v>
          </cell>
          <cell r="EI27">
            <v>392</v>
          </cell>
          <cell r="EJ27">
            <v>400</v>
          </cell>
          <cell r="EK27">
            <v>392</v>
          </cell>
          <cell r="EL27">
            <v>392</v>
          </cell>
          <cell r="EM27">
            <v>400</v>
          </cell>
          <cell r="EN27">
            <v>376</v>
          </cell>
          <cell r="EO27">
            <v>400</v>
          </cell>
          <cell r="EP27">
            <v>408</v>
          </cell>
          <cell r="EQ27">
            <v>392</v>
          </cell>
          <cell r="ER27">
            <v>376</v>
          </cell>
          <cell r="ES27">
            <v>392</v>
          </cell>
          <cell r="ET27">
            <v>368</v>
          </cell>
          <cell r="EU27">
            <v>424</v>
          </cell>
          <cell r="EV27">
            <v>368</v>
          </cell>
          <cell r="EW27">
            <v>392</v>
          </cell>
          <cell r="EX27">
            <v>408</v>
          </cell>
          <cell r="EY27">
            <v>384</v>
          </cell>
          <cell r="EZ27">
            <v>392</v>
          </cell>
          <cell r="FA27">
            <v>400</v>
          </cell>
          <cell r="FB27">
            <v>392</v>
          </cell>
          <cell r="FC27">
            <v>424</v>
          </cell>
          <cell r="FD27">
            <v>352</v>
          </cell>
          <cell r="FE27">
            <v>376</v>
          </cell>
          <cell r="FF27">
            <v>368</v>
          </cell>
          <cell r="FG27">
            <v>424</v>
          </cell>
          <cell r="FH27">
            <v>368</v>
          </cell>
          <cell r="FI27">
            <v>408</v>
          </cell>
          <cell r="FJ27">
            <v>392</v>
          </cell>
          <cell r="FK27">
            <v>384</v>
          </cell>
          <cell r="FL27">
            <v>408</v>
          </cell>
          <cell r="FM27">
            <v>384</v>
          </cell>
          <cell r="FN27">
            <v>392</v>
          </cell>
          <cell r="FO27">
            <v>424</v>
          </cell>
          <cell r="FP27">
            <v>352</v>
          </cell>
          <cell r="FQ27">
            <v>376</v>
          </cell>
          <cell r="FR27">
            <v>384</v>
          </cell>
          <cell r="FS27">
            <v>408</v>
          </cell>
          <cell r="FT27">
            <v>368</v>
          </cell>
          <cell r="FU27">
            <v>424</v>
          </cell>
          <cell r="FV27">
            <v>376</v>
          </cell>
          <cell r="FW27">
            <v>384</v>
          </cell>
          <cell r="FX27">
            <v>408</v>
          </cell>
          <cell r="FY27">
            <v>384</v>
          </cell>
          <cell r="FZ27">
            <v>408</v>
          </cell>
          <cell r="GA27">
            <v>408</v>
          </cell>
          <cell r="GB27">
            <v>352</v>
          </cell>
          <cell r="GC27">
            <v>376</v>
          </cell>
          <cell r="GD27">
            <v>400</v>
          </cell>
          <cell r="GE27">
            <v>392</v>
          </cell>
          <cell r="GF27">
            <v>368</v>
          </cell>
          <cell r="GG27">
            <v>424</v>
          </cell>
          <cell r="GH27">
            <v>376</v>
          </cell>
          <cell r="GI27">
            <v>400</v>
          </cell>
          <cell r="GJ27">
            <v>392</v>
          </cell>
          <cell r="GK27">
            <v>384</v>
          </cell>
          <cell r="GL27">
            <v>424</v>
          </cell>
          <cell r="GM27">
            <v>392</v>
          </cell>
          <cell r="GN27">
            <v>360</v>
          </cell>
          <cell r="GO27">
            <v>408</v>
          </cell>
          <cell r="GP27">
            <v>368</v>
          </cell>
          <cell r="GQ27">
            <v>392</v>
          </cell>
          <cell r="GR27">
            <v>400</v>
          </cell>
          <cell r="GS27">
            <v>392</v>
          </cell>
          <cell r="GT27">
            <v>392</v>
          </cell>
          <cell r="GU27">
            <v>400</v>
          </cell>
          <cell r="GV27">
            <v>376</v>
          </cell>
          <cell r="GW27">
            <v>400</v>
          </cell>
          <cell r="GX27">
            <v>408</v>
          </cell>
          <cell r="GY27">
            <v>392</v>
          </cell>
          <cell r="GZ27">
            <v>352</v>
          </cell>
          <cell r="HA27">
            <v>408</v>
          </cell>
          <cell r="HB27">
            <v>368</v>
          </cell>
          <cell r="HC27">
            <v>408</v>
          </cell>
          <cell r="HD27">
            <v>384</v>
          </cell>
          <cell r="HE27">
            <v>392</v>
          </cell>
          <cell r="HF27">
            <v>408</v>
          </cell>
          <cell r="HG27">
            <v>384</v>
          </cell>
          <cell r="HH27">
            <v>376</v>
          </cell>
          <cell r="HI27">
            <v>416</v>
          </cell>
          <cell r="HJ27">
            <v>392</v>
          </cell>
          <cell r="HK27">
            <v>408</v>
          </cell>
          <cell r="HL27">
            <v>352</v>
          </cell>
          <cell r="HM27">
            <v>392</v>
          </cell>
          <cell r="HN27">
            <v>368</v>
          </cell>
          <cell r="HO27">
            <v>424</v>
          </cell>
          <cell r="HP27">
            <v>368</v>
          </cell>
          <cell r="HQ27">
            <v>392</v>
          </cell>
          <cell r="HR27">
            <v>408</v>
          </cell>
          <cell r="HS27">
            <v>384</v>
          </cell>
          <cell r="HT27">
            <v>392</v>
          </cell>
          <cell r="HU27">
            <v>400</v>
          </cell>
          <cell r="HV27">
            <v>392</v>
          </cell>
          <cell r="HW27">
            <v>424</v>
          </cell>
          <cell r="HX27">
            <v>352</v>
          </cell>
          <cell r="HY27">
            <v>376</v>
          </cell>
          <cell r="HZ27">
            <v>368</v>
          </cell>
          <cell r="IA27">
            <v>424</v>
          </cell>
          <cell r="IB27">
            <v>368</v>
          </cell>
          <cell r="IC27">
            <v>408</v>
          </cell>
          <cell r="ID27">
            <v>392</v>
          </cell>
          <cell r="IE27">
            <v>384</v>
          </cell>
          <cell r="IF27">
            <v>408</v>
          </cell>
          <cell r="IG27">
            <v>384</v>
          </cell>
          <cell r="IH27">
            <v>392</v>
          </cell>
          <cell r="II27">
            <v>424</v>
          </cell>
          <cell r="IJ27">
            <v>360</v>
          </cell>
          <cell r="IK27">
            <v>376</v>
          </cell>
          <cell r="IL27">
            <v>400</v>
          </cell>
          <cell r="IM27">
            <v>392</v>
          </cell>
          <cell r="IN27">
            <v>368</v>
          </cell>
          <cell r="IO27">
            <v>424</v>
          </cell>
          <cell r="IP27">
            <v>376</v>
          </cell>
          <cell r="IQ27">
            <v>400</v>
          </cell>
          <cell r="IR27">
            <v>392</v>
          </cell>
          <cell r="IS27">
            <v>384</v>
          </cell>
          <cell r="IT27">
            <v>424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  <cell r="AA28">
            <v>744</v>
          </cell>
          <cell r="AB28">
            <v>672</v>
          </cell>
          <cell r="AC28">
            <v>744</v>
          </cell>
          <cell r="AD28">
            <v>720</v>
          </cell>
          <cell r="AE28">
            <v>744</v>
          </cell>
          <cell r="AF28">
            <v>720</v>
          </cell>
          <cell r="AG28">
            <v>744</v>
          </cell>
          <cell r="AH28">
            <v>744</v>
          </cell>
          <cell r="AI28">
            <v>720</v>
          </cell>
          <cell r="AJ28">
            <v>744</v>
          </cell>
          <cell r="AK28">
            <v>720</v>
          </cell>
          <cell r="AL28">
            <v>744</v>
          </cell>
          <cell r="AM28">
            <v>744</v>
          </cell>
          <cell r="AN28">
            <v>672</v>
          </cell>
          <cell r="AO28">
            <v>744</v>
          </cell>
          <cell r="AP28">
            <v>720</v>
          </cell>
          <cell r="AQ28">
            <v>744</v>
          </cell>
          <cell r="AR28">
            <v>720</v>
          </cell>
          <cell r="AS28">
            <v>744</v>
          </cell>
          <cell r="AT28">
            <v>744</v>
          </cell>
          <cell r="AU28">
            <v>720</v>
          </cell>
          <cell r="AV28">
            <v>744</v>
          </cell>
          <cell r="AW28">
            <v>720</v>
          </cell>
          <cell r="AX28">
            <v>744</v>
          </cell>
          <cell r="AY28">
            <v>744</v>
          </cell>
          <cell r="AZ28">
            <v>696</v>
          </cell>
          <cell r="BA28">
            <v>744</v>
          </cell>
          <cell r="BB28">
            <v>720</v>
          </cell>
          <cell r="BC28">
            <v>744</v>
          </cell>
          <cell r="BD28">
            <v>720</v>
          </cell>
          <cell r="BE28">
            <v>744</v>
          </cell>
          <cell r="BF28">
            <v>744</v>
          </cell>
          <cell r="BG28">
            <v>720</v>
          </cell>
          <cell r="BH28">
            <v>744</v>
          </cell>
          <cell r="BI28">
            <v>720</v>
          </cell>
          <cell r="BJ28">
            <v>744</v>
          </cell>
          <cell r="BK28">
            <v>744</v>
          </cell>
          <cell r="BL28">
            <v>672</v>
          </cell>
          <cell r="BM28">
            <v>744</v>
          </cell>
          <cell r="BN28">
            <v>720</v>
          </cell>
          <cell r="BO28">
            <v>744</v>
          </cell>
          <cell r="BP28">
            <v>720</v>
          </cell>
          <cell r="BQ28">
            <v>744</v>
          </cell>
          <cell r="BR28">
            <v>744</v>
          </cell>
          <cell r="BS28">
            <v>720</v>
          </cell>
          <cell r="BT28">
            <v>744</v>
          </cell>
          <cell r="BU28">
            <v>720</v>
          </cell>
          <cell r="BV28">
            <v>744</v>
          </cell>
          <cell r="BW28">
            <v>744</v>
          </cell>
          <cell r="BX28">
            <v>672</v>
          </cell>
          <cell r="BY28">
            <v>744</v>
          </cell>
          <cell r="BZ28">
            <v>720</v>
          </cell>
          <cell r="CA28">
            <v>744</v>
          </cell>
          <cell r="CB28">
            <v>720</v>
          </cell>
          <cell r="CC28">
            <v>744</v>
          </cell>
          <cell r="CD28">
            <v>744</v>
          </cell>
          <cell r="CE28">
            <v>720</v>
          </cell>
          <cell r="CF28">
            <v>744</v>
          </cell>
          <cell r="CG28">
            <v>720</v>
          </cell>
          <cell r="CH28">
            <v>744</v>
          </cell>
          <cell r="CI28">
            <v>744</v>
          </cell>
          <cell r="CJ28">
            <v>672</v>
          </cell>
          <cell r="CK28">
            <v>744</v>
          </cell>
          <cell r="CL28">
            <v>720</v>
          </cell>
          <cell r="CM28">
            <v>744</v>
          </cell>
          <cell r="CN28">
            <v>720</v>
          </cell>
          <cell r="CO28">
            <v>744</v>
          </cell>
          <cell r="CP28">
            <v>744</v>
          </cell>
          <cell r="CQ28">
            <v>720</v>
          </cell>
          <cell r="CR28">
            <v>744</v>
          </cell>
          <cell r="CS28">
            <v>720</v>
          </cell>
          <cell r="CT28">
            <v>744</v>
          </cell>
          <cell r="CU28">
            <v>744</v>
          </cell>
          <cell r="CV28">
            <v>696</v>
          </cell>
          <cell r="CW28">
            <v>744</v>
          </cell>
          <cell r="CX28">
            <v>720</v>
          </cell>
          <cell r="CY28">
            <v>744</v>
          </cell>
          <cell r="CZ28">
            <v>720</v>
          </cell>
          <cell r="DA28">
            <v>744</v>
          </cell>
          <cell r="DB28">
            <v>744</v>
          </cell>
          <cell r="DC28">
            <v>720</v>
          </cell>
          <cell r="DD28">
            <v>744</v>
          </cell>
          <cell r="DE28">
            <v>720</v>
          </cell>
          <cell r="DF28">
            <v>744</v>
          </cell>
          <cell r="DG28">
            <v>744</v>
          </cell>
          <cell r="DH28">
            <v>672</v>
          </cell>
          <cell r="DI28">
            <v>744</v>
          </cell>
          <cell r="DJ28">
            <v>720</v>
          </cell>
          <cell r="DK28">
            <v>744</v>
          </cell>
          <cell r="DL28">
            <v>720</v>
          </cell>
          <cell r="DM28">
            <v>744</v>
          </cell>
          <cell r="DN28">
            <v>744</v>
          </cell>
          <cell r="DO28">
            <v>720</v>
          </cell>
          <cell r="DP28">
            <v>744</v>
          </cell>
          <cell r="DQ28">
            <v>720</v>
          </cell>
          <cell r="DR28">
            <v>744</v>
          </cell>
          <cell r="DS28">
            <v>744</v>
          </cell>
          <cell r="DT28">
            <v>672</v>
          </cell>
          <cell r="DU28">
            <v>744</v>
          </cell>
          <cell r="DV28">
            <v>720</v>
          </cell>
          <cell r="DW28">
            <v>744</v>
          </cell>
          <cell r="DX28">
            <v>720</v>
          </cell>
          <cell r="DY28">
            <v>744</v>
          </cell>
          <cell r="DZ28">
            <v>744</v>
          </cell>
          <cell r="EA28">
            <v>720</v>
          </cell>
          <cell r="EB28">
            <v>744</v>
          </cell>
          <cell r="EC28">
            <v>720</v>
          </cell>
          <cell r="ED28">
            <v>744</v>
          </cell>
          <cell r="EE28">
            <v>744</v>
          </cell>
          <cell r="EF28">
            <v>672</v>
          </cell>
          <cell r="EG28">
            <v>744</v>
          </cell>
          <cell r="EH28">
            <v>720</v>
          </cell>
          <cell r="EI28">
            <v>744</v>
          </cell>
          <cell r="EJ28">
            <v>720</v>
          </cell>
          <cell r="EK28">
            <v>744</v>
          </cell>
          <cell r="EL28">
            <v>744</v>
          </cell>
          <cell r="EM28">
            <v>720</v>
          </cell>
          <cell r="EN28">
            <v>744</v>
          </cell>
          <cell r="EO28">
            <v>720</v>
          </cell>
          <cell r="EP28">
            <v>744</v>
          </cell>
          <cell r="EQ28">
            <v>744</v>
          </cell>
          <cell r="ER28">
            <v>696</v>
          </cell>
          <cell r="ES28">
            <v>744</v>
          </cell>
          <cell r="ET28">
            <v>720</v>
          </cell>
          <cell r="EU28">
            <v>744</v>
          </cell>
          <cell r="EV28">
            <v>720</v>
          </cell>
          <cell r="EW28">
            <v>744</v>
          </cell>
          <cell r="EX28">
            <v>744</v>
          </cell>
          <cell r="EY28">
            <v>720</v>
          </cell>
          <cell r="EZ28">
            <v>744</v>
          </cell>
          <cell r="FA28">
            <v>720</v>
          </cell>
          <cell r="FB28">
            <v>744</v>
          </cell>
          <cell r="FC28">
            <v>744</v>
          </cell>
          <cell r="FD28">
            <v>672</v>
          </cell>
          <cell r="FE28">
            <v>744</v>
          </cell>
          <cell r="FF28">
            <v>720</v>
          </cell>
          <cell r="FG28">
            <v>744</v>
          </cell>
          <cell r="FH28">
            <v>720</v>
          </cell>
          <cell r="FI28">
            <v>744</v>
          </cell>
          <cell r="FJ28">
            <v>744</v>
          </cell>
          <cell r="FK28">
            <v>720</v>
          </cell>
          <cell r="FL28">
            <v>744</v>
          </cell>
          <cell r="FM28">
            <v>720</v>
          </cell>
          <cell r="FN28">
            <v>744</v>
          </cell>
          <cell r="FO28">
            <v>744</v>
          </cell>
          <cell r="FP28">
            <v>672</v>
          </cell>
          <cell r="FQ28">
            <v>744</v>
          </cell>
          <cell r="FR28">
            <v>720</v>
          </cell>
          <cell r="FS28">
            <v>744</v>
          </cell>
          <cell r="FT28">
            <v>720</v>
          </cell>
          <cell r="FU28">
            <v>744</v>
          </cell>
          <cell r="FV28">
            <v>744</v>
          </cell>
          <cell r="FW28">
            <v>720</v>
          </cell>
          <cell r="FX28">
            <v>744</v>
          </cell>
          <cell r="FY28">
            <v>720</v>
          </cell>
          <cell r="FZ28">
            <v>744</v>
          </cell>
          <cell r="GA28">
            <v>744</v>
          </cell>
          <cell r="GB28">
            <v>672</v>
          </cell>
          <cell r="GC28">
            <v>744</v>
          </cell>
          <cell r="GD28">
            <v>720</v>
          </cell>
          <cell r="GE28">
            <v>744</v>
          </cell>
          <cell r="GF28">
            <v>720</v>
          </cell>
          <cell r="GG28">
            <v>744</v>
          </cell>
          <cell r="GH28">
            <v>744</v>
          </cell>
          <cell r="GI28">
            <v>720</v>
          </cell>
          <cell r="GJ28">
            <v>744</v>
          </cell>
          <cell r="GK28">
            <v>720</v>
          </cell>
          <cell r="GL28">
            <v>744</v>
          </cell>
          <cell r="GM28">
            <v>744</v>
          </cell>
          <cell r="GN28">
            <v>696</v>
          </cell>
          <cell r="GO28">
            <v>744</v>
          </cell>
          <cell r="GP28">
            <v>720</v>
          </cell>
          <cell r="GQ28">
            <v>744</v>
          </cell>
          <cell r="GR28">
            <v>720</v>
          </cell>
          <cell r="GS28">
            <v>744</v>
          </cell>
          <cell r="GT28">
            <v>744</v>
          </cell>
          <cell r="GU28">
            <v>720</v>
          </cell>
          <cell r="GV28">
            <v>744</v>
          </cell>
          <cell r="GW28">
            <v>720</v>
          </cell>
          <cell r="GX28">
            <v>744</v>
          </cell>
          <cell r="GY28">
            <v>744</v>
          </cell>
          <cell r="GZ28">
            <v>672</v>
          </cell>
          <cell r="HA28">
            <v>744</v>
          </cell>
          <cell r="HB28">
            <v>720</v>
          </cell>
          <cell r="HC28">
            <v>744</v>
          </cell>
          <cell r="HD28">
            <v>720</v>
          </cell>
          <cell r="HE28">
            <v>744</v>
          </cell>
          <cell r="HF28">
            <v>744</v>
          </cell>
          <cell r="HG28">
            <v>720</v>
          </cell>
          <cell r="HH28">
            <v>744</v>
          </cell>
          <cell r="HI28">
            <v>720</v>
          </cell>
          <cell r="HJ28">
            <v>744</v>
          </cell>
          <cell r="HK28">
            <v>744</v>
          </cell>
          <cell r="HL28">
            <v>672</v>
          </cell>
          <cell r="HM28">
            <v>744</v>
          </cell>
          <cell r="HN28">
            <v>720</v>
          </cell>
          <cell r="HO28">
            <v>744</v>
          </cell>
          <cell r="HP28">
            <v>720</v>
          </cell>
          <cell r="HQ28">
            <v>744</v>
          </cell>
          <cell r="HR28">
            <v>744</v>
          </cell>
          <cell r="HS28">
            <v>720</v>
          </cell>
          <cell r="HT28">
            <v>744</v>
          </cell>
          <cell r="HU28">
            <v>720</v>
          </cell>
          <cell r="HV28">
            <v>744</v>
          </cell>
          <cell r="HW28">
            <v>744</v>
          </cell>
          <cell r="HX28">
            <v>672</v>
          </cell>
          <cell r="HY28">
            <v>744</v>
          </cell>
          <cell r="HZ28">
            <v>720</v>
          </cell>
          <cell r="IA28">
            <v>744</v>
          </cell>
          <cell r="IB28">
            <v>720</v>
          </cell>
          <cell r="IC28">
            <v>744</v>
          </cell>
          <cell r="ID28">
            <v>744</v>
          </cell>
          <cell r="IE28">
            <v>720</v>
          </cell>
          <cell r="IF28">
            <v>744</v>
          </cell>
          <cell r="IG28">
            <v>720</v>
          </cell>
          <cell r="IH28">
            <v>744</v>
          </cell>
          <cell r="II28">
            <v>744</v>
          </cell>
          <cell r="IJ28">
            <v>696</v>
          </cell>
          <cell r="IK28">
            <v>744</v>
          </cell>
          <cell r="IL28">
            <v>720</v>
          </cell>
          <cell r="IM28">
            <v>744</v>
          </cell>
          <cell r="IN28">
            <v>720</v>
          </cell>
          <cell r="IO28">
            <v>744</v>
          </cell>
          <cell r="IP28">
            <v>744</v>
          </cell>
          <cell r="IQ28">
            <v>720</v>
          </cell>
          <cell r="IR28">
            <v>744</v>
          </cell>
          <cell r="IS28">
            <v>720</v>
          </cell>
          <cell r="IT28">
            <v>744</v>
          </cell>
        </row>
        <row r="29">
          <cell r="C29">
            <v>392</v>
          </cell>
          <cell r="D29">
            <v>360</v>
          </cell>
          <cell r="E29">
            <v>408</v>
          </cell>
          <cell r="F29">
            <v>367</v>
          </cell>
          <cell r="G29">
            <v>408</v>
          </cell>
          <cell r="H29">
            <v>384</v>
          </cell>
          <cell r="I29">
            <v>392</v>
          </cell>
          <cell r="J29">
            <v>408</v>
          </cell>
          <cell r="K29">
            <v>384</v>
          </cell>
          <cell r="L29">
            <v>377</v>
          </cell>
          <cell r="M29">
            <v>416</v>
          </cell>
          <cell r="N29">
            <v>392</v>
          </cell>
          <cell r="O29">
            <v>408</v>
          </cell>
          <cell r="P29">
            <v>352</v>
          </cell>
          <cell r="Q29">
            <v>392</v>
          </cell>
          <cell r="R29">
            <v>367</v>
          </cell>
          <cell r="S29">
            <v>424</v>
          </cell>
          <cell r="T29">
            <v>368</v>
          </cell>
          <cell r="U29">
            <v>392</v>
          </cell>
          <cell r="V29">
            <v>408</v>
          </cell>
          <cell r="W29">
            <v>384</v>
          </cell>
          <cell r="X29">
            <v>393</v>
          </cell>
          <cell r="Y29">
            <v>400</v>
          </cell>
          <cell r="Z29">
            <v>392</v>
          </cell>
          <cell r="AA29">
            <v>424</v>
          </cell>
          <cell r="AB29">
            <v>352</v>
          </cell>
          <cell r="AC29">
            <v>376</v>
          </cell>
          <cell r="AD29">
            <v>367</v>
          </cell>
          <cell r="AE29">
            <v>424</v>
          </cell>
          <cell r="AF29">
            <v>368</v>
          </cell>
          <cell r="AG29">
            <v>408</v>
          </cell>
          <cell r="AH29">
            <v>392</v>
          </cell>
          <cell r="AI29">
            <v>384</v>
          </cell>
          <cell r="AJ29">
            <v>409</v>
          </cell>
          <cell r="AK29">
            <v>384</v>
          </cell>
          <cell r="AL29">
            <v>392</v>
          </cell>
          <cell r="AM29">
            <v>424</v>
          </cell>
          <cell r="AN29">
            <v>352</v>
          </cell>
          <cell r="AO29">
            <v>376</v>
          </cell>
          <cell r="AP29">
            <v>383</v>
          </cell>
          <cell r="AQ29">
            <v>408</v>
          </cell>
          <cell r="AR29">
            <v>368</v>
          </cell>
          <cell r="AS29">
            <v>424</v>
          </cell>
          <cell r="AT29">
            <v>376</v>
          </cell>
          <cell r="AU29">
            <v>384</v>
          </cell>
          <cell r="AV29">
            <v>409</v>
          </cell>
          <cell r="AW29">
            <v>384</v>
          </cell>
          <cell r="AX29">
            <v>408</v>
          </cell>
          <cell r="AY29">
            <v>408</v>
          </cell>
          <cell r="AZ29">
            <v>360</v>
          </cell>
          <cell r="BA29">
            <v>392</v>
          </cell>
          <cell r="BB29">
            <v>383</v>
          </cell>
          <cell r="BC29">
            <v>392</v>
          </cell>
          <cell r="BD29">
            <v>384</v>
          </cell>
          <cell r="BE29">
            <v>408</v>
          </cell>
          <cell r="BF29">
            <v>376</v>
          </cell>
          <cell r="BG29">
            <v>416</v>
          </cell>
          <cell r="BH29">
            <v>377</v>
          </cell>
          <cell r="BI29">
            <v>384</v>
          </cell>
          <cell r="BJ29">
            <v>424</v>
          </cell>
          <cell r="BK29">
            <v>392</v>
          </cell>
          <cell r="BL29">
            <v>352</v>
          </cell>
          <cell r="BM29">
            <v>408</v>
          </cell>
          <cell r="BN29">
            <v>367</v>
          </cell>
          <cell r="BO29">
            <v>392</v>
          </cell>
          <cell r="BP29">
            <v>400</v>
          </cell>
          <cell r="BQ29">
            <v>392</v>
          </cell>
          <cell r="BR29">
            <v>392</v>
          </cell>
          <cell r="BS29">
            <v>400</v>
          </cell>
          <cell r="BT29">
            <v>377</v>
          </cell>
          <cell r="BU29">
            <v>400</v>
          </cell>
          <cell r="BV29">
            <v>408</v>
          </cell>
          <cell r="BW29">
            <v>392</v>
          </cell>
          <cell r="BX29">
            <v>352</v>
          </cell>
          <cell r="BY29">
            <v>408</v>
          </cell>
          <cell r="BZ29">
            <v>367</v>
          </cell>
          <cell r="CA29">
            <v>408</v>
          </cell>
          <cell r="CB29">
            <v>384</v>
          </cell>
          <cell r="CC29">
            <v>392</v>
          </cell>
          <cell r="CD29">
            <v>408</v>
          </cell>
          <cell r="CE29">
            <v>384</v>
          </cell>
          <cell r="CF29">
            <v>377</v>
          </cell>
          <cell r="CG29">
            <v>416</v>
          </cell>
          <cell r="CH29">
            <v>392</v>
          </cell>
          <cell r="CI29">
            <v>408</v>
          </cell>
          <cell r="CJ29">
            <v>352</v>
          </cell>
          <cell r="CK29">
            <v>392</v>
          </cell>
          <cell r="CL29">
            <v>367</v>
          </cell>
          <cell r="CM29">
            <v>424</v>
          </cell>
          <cell r="CN29">
            <v>368</v>
          </cell>
          <cell r="CO29">
            <v>392</v>
          </cell>
          <cell r="CP29">
            <v>408</v>
          </cell>
          <cell r="CQ29">
            <v>384</v>
          </cell>
          <cell r="CR29">
            <v>393</v>
          </cell>
          <cell r="CS29">
            <v>400</v>
          </cell>
          <cell r="CT29">
            <v>392</v>
          </cell>
          <cell r="CU29">
            <v>424</v>
          </cell>
          <cell r="CV29">
            <v>360</v>
          </cell>
          <cell r="CW29">
            <v>376</v>
          </cell>
          <cell r="CX29">
            <v>383</v>
          </cell>
          <cell r="CY29">
            <v>408</v>
          </cell>
          <cell r="CZ29">
            <v>368</v>
          </cell>
          <cell r="DA29">
            <v>424</v>
          </cell>
          <cell r="DB29">
            <v>376</v>
          </cell>
          <cell r="DC29">
            <v>384</v>
          </cell>
          <cell r="DD29">
            <v>409</v>
          </cell>
          <cell r="DE29">
            <v>384</v>
          </cell>
          <cell r="DF29">
            <v>408</v>
          </cell>
          <cell r="DG29">
            <v>408</v>
          </cell>
          <cell r="DH29">
            <v>352</v>
          </cell>
          <cell r="DI29">
            <v>376</v>
          </cell>
          <cell r="DJ29">
            <v>399</v>
          </cell>
          <cell r="DK29">
            <v>392</v>
          </cell>
          <cell r="DL29">
            <v>368</v>
          </cell>
          <cell r="DM29">
            <v>424</v>
          </cell>
          <cell r="DN29">
            <v>376</v>
          </cell>
          <cell r="DO29">
            <v>400</v>
          </cell>
          <cell r="DP29">
            <v>393</v>
          </cell>
          <cell r="DQ29">
            <v>384</v>
          </cell>
          <cell r="DR29">
            <v>424</v>
          </cell>
          <cell r="DS29">
            <v>392</v>
          </cell>
          <cell r="DT29">
            <v>352</v>
          </cell>
          <cell r="DU29">
            <v>392</v>
          </cell>
          <cell r="DV29">
            <v>383</v>
          </cell>
          <cell r="DW29">
            <v>392</v>
          </cell>
          <cell r="DX29">
            <v>384</v>
          </cell>
          <cell r="DY29">
            <v>408</v>
          </cell>
          <cell r="DZ29">
            <v>376</v>
          </cell>
          <cell r="EA29">
            <v>416</v>
          </cell>
          <cell r="EB29">
            <v>377</v>
          </cell>
          <cell r="EC29">
            <v>384</v>
          </cell>
          <cell r="ED29">
            <v>424</v>
          </cell>
          <cell r="EE29">
            <v>392</v>
          </cell>
          <cell r="EF29">
            <v>352</v>
          </cell>
          <cell r="EG29">
            <v>408</v>
          </cell>
          <cell r="EH29">
            <v>367</v>
          </cell>
          <cell r="EI29">
            <v>392</v>
          </cell>
          <cell r="EJ29">
            <v>400</v>
          </cell>
          <cell r="EK29">
            <v>392</v>
          </cell>
          <cell r="EL29">
            <v>392</v>
          </cell>
          <cell r="EM29">
            <v>400</v>
          </cell>
          <cell r="EN29">
            <v>377</v>
          </cell>
          <cell r="EO29">
            <v>400</v>
          </cell>
          <cell r="EP29">
            <v>408</v>
          </cell>
          <cell r="EQ29">
            <v>392</v>
          </cell>
          <cell r="ER29">
            <v>376</v>
          </cell>
          <cell r="ES29">
            <v>392</v>
          </cell>
          <cell r="ET29">
            <v>367</v>
          </cell>
          <cell r="EU29">
            <v>424</v>
          </cell>
          <cell r="EV29">
            <v>368</v>
          </cell>
          <cell r="EW29">
            <v>392</v>
          </cell>
          <cell r="EX29">
            <v>408</v>
          </cell>
          <cell r="EY29">
            <v>384</v>
          </cell>
          <cell r="EZ29">
            <v>393</v>
          </cell>
          <cell r="FA29">
            <v>400</v>
          </cell>
          <cell r="FB29">
            <v>392</v>
          </cell>
          <cell r="FC29">
            <v>424</v>
          </cell>
          <cell r="FD29">
            <v>352</v>
          </cell>
          <cell r="FE29">
            <v>376</v>
          </cell>
          <cell r="FF29">
            <v>367</v>
          </cell>
          <cell r="FG29">
            <v>424</v>
          </cell>
          <cell r="FH29">
            <v>368</v>
          </cell>
          <cell r="FI29">
            <v>408</v>
          </cell>
          <cell r="FJ29">
            <v>392</v>
          </cell>
          <cell r="FK29">
            <v>384</v>
          </cell>
          <cell r="FL29">
            <v>409</v>
          </cell>
          <cell r="FM29">
            <v>384</v>
          </cell>
          <cell r="FN29">
            <v>392</v>
          </cell>
          <cell r="FO29">
            <v>424</v>
          </cell>
          <cell r="FP29">
            <v>352</v>
          </cell>
          <cell r="FQ29">
            <v>376</v>
          </cell>
          <cell r="FR29">
            <v>383</v>
          </cell>
          <cell r="FS29">
            <v>408</v>
          </cell>
          <cell r="FT29">
            <v>368</v>
          </cell>
          <cell r="FU29">
            <v>424</v>
          </cell>
          <cell r="FV29">
            <v>376</v>
          </cell>
          <cell r="FW29">
            <v>384</v>
          </cell>
          <cell r="FX29">
            <v>409</v>
          </cell>
          <cell r="FY29">
            <v>384</v>
          </cell>
          <cell r="FZ29">
            <v>408</v>
          </cell>
          <cell r="GA29">
            <v>408</v>
          </cell>
          <cell r="GB29">
            <v>352</v>
          </cell>
          <cell r="GC29">
            <v>376</v>
          </cell>
          <cell r="GD29">
            <v>399</v>
          </cell>
          <cell r="GE29">
            <v>392</v>
          </cell>
          <cell r="GF29">
            <v>368</v>
          </cell>
          <cell r="GG29">
            <v>424</v>
          </cell>
          <cell r="GH29">
            <v>376</v>
          </cell>
          <cell r="GI29">
            <v>400</v>
          </cell>
          <cell r="GJ29">
            <v>393</v>
          </cell>
          <cell r="GK29">
            <v>384</v>
          </cell>
          <cell r="GL29">
            <v>424</v>
          </cell>
          <cell r="GM29">
            <v>392</v>
          </cell>
          <cell r="GN29">
            <v>360</v>
          </cell>
          <cell r="GO29">
            <v>408</v>
          </cell>
          <cell r="GP29">
            <v>367</v>
          </cell>
          <cell r="GQ29">
            <v>392</v>
          </cell>
          <cell r="GR29">
            <v>400</v>
          </cell>
          <cell r="GS29">
            <v>392</v>
          </cell>
          <cell r="GT29">
            <v>392</v>
          </cell>
          <cell r="GU29">
            <v>400</v>
          </cell>
          <cell r="GV29">
            <v>377</v>
          </cell>
          <cell r="GW29">
            <v>400</v>
          </cell>
          <cell r="GX29">
            <v>408</v>
          </cell>
          <cell r="GY29">
            <v>392</v>
          </cell>
          <cell r="GZ29">
            <v>352</v>
          </cell>
          <cell r="HA29">
            <v>408</v>
          </cell>
          <cell r="HB29">
            <v>367</v>
          </cell>
          <cell r="HC29">
            <v>408</v>
          </cell>
          <cell r="HD29">
            <v>384</v>
          </cell>
          <cell r="HE29">
            <v>392</v>
          </cell>
          <cell r="HF29">
            <v>408</v>
          </cell>
          <cell r="HG29">
            <v>384</v>
          </cell>
          <cell r="HH29">
            <v>377</v>
          </cell>
          <cell r="HI29">
            <v>416</v>
          </cell>
          <cell r="HJ29">
            <v>392</v>
          </cell>
          <cell r="HK29">
            <v>408</v>
          </cell>
          <cell r="HL29">
            <v>352</v>
          </cell>
          <cell r="HM29">
            <v>392</v>
          </cell>
          <cell r="HN29">
            <v>367</v>
          </cell>
          <cell r="HO29">
            <v>424</v>
          </cell>
          <cell r="HP29">
            <v>368</v>
          </cell>
          <cell r="HQ29">
            <v>392</v>
          </cell>
          <cell r="HR29">
            <v>408</v>
          </cell>
          <cell r="HS29">
            <v>384</v>
          </cell>
          <cell r="HT29">
            <v>393</v>
          </cell>
          <cell r="HU29">
            <v>400</v>
          </cell>
          <cell r="HV29">
            <v>392</v>
          </cell>
          <cell r="HW29">
            <v>424</v>
          </cell>
          <cell r="HX29">
            <v>352</v>
          </cell>
          <cell r="HY29">
            <v>376</v>
          </cell>
          <cell r="HZ29">
            <v>367</v>
          </cell>
          <cell r="IA29">
            <v>424</v>
          </cell>
          <cell r="IB29">
            <v>368</v>
          </cell>
          <cell r="IC29">
            <v>408</v>
          </cell>
          <cell r="ID29">
            <v>392</v>
          </cell>
          <cell r="IE29">
            <v>384</v>
          </cell>
          <cell r="IF29">
            <v>409</v>
          </cell>
          <cell r="IG29">
            <v>384</v>
          </cell>
          <cell r="IH29">
            <v>392</v>
          </cell>
          <cell r="II29">
            <v>424</v>
          </cell>
          <cell r="IJ29">
            <v>360</v>
          </cell>
          <cell r="IK29">
            <v>376</v>
          </cell>
          <cell r="IL29">
            <v>399</v>
          </cell>
          <cell r="IM29">
            <v>392</v>
          </cell>
          <cell r="IN29">
            <v>368</v>
          </cell>
          <cell r="IO29">
            <v>424</v>
          </cell>
          <cell r="IP29">
            <v>376</v>
          </cell>
          <cell r="IQ29">
            <v>400</v>
          </cell>
          <cell r="IR29">
            <v>393</v>
          </cell>
          <cell r="IS29">
            <v>384</v>
          </cell>
          <cell r="IT29">
            <v>424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Notes"/>
      <sheetName val="FY 2020 Disclosures"/>
      <sheetName val="FY 2021 Expense"/>
      <sheetName val="Asset Projection"/>
      <sheetName val="1"/>
      <sheetName val="2"/>
      <sheetName val="3"/>
      <sheetName val="1 PRP"/>
      <sheetName val="PBO RF"/>
      <sheetName val="GL"/>
      <sheetName val="PRP"/>
      <sheetName val="PRPII"/>
      <sheetName val="ProVal"/>
      <sheetName val="1 PRP II"/>
      <sheetName val="2 PRP II"/>
      <sheetName val="2 PRP"/>
      <sheetName val="3 PRP"/>
      <sheetName val="3 PRP II"/>
    </sheetNames>
    <sheetDataSet>
      <sheetData sheetId="0">
        <row r="5">
          <cell r="B5" t="str">
            <v>7/31/2021</v>
          </cell>
        </row>
        <row r="17">
          <cell r="B17">
            <v>58941111</v>
          </cell>
        </row>
      </sheetData>
      <sheetData sheetId="1"/>
      <sheetData sheetId="2">
        <row r="22">
          <cell r="N22">
            <v>1096009450</v>
          </cell>
        </row>
      </sheetData>
      <sheetData sheetId="3">
        <row r="12">
          <cell r="N12">
            <v>0</v>
          </cell>
        </row>
      </sheetData>
      <sheetData sheetId="4">
        <row r="5">
          <cell r="C5">
            <v>4000000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 Panel"/>
      <sheetName val="Missing Resources"/>
      <sheetName val="Portfolio"/>
      <sheetName val="Res Add Tbl"/>
      <sheetName val="Trans Add Tbl"/>
      <sheetName val="Retirements"/>
      <sheetName val="PAC Annual Data"/>
      <sheetName val="PVRR Table"/>
      <sheetName val="Adj PVRR Table"/>
      <sheetName val="Calculation of Option Value"/>
      <sheetName val="MiscTables"/>
      <sheetName val="Tbl_IRPCases"/>
      <sheetName val="CEM Data"/>
      <sheetName val="Build list for portfolio"/>
      <sheetName val="DSM report"/>
      <sheetName val="Trans Options"/>
      <sheetName val="Trans Add List"/>
      <sheetName val="Trans Build list"/>
      <sheetName val="Pivot"/>
      <sheetName val="Planned BP2011 (V2.0)"/>
      <sheetName val="Planned BP2011 (V1.0)"/>
      <sheetName val="Planned BP2010 (V2.5)"/>
      <sheetName val="Planned BP2010"/>
      <sheetName val="Planned (Custom)"/>
      <sheetName val="Planned (no Lakeside)"/>
      <sheetName val="Planned (with Lakeside)"/>
      <sheetName val="LRCap"/>
      <sheetName val="ZoneLR"/>
      <sheetName val="LR_Pivot (2)"/>
      <sheetName val="LR_Pivot"/>
      <sheetName val="ImportData"/>
      <sheetName val="LR_Data"/>
      <sheetName val="IRP L&amp;R"/>
      <sheetName val="Portfolio LR"/>
      <sheetName val="MEC L&amp;R"/>
      <sheetName val="PVRRExport"/>
      <sheetName val="StudyInfo"/>
      <sheetName val="2008 Plan"/>
    </sheetNames>
    <sheetDataSet>
      <sheetData sheetId="0" refreshError="1"/>
      <sheetData sheetId="1" refreshError="1">
        <row r="3">
          <cell r="F3" t="str">
            <v>CO2 tax, CO2 Cost - Medium, Gas Price - Low, Load Growth - Med. Econ. Growth, PTC - Extension to 2015, DSM - High Achievable, Gateway - Scenario 3</v>
          </cell>
        </row>
        <row r="6">
          <cell r="B6" t="str">
            <v>I11C03_5</v>
          </cell>
        </row>
        <row r="29">
          <cell r="B29">
            <v>0.13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Unit</v>
          </cell>
          <cell r="I1" t="str">
            <v>Type</v>
          </cell>
          <cell r="J1" t="str">
            <v>Zone</v>
          </cell>
          <cell r="K1" t="str">
            <v>OfflineMonth</v>
          </cell>
          <cell r="L1" t="str">
            <v>OfflineYear</v>
          </cell>
          <cell r="M1" t="str">
            <v>DecommYear</v>
          </cell>
          <cell r="N1" t="str">
            <v>Existing/Replacement</v>
          </cell>
        </row>
        <row r="2">
          <cell r="H2" t="str">
            <v>Colstrip3</v>
          </cell>
          <cell r="I2" t="str">
            <v>Coal</v>
          </cell>
          <cell r="J2" t="str">
            <v>Montana</v>
          </cell>
          <cell r="K2">
            <v>1</v>
          </cell>
          <cell r="L2">
            <v>2046</v>
          </cell>
          <cell r="M2">
            <v>2023</v>
          </cell>
          <cell r="N2" t="str">
            <v>Existing</v>
          </cell>
        </row>
        <row r="3">
          <cell r="H3" t="str">
            <v>Colstrip4</v>
          </cell>
          <cell r="I3" t="str">
            <v>Coal</v>
          </cell>
          <cell r="J3" t="str">
            <v>Montana</v>
          </cell>
          <cell r="K3">
            <v>1</v>
          </cell>
          <cell r="L3">
            <v>2046</v>
          </cell>
          <cell r="M3">
            <v>2023</v>
          </cell>
          <cell r="N3" t="str">
            <v>Existing</v>
          </cell>
        </row>
        <row r="4">
          <cell r="H4" t="str">
            <v>JBridger1</v>
          </cell>
          <cell r="I4" t="str">
            <v>Coal</v>
          </cell>
          <cell r="J4" t="str">
            <v>JimBridger</v>
          </cell>
          <cell r="K4">
            <v>12</v>
          </cell>
          <cell r="L4">
            <v>2037</v>
          </cell>
          <cell r="M4">
            <v>2023</v>
          </cell>
          <cell r="N4" t="str">
            <v>Existing</v>
          </cell>
        </row>
        <row r="5">
          <cell r="H5" t="str">
            <v>JBridger2</v>
          </cell>
          <cell r="I5" t="str">
            <v>Coal</v>
          </cell>
          <cell r="J5" t="str">
            <v>JimBridger</v>
          </cell>
          <cell r="K5">
            <v>12</v>
          </cell>
          <cell r="L5">
            <v>2037</v>
          </cell>
          <cell r="M5">
            <v>2023</v>
          </cell>
          <cell r="N5" t="str">
            <v>Existing</v>
          </cell>
        </row>
        <row r="6">
          <cell r="H6" t="str">
            <v>JBridger3</v>
          </cell>
          <cell r="I6" t="str">
            <v>Coal</v>
          </cell>
          <cell r="J6" t="str">
            <v>JimBridger</v>
          </cell>
          <cell r="K6">
            <v>12</v>
          </cell>
          <cell r="L6">
            <v>2037</v>
          </cell>
          <cell r="M6">
            <v>2023</v>
          </cell>
          <cell r="N6" t="str">
            <v>Existing</v>
          </cell>
        </row>
        <row r="7">
          <cell r="H7" t="str">
            <v>JBridger4</v>
          </cell>
          <cell r="I7" t="str">
            <v>Coal</v>
          </cell>
          <cell r="J7" t="str">
            <v>JimBridger</v>
          </cell>
          <cell r="K7">
            <v>12</v>
          </cell>
          <cell r="L7">
            <v>2037</v>
          </cell>
          <cell r="M7">
            <v>2023</v>
          </cell>
          <cell r="N7" t="str">
            <v>Existing</v>
          </cell>
        </row>
        <row r="8">
          <cell r="H8" t="str">
            <v>Carbon1</v>
          </cell>
          <cell r="I8" t="str">
            <v>Coal</v>
          </cell>
          <cell r="J8" t="str">
            <v>UtahSouth</v>
          </cell>
          <cell r="K8">
            <v>12</v>
          </cell>
          <cell r="L8">
            <v>2020</v>
          </cell>
          <cell r="M8">
            <v>2041</v>
          </cell>
          <cell r="N8" t="str">
            <v>Existing</v>
          </cell>
        </row>
        <row r="9">
          <cell r="H9" t="str">
            <v>Carbon2</v>
          </cell>
          <cell r="I9" t="str">
            <v>Coal</v>
          </cell>
          <cell r="J9" t="str">
            <v>UtahSouth</v>
          </cell>
          <cell r="K9">
            <v>12</v>
          </cell>
          <cell r="L9">
            <v>2020</v>
          </cell>
          <cell r="M9">
            <v>2041</v>
          </cell>
          <cell r="N9" t="str">
            <v>Existing</v>
          </cell>
        </row>
        <row r="10">
          <cell r="H10" t="str">
            <v>Cholla</v>
          </cell>
          <cell r="I10" t="str">
            <v>Coal</v>
          </cell>
          <cell r="J10" t="str">
            <v>Cholla</v>
          </cell>
          <cell r="K10">
            <v>1</v>
          </cell>
          <cell r="L10">
            <v>2042</v>
          </cell>
          <cell r="M10">
            <v>2023</v>
          </cell>
          <cell r="N10" t="str">
            <v>Existing</v>
          </cell>
        </row>
        <row r="11">
          <cell r="H11" t="str">
            <v>Craig1</v>
          </cell>
          <cell r="I11" t="str">
            <v>Coal</v>
          </cell>
          <cell r="J11" t="str">
            <v>Colorado</v>
          </cell>
          <cell r="K11">
            <v>12</v>
          </cell>
          <cell r="L11">
            <v>2034</v>
          </cell>
          <cell r="M11">
            <v>2023</v>
          </cell>
          <cell r="N11" t="str">
            <v>Existing</v>
          </cell>
        </row>
        <row r="12">
          <cell r="H12" t="str">
            <v>Craig2</v>
          </cell>
          <cell r="I12" t="str">
            <v>Coal</v>
          </cell>
          <cell r="J12" t="str">
            <v>Colorado</v>
          </cell>
          <cell r="K12">
            <v>12</v>
          </cell>
          <cell r="L12">
            <v>2034</v>
          </cell>
          <cell r="M12">
            <v>2023</v>
          </cell>
          <cell r="N12" t="str">
            <v>Existing</v>
          </cell>
        </row>
        <row r="13">
          <cell r="H13" t="str">
            <v>Hayden1</v>
          </cell>
          <cell r="I13" t="str">
            <v>Coal</v>
          </cell>
          <cell r="J13" t="str">
            <v>Colorado</v>
          </cell>
          <cell r="K13">
            <v>12</v>
          </cell>
          <cell r="L13">
            <v>2030</v>
          </cell>
          <cell r="M13">
            <v>2041</v>
          </cell>
          <cell r="N13" t="str">
            <v>Existing</v>
          </cell>
        </row>
        <row r="14">
          <cell r="H14" t="str">
            <v>Hayden2</v>
          </cell>
          <cell r="I14" t="str">
            <v>Coal</v>
          </cell>
          <cell r="J14" t="str">
            <v>Colorado</v>
          </cell>
          <cell r="K14">
            <v>12</v>
          </cell>
          <cell r="L14">
            <v>2030</v>
          </cell>
          <cell r="M14">
            <v>2023</v>
          </cell>
          <cell r="N14" t="str">
            <v>Existing</v>
          </cell>
        </row>
        <row r="15">
          <cell r="H15" t="str">
            <v>Hunter1</v>
          </cell>
          <cell r="I15" t="str">
            <v>Coal</v>
          </cell>
          <cell r="J15" t="str">
            <v>UtahSouth</v>
          </cell>
          <cell r="K15">
            <v>12</v>
          </cell>
          <cell r="L15">
            <v>2042</v>
          </cell>
          <cell r="M15">
            <v>2023</v>
          </cell>
          <cell r="N15" t="str">
            <v>Existing</v>
          </cell>
        </row>
        <row r="16">
          <cell r="H16" t="str">
            <v>Hunter2</v>
          </cell>
          <cell r="I16" t="str">
            <v>Coal</v>
          </cell>
          <cell r="J16" t="str">
            <v>UtahSouth</v>
          </cell>
          <cell r="K16">
            <v>12</v>
          </cell>
          <cell r="L16">
            <v>2042</v>
          </cell>
          <cell r="M16">
            <v>2023</v>
          </cell>
          <cell r="N16" t="str">
            <v>Existing</v>
          </cell>
        </row>
        <row r="17">
          <cell r="H17" t="str">
            <v>Hunter3</v>
          </cell>
          <cell r="I17" t="str">
            <v>Coal</v>
          </cell>
          <cell r="J17" t="str">
            <v>UtahSouth</v>
          </cell>
          <cell r="K17">
            <v>12</v>
          </cell>
          <cell r="L17">
            <v>2042</v>
          </cell>
          <cell r="M17">
            <v>2023</v>
          </cell>
          <cell r="N17" t="str">
            <v>Existing</v>
          </cell>
        </row>
        <row r="18">
          <cell r="H18" t="str">
            <v>Huntington1</v>
          </cell>
          <cell r="I18" t="str">
            <v>Coal</v>
          </cell>
          <cell r="J18" t="str">
            <v>UtahSouth</v>
          </cell>
          <cell r="K18">
            <v>12</v>
          </cell>
          <cell r="L18">
            <v>2036</v>
          </cell>
          <cell r="M18">
            <v>2023</v>
          </cell>
          <cell r="N18" t="str">
            <v>Existing</v>
          </cell>
        </row>
        <row r="19">
          <cell r="H19" t="str">
            <v>Huntington2</v>
          </cell>
          <cell r="I19" t="str">
            <v>Coal</v>
          </cell>
          <cell r="J19" t="str">
            <v>UtahSouth</v>
          </cell>
          <cell r="K19">
            <v>12</v>
          </cell>
          <cell r="L19">
            <v>2036</v>
          </cell>
          <cell r="M19">
            <v>2023</v>
          </cell>
          <cell r="N19" t="str">
            <v>Existing</v>
          </cell>
        </row>
        <row r="20">
          <cell r="H20" t="str">
            <v>Johnston1</v>
          </cell>
          <cell r="I20" t="str">
            <v>Coal</v>
          </cell>
          <cell r="J20" t="str">
            <v>WyomingNE</v>
          </cell>
          <cell r="K20">
            <v>12</v>
          </cell>
          <cell r="L20">
            <v>2027</v>
          </cell>
          <cell r="M20">
            <v>2023</v>
          </cell>
          <cell r="N20" t="str">
            <v>Existing</v>
          </cell>
        </row>
        <row r="21">
          <cell r="H21" t="str">
            <v>Johnston2</v>
          </cell>
          <cell r="I21" t="str">
            <v>Coal</v>
          </cell>
          <cell r="J21" t="str">
            <v>WyomingNE</v>
          </cell>
          <cell r="K21">
            <v>12</v>
          </cell>
          <cell r="L21">
            <v>2027</v>
          </cell>
          <cell r="M21">
            <v>2023</v>
          </cell>
          <cell r="N21" t="str">
            <v>Existing</v>
          </cell>
        </row>
        <row r="22">
          <cell r="H22" t="str">
            <v>Johnston3</v>
          </cell>
          <cell r="I22" t="str">
            <v>Coal</v>
          </cell>
          <cell r="J22" t="str">
            <v>WyomingNE</v>
          </cell>
          <cell r="K22">
            <v>12</v>
          </cell>
          <cell r="L22">
            <v>2027</v>
          </cell>
          <cell r="M22">
            <v>2023</v>
          </cell>
          <cell r="N22" t="str">
            <v>Existing</v>
          </cell>
        </row>
        <row r="23">
          <cell r="H23" t="str">
            <v>Johnston4</v>
          </cell>
          <cell r="I23" t="str">
            <v>Coal</v>
          </cell>
          <cell r="J23" t="str">
            <v>WyomingNE</v>
          </cell>
          <cell r="K23">
            <v>12</v>
          </cell>
          <cell r="L23">
            <v>2027</v>
          </cell>
          <cell r="M23">
            <v>2023</v>
          </cell>
          <cell r="N23" t="str">
            <v>Existing</v>
          </cell>
        </row>
        <row r="24">
          <cell r="H24" t="str">
            <v>LittleMountain</v>
          </cell>
          <cell r="I24" t="str">
            <v>DG</v>
          </cell>
          <cell r="J24" t="str">
            <v>UtahNorth</v>
          </cell>
          <cell r="K24">
            <v>12</v>
          </cell>
          <cell r="L24">
            <v>2011</v>
          </cell>
          <cell r="M24">
            <v>2041</v>
          </cell>
          <cell r="N24" t="str">
            <v>Existing</v>
          </cell>
        </row>
        <row r="25">
          <cell r="H25" t="str">
            <v>Naughton1</v>
          </cell>
          <cell r="I25" t="str">
            <v>Coal</v>
          </cell>
          <cell r="J25" t="str">
            <v>UtahNorth</v>
          </cell>
          <cell r="K25">
            <v>12</v>
          </cell>
          <cell r="L25">
            <v>2029</v>
          </cell>
          <cell r="M25">
            <v>2023</v>
          </cell>
          <cell r="N25" t="str">
            <v>Existing</v>
          </cell>
        </row>
        <row r="26">
          <cell r="H26" t="str">
            <v>Naughton2</v>
          </cell>
          <cell r="I26" t="str">
            <v>Coal</v>
          </cell>
          <cell r="J26" t="str">
            <v>UtahNorth</v>
          </cell>
          <cell r="K26">
            <v>12</v>
          </cell>
          <cell r="L26">
            <v>2029</v>
          </cell>
          <cell r="M26">
            <v>2023</v>
          </cell>
          <cell r="N26" t="str">
            <v>Existing</v>
          </cell>
        </row>
        <row r="27">
          <cell r="H27" t="str">
            <v>Naughton3</v>
          </cell>
          <cell r="I27" t="str">
            <v>Coal</v>
          </cell>
          <cell r="J27" t="str">
            <v>UtahNorth</v>
          </cell>
          <cell r="K27">
            <v>12</v>
          </cell>
          <cell r="L27">
            <v>2029</v>
          </cell>
          <cell r="M27">
            <v>2023</v>
          </cell>
          <cell r="N27" t="str">
            <v>Existing</v>
          </cell>
        </row>
        <row r="28">
          <cell r="H28" t="str">
            <v>Wyodak1</v>
          </cell>
          <cell r="I28" t="str">
            <v>Coal</v>
          </cell>
          <cell r="J28" t="str">
            <v>WyomingNE</v>
          </cell>
          <cell r="K28">
            <v>12</v>
          </cell>
          <cell r="L28">
            <v>2039</v>
          </cell>
          <cell r="M28">
            <v>2023</v>
          </cell>
          <cell r="N28" t="str">
            <v>Existing</v>
          </cell>
        </row>
        <row r="29">
          <cell r="H29" t="str">
            <v>I_Naughton1_CT</v>
          </cell>
          <cell r="I29" t="str">
            <v>CCCT</v>
          </cell>
          <cell r="J29" t="str">
            <v>UtahNorth</v>
          </cell>
          <cell r="K29">
            <v>1</v>
          </cell>
          <cell r="N29" t="str">
            <v>Replacement</v>
          </cell>
        </row>
        <row r="30">
          <cell r="H30" t="str">
            <v>I_Naughton1_DF</v>
          </cell>
          <cell r="I30" t="str">
            <v>CCCT</v>
          </cell>
          <cell r="J30" t="str">
            <v>UtahNorth</v>
          </cell>
          <cell r="K30">
            <v>1</v>
          </cell>
          <cell r="N30" t="str">
            <v>Replacement</v>
          </cell>
        </row>
        <row r="31">
          <cell r="H31" t="str">
            <v>I_DJohnston3_CT</v>
          </cell>
          <cell r="I31" t="str">
            <v>CCCT</v>
          </cell>
          <cell r="J31" t="str">
            <v>WyomingNE</v>
          </cell>
          <cell r="K31">
            <v>1</v>
          </cell>
          <cell r="N31" t="str">
            <v>Replacement</v>
          </cell>
        </row>
        <row r="32">
          <cell r="H32" t="str">
            <v>I_DJohnston3_DF</v>
          </cell>
          <cell r="I32" t="str">
            <v>CCCT</v>
          </cell>
          <cell r="J32" t="str">
            <v>WyomingNE</v>
          </cell>
          <cell r="K32">
            <v>1</v>
          </cell>
          <cell r="N32" t="str">
            <v>Replacement</v>
          </cell>
        </row>
        <row r="33">
          <cell r="H33" t="str">
            <v>I_Naughton2__CT</v>
          </cell>
          <cell r="I33" t="str">
            <v>CCCT</v>
          </cell>
          <cell r="J33" t="str">
            <v>UtahNorth</v>
          </cell>
          <cell r="K33">
            <v>1</v>
          </cell>
          <cell r="N33" t="str">
            <v>Replacement</v>
          </cell>
        </row>
        <row r="34">
          <cell r="H34" t="str">
            <v>I_Naughton2__DF</v>
          </cell>
          <cell r="I34" t="str">
            <v>CCCT</v>
          </cell>
          <cell r="J34" t="str">
            <v>UtahNorth</v>
          </cell>
          <cell r="K34">
            <v>1</v>
          </cell>
          <cell r="N34" t="str">
            <v>Replacement</v>
          </cell>
        </row>
        <row r="35">
          <cell r="H35" t="str">
            <v>I_Naughton3_CT</v>
          </cell>
          <cell r="I35" t="str">
            <v>CCCT</v>
          </cell>
          <cell r="J35" t="str">
            <v>UtahNorth</v>
          </cell>
          <cell r="K35">
            <v>1</v>
          </cell>
          <cell r="N35" t="str">
            <v>Replacement</v>
          </cell>
        </row>
        <row r="36">
          <cell r="H36" t="str">
            <v>I_Naughton3_DF</v>
          </cell>
          <cell r="I36" t="str">
            <v>CCCT</v>
          </cell>
          <cell r="J36" t="str">
            <v>UtahNorth</v>
          </cell>
          <cell r="K36">
            <v>1</v>
          </cell>
          <cell r="N36" t="str">
            <v>Replacement</v>
          </cell>
        </row>
        <row r="37">
          <cell r="H37" t="str">
            <v>I_DJohnston4_CT</v>
          </cell>
          <cell r="I37" t="str">
            <v>CCCT</v>
          </cell>
          <cell r="J37" t="str">
            <v>WyomingNE</v>
          </cell>
          <cell r="K37">
            <v>1</v>
          </cell>
          <cell r="N37" t="str">
            <v>Replacement</v>
          </cell>
        </row>
        <row r="38">
          <cell r="H38" t="str">
            <v>I_DJohnston4_DF</v>
          </cell>
          <cell r="I38" t="str">
            <v>CCCT</v>
          </cell>
          <cell r="J38" t="str">
            <v>WyomingNE</v>
          </cell>
          <cell r="K38">
            <v>1</v>
          </cell>
          <cell r="N38" t="str">
            <v>Replacement</v>
          </cell>
        </row>
        <row r="39">
          <cell r="H39" t="str">
            <v>I_Huntington2_CT</v>
          </cell>
          <cell r="I39" t="str">
            <v>CCCT</v>
          </cell>
          <cell r="J39" t="str">
            <v>UtahSouth</v>
          </cell>
          <cell r="K39">
            <v>1</v>
          </cell>
          <cell r="N39" t="str">
            <v>Replacement</v>
          </cell>
        </row>
        <row r="40">
          <cell r="H40" t="str">
            <v>I_Huntington2_DF</v>
          </cell>
          <cell r="I40" t="str">
            <v>CCCT</v>
          </cell>
          <cell r="J40" t="str">
            <v>UtahSouth</v>
          </cell>
          <cell r="K40">
            <v>1</v>
          </cell>
          <cell r="N40" t="str">
            <v>Replacement</v>
          </cell>
        </row>
        <row r="41">
          <cell r="H41" t="str">
            <v>I_JBridger1_CT</v>
          </cell>
          <cell r="I41" t="str">
            <v>CCCT</v>
          </cell>
          <cell r="J41" t="str">
            <v>JimBridger</v>
          </cell>
          <cell r="K41">
            <v>1</v>
          </cell>
          <cell r="N41" t="str">
            <v>Replacement</v>
          </cell>
        </row>
        <row r="42">
          <cell r="H42" t="str">
            <v>I_JBridger1_DF</v>
          </cell>
          <cell r="I42" t="str">
            <v>CCCT</v>
          </cell>
          <cell r="J42" t="str">
            <v>JimBridger</v>
          </cell>
          <cell r="K42">
            <v>1</v>
          </cell>
          <cell r="N42" t="str">
            <v>Replacement</v>
          </cell>
        </row>
        <row r="43">
          <cell r="H43" t="str">
            <v>I_JBridger2_CT</v>
          </cell>
          <cell r="I43" t="str">
            <v>CCCT</v>
          </cell>
          <cell r="J43" t="str">
            <v>JimBridger</v>
          </cell>
          <cell r="K43">
            <v>1</v>
          </cell>
          <cell r="N43" t="str">
            <v>Replacement</v>
          </cell>
        </row>
        <row r="44">
          <cell r="H44" t="str">
            <v>I_JBridger2_DF</v>
          </cell>
          <cell r="I44" t="str">
            <v>CCCT</v>
          </cell>
          <cell r="J44" t="str">
            <v>JimBridger</v>
          </cell>
          <cell r="K44">
            <v>1</v>
          </cell>
          <cell r="N44" t="str">
            <v>Replacement</v>
          </cell>
        </row>
        <row r="45">
          <cell r="H45" t="str">
            <v>I_JBridger3_CT</v>
          </cell>
          <cell r="I45" t="str">
            <v>CCCT</v>
          </cell>
          <cell r="J45" t="str">
            <v>JimBridger</v>
          </cell>
          <cell r="K45">
            <v>1</v>
          </cell>
          <cell r="N45" t="str">
            <v>Replacement</v>
          </cell>
        </row>
        <row r="46">
          <cell r="H46" t="str">
            <v>I_JBridger3_DF</v>
          </cell>
          <cell r="I46" t="str">
            <v>CCCT</v>
          </cell>
          <cell r="J46" t="str">
            <v>JimBridger</v>
          </cell>
          <cell r="K46">
            <v>1</v>
          </cell>
          <cell r="N46" t="str">
            <v>Replacement</v>
          </cell>
        </row>
        <row r="47">
          <cell r="H47" t="str">
            <v>I_Huntington1_CT</v>
          </cell>
          <cell r="I47" t="str">
            <v>CCCT</v>
          </cell>
          <cell r="J47" t="str">
            <v>UtahSouth</v>
          </cell>
          <cell r="K47">
            <v>1</v>
          </cell>
          <cell r="N47" t="str">
            <v>Replacement</v>
          </cell>
        </row>
        <row r="48">
          <cell r="H48" t="str">
            <v>I_Huntington1_DF</v>
          </cell>
          <cell r="I48" t="str">
            <v>CCCT</v>
          </cell>
          <cell r="J48" t="str">
            <v>UtahSouth</v>
          </cell>
          <cell r="K48">
            <v>1</v>
          </cell>
          <cell r="N48" t="str">
            <v>Replacement</v>
          </cell>
        </row>
        <row r="49">
          <cell r="H49" t="str">
            <v>I_Hunter1_CT</v>
          </cell>
          <cell r="I49" t="str">
            <v>CCCT</v>
          </cell>
          <cell r="J49" t="str">
            <v>UtahSouth</v>
          </cell>
          <cell r="K49">
            <v>1</v>
          </cell>
          <cell r="N49" t="str">
            <v>Replacement</v>
          </cell>
        </row>
        <row r="50">
          <cell r="H50" t="str">
            <v>I_Hunter1_DF</v>
          </cell>
          <cell r="I50" t="str">
            <v>CCCT</v>
          </cell>
          <cell r="J50" t="str">
            <v>UtahSouth</v>
          </cell>
          <cell r="K50">
            <v>1</v>
          </cell>
          <cell r="N50" t="str">
            <v>Replacement</v>
          </cell>
        </row>
        <row r="51">
          <cell r="H51" t="str">
            <v>I_Wyodak_CT</v>
          </cell>
          <cell r="I51" t="str">
            <v>CCCT</v>
          </cell>
          <cell r="J51" t="str">
            <v>WyomingNE</v>
          </cell>
          <cell r="K51">
            <v>1</v>
          </cell>
          <cell r="N51" t="str">
            <v>Replacement</v>
          </cell>
        </row>
        <row r="52">
          <cell r="H52" t="str">
            <v>I_Wyodak_DF</v>
          </cell>
          <cell r="I52" t="str">
            <v>CCCT</v>
          </cell>
          <cell r="J52" t="str">
            <v>WyomingNE</v>
          </cell>
          <cell r="K52">
            <v>1</v>
          </cell>
          <cell r="N52" t="str">
            <v>Replacement</v>
          </cell>
        </row>
        <row r="53">
          <cell r="H53" t="str">
            <v>I_JBridger4_CT</v>
          </cell>
          <cell r="I53" t="str">
            <v>CCCT</v>
          </cell>
          <cell r="J53" t="str">
            <v>JimBridger</v>
          </cell>
          <cell r="K53">
            <v>1</v>
          </cell>
          <cell r="N53" t="str">
            <v>Replacement</v>
          </cell>
        </row>
        <row r="54">
          <cell r="H54" t="str">
            <v>I_JBridger4_DF</v>
          </cell>
          <cell r="I54" t="str">
            <v>CCCT</v>
          </cell>
          <cell r="J54" t="str">
            <v>JimBridger</v>
          </cell>
          <cell r="K54">
            <v>1</v>
          </cell>
          <cell r="N54" t="str">
            <v>Replacement</v>
          </cell>
        </row>
        <row r="55">
          <cell r="H55" t="str">
            <v>I_Hunter2_CT</v>
          </cell>
          <cell r="I55" t="str">
            <v>CCCT</v>
          </cell>
          <cell r="J55" t="str">
            <v>UtahSouth</v>
          </cell>
          <cell r="K55">
            <v>1</v>
          </cell>
          <cell r="N55" t="str">
            <v>Replacement</v>
          </cell>
        </row>
        <row r="56">
          <cell r="H56" t="str">
            <v>I_Hunter2_DF</v>
          </cell>
          <cell r="I56" t="str">
            <v>CCCT</v>
          </cell>
          <cell r="J56" t="str">
            <v>UtahSouth</v>
          </cell>
          <cell r="K56">
            <v>1</v>
          </cell>
          <cell r="N56" t="str">
            <v>Replacement</v>
          </cell>
        </row>
        <row r="57">
          <cell r="H57" t="str">
            <v>I_Cholla4_CT</v>
          </cell>
          <cell r="I57" t="str">
            <v>CCCT</v>
          </cell>
          <cell r="J57" t="str">
            <v>Cholla</v>
          </cell>
          <cell r="K57">
            <v>1</v>
          </cell>
          <cell r="N57" t="str">
            <v>Replacement</v>
          </cell>
        </row>
        <row r="58">
          <cell r="H58" t="str">
            <v>I_Cholla4_DF</v>
          </cell>
          <cell r="I58" t="str">
            <v>CCCT</v>
          </cell>
          <cell r="J58" t="str">
            <v>Cholla</v>
          </cell>
          <cell r="K58">
            <v>1</v>
          </cell>
          <cell r="N58" t="str">
            <v>Replacement</v>
          </cell>
        </row>
        <row r="59">
          <cell r="H59" t="str">
            <v>I_Hunter3_CT</v>
          </cell>
          <cell r="I59" t="str">
            <v>CCCT</v>
          </cell>
          <cell r="J59" t="str">
            <v>UtahSouth</v>
          </cell>
          <cell r="K59">
            <v>1</v>
          </cell>
          <cell r="N59" t="str">
            <v>Replacement</v>
          </cell>
        </row>
        <row r="60">
          <cell r="H60" t="str">
            <v>I_Hunter3_DF</v>
          </cell>
          <cell r="I60" t="str">
            <v>CCCT</v>
          </cell>
          <cell r="J60" t="str">
            <v>UtahSouth</v>
          </cell>
          <cell r="K60">
            <v>1</v>
          </cell>
          <cell r="N60" t="str">
            <v>Replacement</v>
          </cell>
        </row>
        <row r="61">
          <cell r="H61" t="str">
            <v>I_Naughton1_GR</v>
          </cell>
          <cell r="I61" t="str">
            <v>Gas-RePower</v>
          </cell>
          <cell r="J61" t="str">
            <v>UtahNorth</v>
          </cell>
          <cell r="K61">
            <v>1</v>
          </cell>
          <cell r="N61" t="str">
            <v>Replacement</v>
          </cell>
        </row>
        <row r="62">
          <cell r="H62" t="str">
            <v>I_DJohnston3_GR</v>
          </cell>
          <cell r="I62" t="str">
            <v>Gas-RePower</v>
          </cell>
          <cell r="J62" t="str">
            <v>WyomingNE</v>
          </cell>
          <cell r="K62">
            <v>1</v>
          </cell>
          <cell r="N62" t="str">
            <v>Replacement</v>
          </cell>
        </row>
        <row r="63">
          <cell r="H63" t="str">
            <v>I_Naughton2__GR</v>
          </cell>
          <cell r="I63" t="str">
            <v>Gas-RePower</v>
          </cell>
          <cell r="J63" t="str">
            <v>UtahNorth</v>
          </cell>
          <cell r="K63">
            <v>1</v>
          </cell>
          <cell r="N63" t="str">
            <v>Replacement</v>
          </cell>
        </row>
        <row r="64">
          <cell r="H64" t="str">
            <v>I_Naughton3_GR</v>
          </cell>
          <cell r="I64" t="str">
            <v>Gas-RePower</v>
          </cell>
          <cell r="J64" t="str">
            <v>UtahNorth</v>
          </cell>
          <cell r="K64">
            <v>1</v>
          </cell>
          <cell r="N64" t="str">
            <v>Replacement</v>
          </cell>
        </row>
        <row r="65">
          <cell r="H65" t="str">
            <v>I_DJohnston4_GR</v>
          </cell>
          <cell r="I65" t="str">
            <v>Gas-RePower</v>
          </cell>
          <cell r="J65" t="str">
            <v>WyomingNE</v>
          </cell>
          <cell r="K65">
            <v>1</v>
          </cell>
          <cell r="N65" t="str">
            <v>Replacement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B2" t="str">
            <v>If you added a new Resource CLICK this table and select Refresh</v>
          </cell>
        </row>
        <row r="3">
          <cell r="B3" t="str">
            <v>CEM Resource Name</v>
          </cell>
          <cell r="H3" t="str">
            <v>Zone</v>
          </cell>
          <cell r="I3" t="str">
            <v>Area</v>
          </cell>
          <cell r="L3" t="str">
            <v>Case</v>
          </cell>
          <cell r="Q3" t="str">
            <v>Study Group</v>
          </cell>
          <cell r="S3" t="str">
            <v>Planned Resources</v>
          </cell>
          <cell r="U3" t="str">
            <v>Load Resource Balance Files</v>
          </cell>
        </row>
        <row r="4">
          <cell r="B4" t="str">
            <v>BEBench1_CurCrkF</v>
          </cell>
          <cell r="E4" t="str">
            <v>COB-WM</v>
          </cell>
          <cell r="F4" t="str">
            <v>COB -  West Main</v>
          </cell>
          <cell r="H4" t="str">
            <v>APS_Trans</v>
          </cell>
          <cell r="I4" t="str">
            <v>East</v>
          </cell>
          <cell r="L4" t="str">
            <v>BP11003A</v>
          </cell>
          <cell r="Q4" t="str">
            <v>2008 IRP</v>
          </cell>
          <cell r="S4" t="str">
            <v>Planned (with Lakeside)</v>
          </cell>
          <cell r="U4" t="str">
            <v>April 2010 Loads - 30yr</v>
          </cell>
        </row>
        <row r="5">
          <cell r="B5" t="str">
            <v>BEBench1_CurCrkF_DF</v>
          </cell>
          <cell r="E5" t="str">
            <v>PathCS-WM</v>
          </cell>
          <cell r="F5" t="str">
            <v>Path C - West Main</v>
          </cell>
          <cell r="H5" t="str">
            <v>Aeolus</v>
          </cell>
          <cell r="I5" t="str">
            <v>East</v>
          </cell>
          <cell r="L5" t="str">
            <v>BP11003_20y</v>
          </cell>
          <cell r="Q5" t="str">
            <v>2008 IRP - Sensitivity</v>
          </cell>
          <cell r="S5" t="str">
            <v>Planned (no Lakeside)</v>
          </cell>
          <cell r="U5" t="str">
            <v>July 2010 Loads - 20yr</v>
          </cell>
        </row>
        <row r="6">
          <cell r="B6" t="str">
            <v>BEBench1_CurCrkF_T</v>
          </cell>
          <cell r="E6" t="str">
            <v>UTS-Mead</v>
          </cell>
          <cell r="F6" t="str">
            <v>Utah South - Mead</v>
          </cell>
          <cell r="H6" t="str">
            <v>Apex</v>
          </cell>
          <cell r="I6" t="str">
            <v>East</v>
          </cell>
          <cell r="L6" t="str">
            <v>BP11003_30y</v>
          </cell>
          <cell r="Q6" t="str">
            <v>2008 IRP - Waiting</v>
          </cell>
          <cell r="S6" t="str">
            <v>Planned (custom)</v>
          </cell>
          <cell r="U6" t="str">
            <v>July 2010 Loads - 30yr</v>
          </cell>
        </row>
        <row r="7">
          <cell r="B7" t="str">
            <v>BEBench2_CurCrkG</v>
          </cell>
          <cell r="E7" t="str">
            <v>WM-COB</v>
          </cell>
          <cell r="F7" t="str">
            <v>West Main - COB</v>
          </cell>
          <cell r="H7" t="str">
            <v>Arizona</v>
          </cell>
          <cell r="I7" t="str">
            <v>East</v>
          </cell>
          <cell r="L7" t="str">
            <v>I11EG1</v>
          </cell>
          <cell r="Q7" t="str">
            <v>2008 IRP - Bseries</v>
          </cell>
          <cell r="S7" t="str">
            <v>Planned BP2010</v>
          </cell>
          <cell r="U7" t="str">
            <v>September 2010 Loads - 30yr</v>
          </cell>
        </row>
        <row r="8">
          <cell r="B8" t="str">
            <v>BEBench2_CurCrkG_DF</v>
          </cell>
          <cell r="E8" t="str">
            <v>WW-WMain_A</v>
          </cell>
          <cell r="F8" t="str">
            <v>Walla Walla - West Main A</v>
          </cell>
          <cell r="H8" t="str">
            <v>Borah</v>
          </cell>
          <cell r="I8" t="str">
            <v>West</v>
          </cell>
          <cell r="L8" t="str">
            <v>I11EG2</v>
          </cell>
          <cell r="Q8" t="str">
            <v>2008  Misc</v>
          </cell>
          <cell r="S8" t="str">
            <v>Planned BP2010 (V2.5)</v>
          </cell>
          <cell r="U8" t="str">
            <v>September 2010 Loads - New Topology</v>
          </cell>
        </row>
        <row r="9">
          <cell r="B9" t="str">
            <v>BEBench2_CurCrkG_T</v>
          </cell>
          <cell r="E9" t="str">
            <v>WW-WMain_B</v>
          </cell>
          <cell r="F9" t="str">
            <v>Walla Walla - West Main B</v>
          </cell>
          <cell r="H9" t="str">
            <v>BPA_TA</v>
          </cell>
          <cell r="I9" t="str">
            <v>West</v>
          </cell>
          <cell r="L9" t="str">
            <v>I11EG3</v>
          </cell>
          <cell r="Q9" t="str">
            <v>2008 RFP</v>
          </cell>
          <cell r="S9" t="str">
            <v>Planned BP2011 (V1.0)</v>
          </cell>
          <cell r="U9" t="str">
            <v>December 2010 High Loads - New Topology</v>
          </cell>
        </row>
        <row r="10">
          <cell r="B10" t="str">
            <v>BW3_Ferndale</v>
          </cell>
          <cell r="H10" t="str">
            <v>Brady</v>
          </cell>
          <cell r="I10" t="str">
            <v>East</v>
          </cell>
          <cell r="L10" t="str">
            <v>I11EG4</v>
          </cell>
          <cell r="Q10" t="str">
            <v>2010 Business Plan</v>
          </cell>
          <cell r="S10" t="str">
            <v>Planned BP2011 (V2.0)</v>
          </cell>
          <cell r="U10" t="str">
            <v>December 2010 Low Loads - New Topology</v>
          </cell>
        </row>
        <row r="11">
          <cell r="B11" t="str">
            <v>BW3_Ferndale_DF</v>
          </cell>
          <cell r="H11" t="str">
            <v>BridgerEast</v>
          </cell>
          <cell r="I11" t="str">
            <v>East</v>
          </cell>
          <cell r="L11" t="str">
            <v>I11EG4_GEO</v>
          </cell>
          <cell r="Q11" t="str">
            <v>2011 Business Plan</v>
          </cell>
        </row>
        <row r="12">
          <cell r="B12" t="str">
            <v>BW3_Ferndale_T</v>
          </cell>
          <cell r="H12" t="str">
            <v>Chehalis</v>
          </cell>
          <cell r="I12" t="str">
            <v>West</v>
          </cell>
          <cell r="L12" t="str">
            <v>I11EG4_20RPS</v>
          </cell>
          <cell r="Q12" t="str">
            <v>2011 IRP</v>
          </cell>
        </row>
        <row r="13">
          <cell r="B13" t="str">
            <v>D1CAWM_IRR_DLC11</v>
          </cell>
          <cell r="H13" t="str">
            <v>Cholla</v>
          </cell>
          <cell r="I13" t="str">
            <v>East</v>
          </cell>
          <cell r="L13" t="str">
            <v>I11EG1_TR</v>
          </cell>
        </row>
        <row r="14">
          <cell r="B14" t="str">
            <v>D1IDGO_IRR_DLC14</v>
          </cell>
          <cell r="H14" t="str">
            <v>COB</v>
          </cell>
          <cell r="I14" t="str">
            <v>West</v>
          </cell>
          <cell r="L14" t="str">
            <v>I11EG2_TR</v>
          </cell>
        </row>
        <row r="15">
          <cell r="B15" t="str">
            <v>D1IDGO_IRR_DLC21</v>
          </cell>
          <cell r="H15" t="str">
            <v>Colorado</v>
          </cell>
          <cell r="I15" t="str">
            <v>East</v>
          </cell>
          <cell r="L15" t="str">
            <v>I11EG3_TR</v>
          </cell>
        </row>
        <row r="16">
          <cell r="B16" t="str">
            <v>D1IDGO_IRR_DLC26</v>
          </cell>
          <cell r="H16" t="str">
            <v>FourCorners</v>
          </cell>
          <cell r="I16" t="str">
            <v>East</v>
          </cell>
          <cell r="L16" t="str">
            <v>I11EG4_TR</v>
          </cell>
        </row>
        <row r="17">
          <cell r="B17" t="str">
            <v>D1IDUT_IRR_DLC14</v>
          </cell>
          <cell r="H17" t="str">
            <v>Goshen</v>
          </cell>
          <cell r="I17" t="str">
            <v>East</v>
          </cell>
          <cell r="L17" t="str">
            <v>I11EG5_TR</v>
          </cell>
        </row>
        <row r="18">
          <cell r="B18" t="str">
            <v>D1IDUT_IRR_DLC21</v>
          </cell>
          <cell r="H18" t="str">
            <v>Wind_Only_WY</v>
          </cell>
          <cell r="I18" t="str">
            <v>East</v>
          </cell>
          <cell r="L18" t="str">
            <v>I11EG6_TR</v>
          </cell>
        </row>
        <row r="19">
          <cell r="B19" t="str">
            <v>D1IDUT_IRR_DLC26</v>
          </cell>
          <cell r="H19" t="str">
            <v>Wind_Only_UT</v>
          </cell>
          <cell r="I19" t="str">
            <v>East</v>
          </cell>
          <cell r="L19" t="str">
            <v>I11EG7_TR</v>
          </cell>
        </row>
        <row r="20">
          <cell r="B20" t="str">
            <v>D1ORWM_Curtail11</v>
          </cell>
          <cell r="H20" t="str">
            <v>Wind_Only_West</v>
          </cell>
          <cell r="I20" t="str">
            <v>West</v>
          </cell>
          <cell r="L20" t="str">
            <v>I11EG8_TR</v>
          </cell>
        </row>
        <row r="21">
          <cell r="B21" t="str">
            <v>D1ORWM_DLC-RES11</v>
          </cell>
          <cell r="H21" t="str">
            <v>Hermiston</v>
          </cell>
          <cell r="I21" t="str">
            <v>West</v>
          </cell>
          <cell r="L21" t="str">
            <v>I11EG9_TR</v>
          </cell>
        </row>
        <row r="22">
          <cell r="B22" t="str">
            <v>D1ORWM_DLC-WH11</v>
          </cell>
          <cell r="E22" t="str">
            <v>2012 RFP Lake Side</v>
          </cell>
          <cell r="F22" t="str">
            <v>Gas</v>
          </cell>
          <cell r="H22" t="str">
            <v>JimBridger</v>
          </cell>
          <cell r="I22" t="str">
            <v>West</v>
          </cell>
          <cell r="L22" t="str">
            <v>I11EG10_TR</v>
          </cell>
        </row>
        <row r="23">
          <cell r="B23" t="str">
            <v>D1ORWM_IRR_DLC11</v>
          </cell>
          <cell r="E23" t="str">
            <v>Battery Storage</v>
          </cell>
          <cell r="F23" t="str">
            <v>Other</v>
          </cell>
          <cell r="H23" t="str">
            <v>Mead</v>
          </cell>
          <cell r="I23" t="str">
            <v>East</v>
          </cell>
          <cell r="L23" t="str">
            <v>I11EG11_TR</v>
          </cell>
        </row>
        <row r="24">
          <cell r="B24" t="str">
            <v>D1ORWW_DLC-RES11</v>
          </cell>
          <cell r="E24" t="str">
            <v>Utility Biomass</v>
          </cell>
          <cell r="F24" t="str">
            <v>Other</v>
          </cell>
          <cell r="H24" t="str">
            <v>MidColumbia</v>
          </cell>
          <cell r="I24" t="str">
            <v>West</v>
          </cell>
          <cell r="L24" t="str">
            <v>I11EG12_TR</v>
          </cell>
          <cell r="U24" t="str">
            <v>Existing Coal Plants</v>
          </cell>
        </row>
        <row r="25">
          <cell r="B25" t="str">
            <v>D1ORWW_IRR_DLC11</v>
          </cell>
          <cell r="E25" t="str">
            <v>Geothermal, Blundell 3</v>
          </cell>
          <cell r="F25" t="str">
            <v>Geothermal</v>
          </cell>
          <cell r="H25" t="str">
            <v>Mona</v>
          </cell>
          <cell r="I25" t="str">
            <v>East</v>
          </cell>
          <cell r="L25" t="str">
            <v>I11EG5</v>
          </cell>
          <cell r="U25" t="str">
            <v>JBridger1</v>
          </cell>
        </row>
        <row r="26">
          <cell r="B26" t="str">
            <v>D1UTUT_Curtail11</v>
          </cell>
          <cell r="E26" t="str">
            <v>CAES</v>
          </cell>
          <cell r="F26" t="str">
            <v>Other</v>
          </cell>
          <cell r="H26" t="str">
            <v>Montana</v>
          </cell>
          <cell r="I26" t="str">
            <v>West</v>
          </cell>
          <cell r="L26" t="str">
            <v>I11EG6</v>
          </cell>
          <cell r="U26" t="str">
            <v>JBridger2</v>
          </cell>
        </row>
        <row r="27">
          <cell r="B27" t="str">
            <v>D1UTUT_Curtail14</v>
          </cell>
          <cell r="E27" t="str">
            <v>CCCT F 1x1</v>
          </cell>
          <cell r="F27" t="str">
            <v>Gas</v>
          </cell>
          <cell r="H27" t="str">
            <v>PaloVerde</v>
          </cell>
          <cell r="I27" t="str">
            <v>East</v>
          </cell>
          <cell r="L27" t="str">
            <v>I11EG7</v>
          </cell>
          <cell r="U27" t="str">
            <v>JBridger3</v>
          </cell>
        </row>
        <row r="28">
          <cell r="B28" t="str">
            <v>D1UTUT_Curtail16</v>
          </cell>
          <cell r="E28" t="str">
            <v>CCCT F 2x1</v>
          </cell>
          <cell r="F28" t="str">
            <v>Gas</v>
          </cell>
          <cell r="H28" t="str">
            <v>PathCNorth</v>
          </cell>
          <cell r="I28" t="str">
            <v>East</v>
          </cell>
          <cell r="L28" t="str">
            <v>I11EG8</v>
          </cell>
          <cell r="U28" t="str">
            <v>JBridger4</v>
          </cell>
        </row>
        <row r="29">
          <cell r="B29" t="str">
            <v>D1UTUT_Curtail21</v>
          </cell>
          <cell r="E29" t="str">
            <v>CCCT G 1x1</v>
          </cell>
          <cell r="F29" t="str">
            <v>Gas</v>
          </cell>
          <cell r="H29" t="str">
            <v>PathCSouth</v>
          </cell>
          <cell r="I29" t="str">
            <v>East</v>
          </cell>
          <cell r="L29" t="str">
            <v>I11EG9</v>
          </cell>
          <cell r="U29" t="str">
            <v>Colstrip3</v>
          </cell>
        </row>
        <row r="30">
          <cell r="B30" t="str">
            <v>D1UTUT_Curtail26</v>
          </cell>
          <cell r="E30" t="str">
            <v>CCCT G 2x1</v>
          </cell>
          <cell r="F30" t="str">
            <v>Gas</v>
          </cell>
          <cell r="H30" t="str">
            <v>UtahNorth</v>
          </cell>
          <cell r="I30" t="str">
            <v>East</v>
          </cell>
          <cell r="L30" t="str">
            <v>I11EG10</v>
          </cell>
          <cell r="U30" t="str">
            <v>Colstrip4</v>
          </cell>
        </row>
        <row r="31">
          <cell r="B31" t="str">
            <v>D1UTUT_Curtail30</v>
          </cell>
          <cell r="E31" t="str">
            <v>CCCT H 2x1</v>
          </cell>
          <cell r="F31" t="str">
            <v>Gas</v>
          </cell>
          <cell r="H31" t="str">
            <v>UtahSouth</v>
          </cell>
          <cell r="I31" t="str">
            <v>East</v>
          </cell>
          <cell r="L31" t="str">
            <v>I11EG11</v>
          </cell>
          <cell r="U31" t="str">
            <v>Craig1</v>
          </cell>
        </row>
        <row r="32">
          <cell r="B32" t="str">
            <v>D1UTUT_DLC-RES11</v>
          </cell>
          <cell r="E32" t="str">
            <v>CCS Bridger1</v>
          </cell>
          <cell r="F32" t="str">
            <v>CCS</v>
          </cell>
          <cell r="H32" t="str">
            <v>WallaWalla</v>
          </cell>
          <cell r="I32" t="str">
            <v>West</v>
          </cell>
          <cell r="L32" t="str">
            <v>I11EG12</v>
          </cell>
          <cell r="U32" t="str">
            <v>Craig2</v>
          </cell>
        </row>
        <row r="33">
          <cell r="B33" t="str">
            <v>D1UTUT_DLC-RES16</v>
          </cell>
          <cell r="E33" t="str">
            <v>CCS Bridger2</v>
          </cell>
          <cell r="F33" t="str">
            <v>CCS</v>
          </cell>
          <cell r="H33" t="str">
            <v>WestMain</v>
          </cell>
          <cell r="I33" t="str">
            <v>West</v>
          </cell>
          <cell r="L33" t="str">
            <v>I11EG13</v>
          </cell>
          <cell r="U33" t="str">
            <v>Hayden1</v>
          </cell>
        </row>
        <row r="34">
          <cell r="B34" t="str">
            <v>D1UTUT_DLC-RES21</v>
          </cell>
          <cell r="E34" t="str">
            <v>CCS Hunter3</v>
          </cell>
          <cell r="F34" t="str">
            <v>CCS</v>
          </cell>
          <cell r="H34" t="str">
            <v>PortlandNC</v>
          </cell>
          <cell r="I34" t="str">
            <v>West</v>
          </cell>
          <cell r="L34" t="str">
            <v>I11EG14</v>
          </cell>
          <cell r="U34" t="str">
            <v>Hayden2</v>
          </cell>
        </row>
        <row r="35">
          <cell r="B35" t="str">
            <v>D1UTUT_DLC-RES26</v>
          </cell>
          <cell r="E35" t="str">
            <v>CHP - Reciprocating Engine</v>
          </cell>
          <cell r="F35" t="str">
            <v>CHP</v>
          </cell>
          <cell r="H35" t="str">
            <v>WillamValCC</v>
          </cell>
          <cell r="I35" t="str">
            <v>West</v>
          </cell>
          <cell r="L35" t="str">
            <v>I11EG15</v>
          </cell>
          <cell r="U35" t="str">
            <v>Hunter1</v>
          </cell>
        </row>
        <row r="36">
          <cell r="B36" t="str">
            <v>D1UTUT_DLC-RES30</v>
          </cell>
          <cell r="E36" t="str">
            <v>CHP - Biomass</v>
          </cell>
          <cell r="F36" t="str">
            <v>CHP</v>
          </cell>
          <cell r="H36" t="str">
            <v>SOregonCal</v>
          </cell>
          <cell r="I36" t="str">
            <v>West</v>
          </cell>
          <cell r="L36" t="str">
            <v>I11EG16</v>
          </cell>
          <cell r="U36" t="str">
            <v>Hunter2</v>
          </cell>
        </row>
        <row r="37">
          <cell r="B37" t="str">
            <v>D1UTUT_Sch-TES11</v>
          </cell>
          <cell r="E37" t="str">
            <v>CHP - Other</v>
          </cell>
          <cell r="F37" t="str">
            <v>CHP</v>
          </cell>
          <cell r="H37" t="str">
            <v>Bethel</v>
          </cell>
          <cell r="I37" t="str">
            <v>West</v>
          </cell>
          <cell r="L37" t="str">
            <v>I11C01</v>
          </cell>
          <cell r="U37" t="str">
            <v>Hunter3</v>
          </cell>
        </row>
        <row r="38">
          <cell r="B38" t="str">
            <v>D1UTUT_Sch-TES21</v>
          </cell>
          <cell r="E38" t="str">
            <v>CHP - Kern River</v>
          </cell>
          <cell r="F38" t="str">
            <v>CHP</v>
          </cell>
          <cell r="H38" t="str">
            <v>WyomingAE</v>
          </cell>
          <cell r="I38" t="str">
            <v>East</v>
          </cell>
          <cell r="L38" t="str">
            <v>I11C02</v>
          </cell>
          <cell r="U38" t="str">
            <v>Huntington1</v>
          </cell>
        </row>
        <row r="39">
          <cell r="B39" t="str">
            <v>D1UTUT_Sch-TES30</v>
          </cell>
          <cell r="E39" t="str">
            <v>Thermal Plant Turbine Upgrades</v>
          </cell>
          <cell r="F39" t="str">
            <v>Coal</v>
          </cell>
          <cell r="H39" t="str">
            <v>WyomingSW</v>
          </cell>
          <cell r="I39" t="str">
            <v>East</v>
          </cell>
          <cell r="L39" t="str">
            <v>I11C03</v>
          </cell>
          <cell r="U39" t="str">
            <v>Huntington2</v>
          </cell>
        </row>
        <row r="40">
          <cell r="B40" t="str">
            <v>D1WAWW_DLC-RES11</v>
          </cell>
          <cell r="E40" t="str">
            <v>Utility Cogeneration</v>
          </cell>
          <cell r="F40" t="str">
            <v>Gas</v>
          </cell>
          <cell r="H40" t="str">
            <v>WyomingNE</v>
          </cell>
          <cell r="I40" t="str">
            <v>East</v>
          </cell>
          <cell r="L40" t="str">
            <v>I11C03_2</v>
          </cell>
          <cell r="U40" t="str">
            <v>Carbon1</v>
          </cell>
        </row>
        <row r="41">
          <cell r="B41" t="str">
            <v>D1WAWW_IRR_DLC11</v>
          </cell>
          <cell r="E41" t="str">
            <v>Distributed Standby Generation</v>
          </cell>
          <cell r="F41" t="str">
            <v>DSG</v>
          </cell>
          <cell r="H41" t="str">
            <v>Yakima</v>
          </cell>
          <cell r="I41" t="str">
            <v>West</v>
          </cell>
          <cell r="L41" t="str">
            <v>I11C03_3</v>
          </cell>
          <cell r="U41" t="str">
            <v>Carbon2</v>
          </cell>
        </row>
        <row r="42">
          <cell r="B42" t="str">
            <v>D1WAYA_DLC-RES11</v>
          </cell>
          <cell r="E42" t="str">
            <v>DSM, Class 3, GO-CPP-CI</v>
          </cell>
          <cell r="F42" t="str">
            <v>DSM, Class 1</v>
          </cell>
          <cell r="L42" t="str">
            <v>I11C03_4</v>
          </cell>
          <cell r="U42" t="str">
            <v>Cholla</v>
          </cell>
        </row>
        <row r="43">
          <cell r="B43" t="str">
            <v>D1WAYA_IRR_DLC11</v>
          </cell>
          <cell r="E43" t="str">
            <v>DSM, Class 3, GO-CPP-RES</v>
          </cell>
          <cell r="F43" t="str">
            <v>DSM, Class 1</v>
          </cell>
          <cell r="L43" t="str">
            <v>I11C03_5</v>
          </cell>
          <cell r="U43" t="str">
            <v>Johnston1</v>
          </cell>
        </row>
        <row r="44">
          <cell r="B44" t="str">
            <v>D1WYWY_Curtail11</v>
          </cell>
          <cell r="E44" t="str">
            <v>DSM, Class 1, GO-Curtail</v>
          </cell>
          <cell r="F44" t="str">
            <v>DSM, Class 1</v>
          </cell>
          <cell r="L44" t="str">
            <v>I11C04</v>
          </cell>
          <cell r="U44" t="str">
            <v>Johnston2</v>
          </cell>
        </row>
        <row r="45">
          <cell r="B45" t="str">
            <v>D1WYWY_Curtail16</v>
          </cell>
          <cell r="E45" t="str">
            <v>DSM, Class 3, GO-DemandB</v>
          </cell>
          <cell r="F45" t="str">
            <v>DSM, Class 1</v>
          </cell>
          <cell r="L45" t="str">
            <v>I11C05</v>
          </cell>
          <cell r="U45" t="str">
            <v>Johnston3</v>
          </cell>
        </row>
        <row r="46">
          <cell r="B46" t="str">
            <v>D1WYWY_Curtail26</v>
          </cell>
          <cell r="E46" t="str">
            <v>DSM, Class 1, GO-DLC-Com</v>
          </cell>
          <cell r="F46" t="str">
            <v>DSM, Class 1</v>
          </cell>
          <cell r="H46" t="str">
            <v>CCS Upgrades</v>
          </cell>
          <cell r="L46" t="str">
            <v>I11C06</v>
          </cell>
          <cell r="U46" t="str">
            <v>Johnston4</v>
          </cell>
        </row>
        <row r="47">
          <cell r="B47" t="str">
            <v>D1WYWY_Curtail30</v>
          </cell>
          <cell r="E47" t="str">
            <v>DSM, Class 1, GO-DLC-RES</v>
          </cell>
          <cell r="F47" t="str">
            <v>DSM, Class 1</v>
          </cell>
          <cell r="H47" t="str">
            <v>I_CCS_Bridger1</v>
          </cell>
          <cell r="L47" t="str">
            <v>I11C06a</v>
          </cell>
          <cell r="U47" t="str">
            <v>LittleMountain</v>
          </cell>
        </row>
        <row r="48">
          <cell r="B48" t="str">
            <v>I_Blundell_Exp</v>
          </cell>
          <cell r="E48" t="str">
            <v>DSM, Class 1, GO-DLC-WH</v>
          </cell>
          <cell r="F48" t="str">
            <v>DSM, Class 1</v>
          </cell>
          <cell r="H48" t="str">
            <v>I_CCS_Bridger2</v>
          </cell>
          <cell r="L48" t="str">
            <v>I11C07</v>
          </cell>
          <cell r="U48" t="str">
            <v>Naughton1</v>
          </cell>
        </row>
        <row r="49">
          <cell r="B49" t="str">
            <v>I_Blundell_Exp_N</v>
          </cell>
          <cell r="E49" t="str">
            <v>DSM, Class 1, GO-Irrigate</v>
          </cell>
          <cell r="F49" t="str">
            <v>DSM, Class 1</v>
          </cell>
          <cell r="H49" t="str">
            <v>I_CCS_Hunter3</v>
          </cell>
          <cell r="L49" t="str">
            <v>I11C07_MKTEM</v>
          </cell>
          <cell r="U49" t="str">
            <v>Naughton2</v>
          </cell>
        </row>
        <row r="50">
          <cell r="B50" t="str">
            <v>I_Blundell_Exp2</v>
          </cell>
          <cell r="E50" t="str">
            <v>DSM, Class 3, GO-RTP-CI</v>
          </cell>
          <cell r="F50" t="str">
            <v>DSM, Class 1</v>
          </cell>
          <cell r="L50" t="str">
            <v>I11C07_APEX</v>
          </cell>
          <cell r="U50" t="str">
            <v>Naughton3</v>
          </cell>
        </row>
        <row r="51">
          <cell r="B51" t="str">
            <v>I_Carbon1_GR</v>
          </cell>
          <cell r="E51" t="str">
            <v>DSM, Class 1, GO-Sch-TES</v>
          </cell>
          <cell r="F51" t="str">
            <v>DSM, Class 1</v>
          </cell>
          <cell r="L51" t="str">
            <v>I11C07_Monsanto</v>
          </cell>
          <cell r="U51" t="str">
            <v>Wyodak1</v>
          </cell>
        </row>
        <row r="52">
          <cell r="B52" t="str">
            <v>I_Carbon2_GR</v>
          </cell>
          <cell r="E52" t="str">
            <v>DSM, Class 3, GO-TOU-RES</v>
          </cell>
          <cell r="F52" t="str">
            <v>DSM, Class 1</v>
          </cell>
          <cell r="L52" t="str">
            <v>I11C07_MonsantoB</v>
          </cell>
        </row>
        <row r="53">
          <cell r="B53" t="str">
            <v>I_CCS_Bridger1</v>
          </cell>
          <cell r="E53" t="str">
            <v>DSM, Class 3, UT-CPP-CI</v>
          </cell>
          <cell r="F53" t="str">
            <v>DSM, Class 1</v>
          </cell>
          <cell r="L53" t="str">
            <v>I11C08</v>
          </cell>
        </row>
        <row r="54">
          <cell r="B54" t="str">
            <v>I_CCS_Bridger2</v>
          </cell>
          <cell r="E54" t="str">
            <v>DSM, Class 3, UT-CPP-RES</v>
          </cell>
          <cell r="F54" t="str">
            <v>DSM, Class 1</v>
          </cell>
          <cell r="L54" t="str">
            <v>I11C09</v>
          </cell>
        </row>
        <row r="55">
          <cell r="B55" t="str">
            <v>I_CCS_Hunter3</v>
          </cell>
          <cell r="E55" t="str">
            <v>DSM, Class 1, UT-Curtail</v>
          </cell>
          <cell r="F55" t="str">
            <v>DSM, Class 1</v>
          </cell>
          <cell r="L55" t="str">
            <v>I11C09a</v>
          </cell>
        </row>
        <row r="56">
          <cell r="B56" t="str">
            <v>I_Cholla4_CT</v>
          </cell>
          <cell r="E56" t="str">
            <v>DSM, Class 3, UT-DemandB</v>
          </cell>
          <cell r="F56" t="str">
            <v>DSM, Class 1</v>
          </cell>
          <cell r="L56" t="str">
            <v>I11C10</v>
          </cell>
        </row>
        <row r="57">
          <cell r="B57" t="str">
            <v>I_Cholla4_DF</v>
          </cell>
          <cell r="E57" t="str">
            <v>DSM, Class 1, UT-DLC-Com</v>
          </cell>
          <cell r="F57" t="str">
            <v>DSM, Class 1</v>
          </cell>
          <cell r="L57" t="str">
            <v>I11C10a</v>
          </cell>
        </row>
        <row r="58">
          <cell r="B58" t="str">
            <v>I_CHP_AD_CA</v>
          </cell>
          <cell r="E58" t="str">
            <v>DSM, Class 1, UT-DLC-RES</v>
          </cell>
          <cell r="F58" t="str">
            <v>DSM, Class 1</v>
          </cell>
          <cell r="L58" t="str">
            <v>I11C11</v>
          </cell>
        </row>
        <row r="59">
          <cell r="B59" t="str">
            <v>I_CHP_AD_ID</v>
          </cell>
          <cell r="E59" t="str">
            <v>DSM, Class 1, UT-DLC-WH</v>
          </cell>
          <cell r="F59" t="str">
            <v>DSM, Class 1</v>
          </cell>
          <cell r="L59" t="str">
            <v>I11C12</v>
          </cell>
        </row>
        <row r="60">
          <cell r="B60" t="str">
            <v>I_CHP_AD_UT</v>
          </cell>
          <cell r="E60" t="str">
            <v>DSM, Class 1, UT-Irrigate</v>
          </cell>
          <cell r="F60" t="str">
            <v>DSM, Class 1</v>
          </cell>
          <cell r="L60" t="str">
            <v>I11C12a</v>
          </cell>
        </row>
        <row r="61">
          <cell r="B61" t="str">
            <v>I_CHP_AD_WALLA</v>
          </cell>
          <cell r="E61" t="str">
            <v>DSM, Class 3, UT-RTP-CI</v>
          </cell>
          <cell r="F61" t="str">
            <v>DSM, Class 1</v>
          </cell>
          <cell r="L61" t="str">
            <v>I11C13</v>
          </cell>
        </row>
        <row r="62">
          <cell r="B62" t="str">
            <v>I_CHP_AD_WMAIN</v>
          </cell>
          <cell r="E62" t="str">
            <v>DSM, Class 1, UT-Sch-TES</v>
          </cell>
          <cell r="F62" t="str">
            <v>DSM, Class 1</v>
          </cell>
          <cell r="L62" t="str">
            <v>I11C14</v>
          </cell>
        </row>
        <row r="63">
          <cell r="B63" t="str">
            <v>I_CHP_AD_WY</v>
          </cell>
          <cell r="E63" t="str">
            <v>DSM, Class 3, UT-TOU-RES</v>
          </cell>
          <cell r="F63" t="str">
            <v>DSM, Class 1</v>
          </cell>
          <cell r="L63" t="str">
            <v>I11C14a</v>
          </cell>
        </row>
        <row r="64">
          <cell r="B64" t="str">
            <v>I_CHP_AD_YAK</v>
          </cell>
          <cell r="E64" t="str">
            <v>DSM, Class 3, WM-CPP-CI</v>
          </cell>
          <cell r="F64" t="str">
            <v>DSM, Class 1</v>
          </cell>
          <cell r="L64" t="str">
            <v>I11C15</v>
          </cell>
        </row>
        <row r="65">
          <cell r="B65" t="str">
            <v>I_CHP_FC_CA</v>
          </cell>
          <cell r="E65" t="str">
            <v>DSM, Class 3, WM-CPP-RES</v>
          </cell>
          <cell r="F65" t="str">
            <v>DSM, Class 1</v>
          </cell>
          <cell r="L65" t="str">
            <v>I11C16</v>
          </cell>
        </row>
        <row r="66">
          <cell r="B66" t="str">
            <v>I_CHP_FC_ID</v>
          </cell>
          <cell r="E66" t="str">
            <v>DSM, Class 1, WM-Curtail</v>
          </cell>
          <cell r="F66" t="str">
            <v>DSM, Class 1</v>
          </cell>
          <cell r="L66" t="str">
            <v>I11C17</v>
          </cell>
        </row>
        <row r="67">
          <cell r="B67" t="str">
            <v>I_CHP_FC_UT</v>
          </cell>
          <cell r="E67" t="str">
            <v>DSM, Class 3, WM-DemandB</v>
          </cell>
          <cell r="F67" t="str">
            <v>DSM, Class 1</v>
          </cell>
          <cell r="L67" t="str">
            <v>I11C17a</v>
          </cell>
        </row>
        <row r="68">
          <cell r="B68" t="str">
            <v>I_CHP_FC_WALLA</v>
          </cell>
          <cell r="E68" t="str">
            <v>DSM, Class 1, WM-DLC-Com</v>
          </cell>
          <cell r="F68" t="str">
            <v>DSM, Class 1</v>
          </cell>
          <cell r="L68" t="str">
            <v>I11C18</v>
          </cell>
        </row>
        <row r="69">
          <cell r="B69" t="str">
            <v>I_CHP_FC_WMAIN</v>
          </cell>
          <cell r="E69" t="str">
            <v>DSM, Class 1, WM-DLC-RES</v>
          </cell>
          <cell r="F69" t="str">
            <v>DSM, Class 1</v>
          </cell>
          <cell r="L69" t="str">
            <v>I11C19</v>
          </cell>
        </row>
        <row r="70">
          <cell r="B70" t="str">
            <v>I_CHP_FC_WY</v>
          </cell>
          <cell r="E70" t="str">
            <v>DSM, Class 1, WM-DLC-WH</v>
          </cell>
          <cell r="F70" t="str">
            <v>DSM, Class 1</v>
          </cell>
          <cell r="L70" t="str">
            <v>I11C20</v>
          </cell>
        </row>
        <row r="71">
          <cell r="B71" t="str">
            <v>I_CHP_FC_YAK</v>
          </cell>
          <cell r="E71" t="str">
            <v>DSM, Class 1, WM-Irrigate</v>
          </cell>
          <cell r="F71" t="str">
            <v>DSM, Class 1</v>
          </cell>
          <cell r="L71" t="str">
            <v>I11C21</v>
          </cell>
        </row>
        <row r="72">
          <cell r="B72" t="str">
            <v>I_CHP_GT_CA</v>
          </cell>
          <cell r="E72" t="str">
            <v>DSM, Class 3, WM-RTP-CI</v>
          </cell>
          <cell r="F72" t="str">
            <v>DSM, Class 1</v>
          </cell>
          <cell r="L72" t="str">
            <v>I11C22</v>
          </cell>
        </row>
        <row r="73">
          <cell r="B73" t="str">
            <v>I_CHP_GT_ID</v>
          </cell>
          <cell r="E73" t="str">
            <v>DSM, Class 1, WM-Sch-TES</v>
          </cell>
          <cell r="F73" t="str">
            <v>DSM, Class 1</v>
          </cell>
          <cell r="L73" t="str">
            <v>I11C23</v>
          </cell>
        </row>
        <row r="74">
          <cell r="B74" t="str">
            <v>I_CHP_GT_UT</v>
          </cell>
          <cell r="E74" t="str">
            <v>DSM, Class 3, WM-TOU-RES</v>
          </cell>
          <cell r="F74" t="str">
            <v>DSM, Class 1</v>
          </cell>
          <cell r="L74" t="str">
            <v>I11C24</v>
          </cell>
        </row>
        <row r="75">
          <cell r="B75" t="str">
            <v>I_CHP_GT_WALLA</v>
          </cell>
          <cell r="E75" t="str">
            <v>DSM, Class 3, WW-CPP-CI</v>
          </cell>
          <cell r="F75" t="str">
            <v>DSM, Class 1</v>
          </cell>
          <cell r="L75" t="str">
            <v>I11C25</v>
          </cell>
        </row>
        <row r="76">
          <cell r="B76" t="str">
            <v>I_CHP_GT_WMAIN</v>
          </cell>
          <cell r="E76" t="str">
            <v>DSM, Class 3, WW-CPP-RES</v>
          </cell>
          <cell r="F76" t="str">
            <v>DSM, Class 1</v>
          </cell>
          <cell r="L76" t="str">
            <v>I11C26</v>
          </cell>
        </row>
        <row r="77">
          <cell r="B77" t="str">
            <v>I_CHP_GT_WY</v>
          </cell>
          <cell r="E77" t="str">
            <v>DSM, Class 1, WW-Curtail</v>
          </cell>
          <cell r="F77" t="str">
            <v>DSM, Class 1</v>
          </cell>
          <cell r="L77" t="str">
            <v>I11C27</v>
          </cell>
        </row>
        <row r="78">
          <cell r="B78" t="str">
            <v>I_CHP_GT_YAK</v>
          </cell>
          <cell r="E78" t="str">
            <v>DSM, Class 3, WW-DemandB</v>
          </cell>
          <cell r="F78" t="str">
            <v>DSM, Class 1</v>
          </cell>
          <cell r="L78" t="str">
            <v>I11C28</v>
          </cell>
        </row>
        <row r="79">
          <cell r="B79" t="str">
            <v>I_CHP_IB_CA</v>
          </cell>
          <cell r="E79" t="str">
            <v>DSM, Class 1, WW-DLC-Com</v>
          </cell>
          <cell r="F79" t="str">
            <v>DSM, Class 1</v>
          </cell>
          <cell r="L79" t="str">
            <v>I11C29</v>
          </cell>
        </row>
        <row r="80">
          <cell r="B80" t="str">
            <v>I_CHP_IB_ID</v>
          </cell>
          <cell r="E80" t="str">
            <v>DSM, Class 1, WW-DLC-RES</v>
          </cell>
          <cell r="F80" t="str">
            <v>DSM, Class 1</v>
          </cell>
          <cell r="L80" t="str">
            <v>I11C30</v>
          </cell>
        </row>
        <row r="81">
          <cell r="B81" t="str">
            <v>I_CHP_IB_UT</v>
          </cell>
          <cell r="E81" t="str">
            <v>DSM, Class 1, WW-DLC-WH</v>
          </cell>
          <cell r="F81" t="str">
            <v>DSM, Class 1</v>
          </cell>
          <cell r="L81" t="str">
            <v>I11C30a</v>
          </cell>
        </row>
        <row r="82">
          <cell r="B82" t="str">
            <v>I_CHP_IB_UTN</v>
          </cell>
          <cell r="E82" t="str">
            <v>DSM, Class 1, WW-Irrigate</v>
          </cell>
          <cell r="F82" t="str">
            <v>DSM, Class 1</v>
          </cell>
          <cell r="L82" t="str">
            <v>I11C31</v>
          </cell>
        </row>
        <row r="83">
          <cell r="B83" t="str">
            <v>I_CHP_IB_WALLA</v>
          </cell>
          <cell r="E83" t="str">
            <v>DSM, Class 3, WW-RTP-CI</v>
          </cell>
          <cell r="F83" t="str">
            <v>DSM, Class 1</v>
          </cell>
          <cell r="L83" t="str">
            <v>I11C32</v>
          </cell>
        </row>
        <row r="84">
          <cell r="B84" t="str">
            <v>I_CHP_IB_WMAIN</v>
          </cell>
          <cell r="E84" t="str">
            <v>DSM, Class 1, WW-Sch-TES</v>
          </cell>
          <cell r="F84" t="str">
            <v>DSM, Class 1</v>
          </cell>
          <cell r="L84" t="str">
            <v>I11C33</v>
          </cell>
        </row>
        <row r="85">
          <cell r="B85" t="str">
            <v>I_CHP_IB_WY</v>
          </cell>
          <cell r="E85" t="str">
            <v>DSM, Class 3, WW-TOU-RES</v>
          </cell>
          <cell r="F85" t="str">
            <v>DSM, Class 1</v>
          </cell>
          <cell r="L85" t="str">
            <v>I11EG13_TR</v>
          </cell>
        </row>
        <row r="86">
          <cell r="B86" t="str">
            <v>I_CHP_IB_YAK</v>
          </cell>
          <cell r="E86" t="str">
            <v>DSM, Class 3, WY-CPP-CI</v>
          </cell>
          <cell r="F86" t="str">
            <v>DSM, Class 1</v>
          </cell>
          <cell r="L86" t="str">
            <v>I11EG14_TR</v>
          </cell>
        </row>
        <row r="87">
          <cell r="B87" t="str">
            <v>I_CHP_KernR_FM</v>
          </cell>
          <cell r="E87" t="str">
            <v>DSM, Class 3, WY-CPP-RES</v>
          </cell>
          <cell r="F87" t="str">
            <v>DSM, Class 1</v>
          </cell>
          <cell r="L87" t="str">
            <v>I11EG15_TR</v>
          </cell>
        </row>
        <row r="88">
          <cell r="B88" t="str">
            <v>I_CHP_KernR_MC</v>
          </cell>
          <cell r="E88" t="str">
            <v>DSM, Class 1, WY-Curtail</v>
          </cell>
          <cell r="F88" t="str">
            <v>DSM, Class 1</v>
          </cell>
          <cell r="L88" t="str">
            <v>I11EG16_TR</v>
          </cell>
        </row>
        <row r="89">
          <cell r="B89" t="str">
            <v>I_CHP_KernR_SL</v>
          </cell>
          <cell r="E89" t="str">
            <v>DSM, Class 1, WY-DemandB</v>
          </cell>
          <cell r="F89" t="str">
            <v>DSM, Class 1</v>
          </cell>
        </row>
        <row r="90">
          <cell r="B90" t="str">
            <v>I_CHP_KernR_VY</v>
          </cell>
          <cell r="E90" t="str">
            <v>DSM, Class 1, WY-DLC-Com</v>
          </cell>
          <cell r="F90" t="str">
            <v>DSM, Class 1</v>
          </cell>
        </row>
        <row r="91">
          <cell r="B91" t="str">
            <v>I_CHP_MT_CA</v>
          </cell>
          <cell r="E91" t="str">
            <v>DSM, Class 1, WY-DLC-RES</v>
          </cell>
          <cell r="F91" t="str">
            <v>DSM, Class 1</v>
          </cell>
        </row>
        <row r="92">
          <cell r="B92" t="str">
            <v>I_CHP_MT_ID</v>
          </cell>
          <cell r="E92" t="str">
            <v>DSM, Class 1, WY-DLC-WH</v>
          </cell>
          <cell r="F92" t="str">
            <v>DSM, Class 1</v>
          </cell>
        </row>
        <row r="93">
          <cell r="B93" t="str">
            <v>I_CHP_MT_UT</v>
          </cell>
          <cell r="E93" t="str">
            <v>DSM, Class 1, WY-Irrigate</v>
          </cell>
          <cell r="F93" t="str">
            <v>DSM, Class 1</v>
          </cell>
        </row>
        <row r="94">
          <cell r="B94" t="str">
            <v>I_CHP_MT_WALLA</v>
          </cell>
          <cell r="E94" t="str">
            <v>DSM, Class 3, WY-RTP-CI</v>
          </cell>
          <cell r="F94" t="str">
            <v>DSM, Class 1</v>
          </cell>
        </row>
        <row r="95">
          <cell r="B95" t="str">
            <v>I_CHP_MT_WMAIN</v>
          </cell>
          <cell r="E95" t="str">
            <v>DSM, Class 1, WY-Sch-TES</v>
          </cell>
          <cell r="F95" t="str">
            <v>DSM, Class 1</v>
          </cell>
        </row>
        <row r="96">
          <cell r="B96" t="str">
            <v>I_CHP_MT_WY</v>
          </cell>
          <cell r="E96" t="str">
            <v>DSM, Class 3, WY-TOU-RES</v>
          </cell>
          <cell r="F96" t="str">
            <v>DSM, Class 1</v>
          </cell>
        </row>
        <row r="97">
          <cell r="B97" t="str">
            <v>I_CHP_MT_YAK</v>
          </cell>
          <cell r="E97" t="str">
            <v>DSM, Class 1, YA-Sch-TES</v>
          </cell>
          <cell r="F97" t="str">
            <v>DSM, Class 1</v>
          </cell>
        </row>
        <row r="98">
          <cell r="B98" t="str">
            <v>I_CHP_RE_CA</v>
          </cell>
          <cell r="E98" t="str">
            <v>DSM, Class 3, YA-CPP-CI</v>
          </cell>
          <cell r="F98" t="str">
            <v>DSM, Class 1</v>
          </cell>
        </row>
        <row r="99">
          <cell r="B99" t="str">
            <v>I_CHP_RE_ID</v>
          </cell>
          <cell r="E99" t="str">
            <v>DSM, Class 3, YA-CPP-RES</v>
          </cell>
          <cell r="F99" t="str">
            <v>DSM, Class 1</v>
          </cell>
        </row>
        <row r="100">
          <cell r="B100" t="str">
            <v>I_CHP_RE_UT</v>
          </cell>
          <cell r="E100" t="str">
            <v>DSM, Class 1, YA-Curtail</v>
          </cell>
          <cell r="F100" t="str">
            <v>DSM, Class 1</v>
          </cell>
        </row>
        <row r="101">
          <cell r="B101" t="str">
            <v>I_CHP_RE_WALLA</v>
          </cell>
          <cell r="E101" t="str">
            <v>DSM, Class 3, YA-DemandB</v>
          </cell>
          <cell r="F101" t="str">
            <v>DSM, Class 1</v>
          </cell>
        </row>
        <row r="102">
          <cell r="B102" t="str">
            <v>I_CHP_RE_WMAIN</v>
          </cell>
          <cell r="E102" t="str">
            <v>DSM, Class 1, YA-DLC-Com</v>
          </cell>
          <cell r="F102" t="str">
            <v>DSM, Class 1</v>
          </cell>
        </row>
        <row r="103">
          <cell r="B103" t="str">
            <v>I_CHP_RE_WY</v>
          </cell>
          <cell r="E103" t="str">
            <v>DSM, Class 1, YA-DLC-RES</v>
          </cell>
          <cell r="F103" t="str">
            <v>DSM, Class 1</v>
          </cell>
        </row>
        <row r="104">
          <cell r="B104" t="str">
            <v>I_CHP_RE_YAK</v>
          </cell>
          <cell r="E104" t="str">
            <v>DSM, Class 1, YA-DLC-WH</v>
          </cell>
          <cell r="F104" t="str">
            <v>DSM, Class 1</v>
          </cell>
        </row>
        <row r="105">
          <cell r="B105" t="str">
            <v>I_Colstrip3_CT</v>
          </cell>
          <cell r="E105" t="str">
            <v>DSM, Class 1, YA-Irrigate</v>
          </cell>
          <cell r="F105" t="str">
            <v>DSM, Class 1</v>
          </cell>
        </row>
        <row r="106">
          <cell r="B106" t="str">
            <v>I_Colstrip3_DF</v>
          </cell>
          <cell r="E106" t="str">
            <v>DSM, Class 3, YA-RTP-CI</v>
          </cell>
          <cell r="F106" t="str">
            <v>DSM, Class 1</v>
          </cell>
        </row>
        <row r="107">
          <cell r="B107" t="str">
            <v>I_Colstrip4_CT</v>
          </cell>
          <cell r="E107" t="str">
            <v>DSM, Class 3, YA-TOU-RES</v>
          </cell>
          <cell r="F107" t="str">
            <v>DSM, Class 1</v>
          </cell>
        </row>
        <row r="108">
          <cell r="B108" t="str">
            <v>I_Colstrip4_DF</v>
          </cell>
          <cell r="E108" t="str">
            <v>DSM, Class 1, GO-DLC-IRR</v>
          </cell>
          <cell r="F108" t="str">
            <v>DSM, Class 1</v>
          </cell>
        </row>
        <row r="109">
          <cell r="B109" t="str">
            <v>I_Craig1_CT</v>
          </cell>
          <cell r="E109" t="str">
            <v>DSM, Class 1, UT-DLC-IRR</v>
          </cell>
          <cell r="F109" t="str">
            <v>DSM, Class 1</v>
          </cell>
        </row>
        <row r="110">
          <cell r="B110" t="str">
            <v>I_Craig1_DF</v>
          </cell>
          <cell r="E110" t="str">
            <v>DSM, Class 1, WM-DLC-IRR</v>
          </cell>
          <cell r="F110" t="str">
            <v>DSM, Class 1</v>
          </cell>
        </row>
        <row r="111">
          <cell r="B111" t="str">
            <v>I_Craig2_CT</v>
          </cell>
          <cell r="E111" t="str">
            <v>DSM, Class 1, WW-DLC-IRR</v>
          </cell>
          <cell r="F111" t="str">
            <v>DSM, Class 1</v>
          </cell>
        </row>
        <row r="112">
          <cell r="B112" t="str">
            <v>I_Craig2_DF</v>
          </cell>
          <cell r="E112" t="str">
            <v>DSM, Class 1, YA-DLC-IRR</v>
          </cell>
          <cell r="F112" t="str">
            <v>DSM, Class 1</v>
          </cell>
        </row>
        <row r="113">
          <cell r="B113" t="str">
            <v>I_D1_GO_CPP-CI</v>
          </cell>
          <cell r="E113" t="str">
            <v>DSM, Class 2, GO</v>
          </cell>
          <cell r="F113" t="str">
            <v>DSM, Class 2</v>
          </cell>
        </row>
        <row r="114">
          <cell r="B114" t="str">
            <v>I_D1_GO_CPP-RES</v>
          </cell>
          <cell r="E114" t="str">
            <v>DSM, Class 2, UT</v>
          </cell>
          <cell r="F114" t="str">
            <v>DSM, Class 2</v>
          </cell>
        </row>
        <row r="115">
          <cell r="B115" t="str">
            <v>I_D1_GO_Curtail</v>
          </cell>
          <cell r="E115" t="str">
            <v>DSM, Class 2, WA</v>
          </cell>
          <cell r="F115" t="str">
            <v>DSM, Class 2</v>
          </cell>
        </row>
        <row r="116">
          <cell r="B116" t="str">
            <v>I_D1_GO_DemandB</v>
          </cell>
          <cell r="E116" t="str">
            <v>DSM, Class 2, WM</v>
          </cell>
          <cell r="F116" t="str">
            <v>DSM, Class 2</v>
          </cell>
        </row>
        <row r="117">
          <cell r="B117" t="str">
            <v>I_D1_GO_DLC-Com</v>
          </cell>
          <cell r="E117" t="str">
            <v>DSM, Class 2, WY</v>
          </cell>
          <cell r="F117" t="str">
            <v>DSM, Class 2</v>
          </cell>
        </row>
        <row r="118">
          <cell r="B118" t="str">
            <v>I_D1_GO_DLC-RES</v>
          </cell>
          <cell r="E118" t="str">
            <v>DSM, Class 2, YA</v>
          </cell>
          <cell r="F118" t="str">
            <v>DSM, Class 2</v>
          </cell>
        </row>
        <row r="119">
          <cell r="B119" t="str">
            <v>I_D1_GO_DLC-WH</v>
          </cell>
          <cell r="E119" t="str">
            <v>FOT COB Flat</v>
          </cell>
          <cell r="F119" t="str">
            <v>FOT</v>
          </cell>
        </row>
        <row r="120">
          <cell r="B120" t="str">
            <v>I_D1_GO_Irrigate</v>
          </cell>
          <cell r="E120" t="str">
            <v>FOT COB Q3</v>
          </cell>
          <cell r="F120" t="str">
            <v>FOT</v>
          </cell>
        </row>
        <row r="121">
          <cell r="B121" t="str">
            <v>I_D1_GO_RTP-CI</v>
          </cell>
          <cell r="E121" t="str">
            <v>FOT Four Corners Q3</v>
          </cell>
          <cell r="F121" t="str">
            <v>FOT</v>
          </cell>
        </row>
        <row r="122">
          <cell r="B122" t="str">
            <v>I_D1_GO_Sch-TES</v>
          </cell>
          <cell r="E122" t="str">
            <v>FOT Mead Q3</v>
          </cell>
          <cell r="F122" t="str">
            <v>FOT</v>
          </cell>
        </row>
        <row r="123">
          <cell r="B123" t="str">
            <v>I_D1_GO_TOU-RES</v>
          </cell>
          <cell r="E123" t="str">
            <v>FOT Mid Columbia Flat</v>
          </cell>
          <cell r="F123" t="str">
            <v>FOT</v>
          </cell>
        </row>
        <row r="124">
          <cell r="B124" t="str">
            <v>I_D1_UT_CK</v>
          </cell>
          <cell r="E124" t="str">
            <v>FOT MidColumbia Q3</v>
          </cell>
          <cell r="F124" t="str">
            <v>FOT</v>
          </cell>
        </row>
        <row r="125">
          <cell r="B125" t="str">
            <v>I_D1_UT_CK2</v>
          </cell>
          <cell r="E125" t="str">
            <v>FOT MidColumbia Q3 - 2</v>
          </cell>
          <cell r="F125" t="str">
            <v>FOT</v>
          </cell>
        </row>
        <row r="126">
          <cell r="B126" t="str">
            <v>I_D1_UT_CK3</v>
          </cell>
          <cell r="E126" t="str">
            <v>FOT Mona Q3</v>
          </cell>
          <cell r="F126" t="str">
            <v>FOT</v>
          </cell>
        </row>
        <row r="127">
          <cell r="B127" t="str">
            <v>I_D1_UT_CPP-CI</v>
          </cell>
          <cell r="E127" t="str">
            <v>FOT Utah Q3</v>
          </cell>
          <cell r="F127" t="str">
            <v>FOT</v>
          </cell>
        </row>
        <row r="128">
          <cell r="B128" t="str">
            <v>I_D1_UT_CPP-RES</v>
          </cell>
          <cell r="E128" t="str">
            <v>FOT Utah Flat</v>
          </cell>
          <cell r="F128" t="str">
            <v>FOT</v>
          </cell>
        </row>
        <row r="129">
          <cell r="B129" t="str">
            <v>I_D1_UT_Curtail</v>
          </cell>
          <cell r="E129" t="str">
            <v>FOT Goshen Q3</v>
          </cell>
          <cell r="F129" t="str">
            <v>FOT</v>
          </cell>
        </row>
        <row r="130">
          <cell r="B130" t="str">
            <v>I_D1_UT_DemandB</v>
          </cell>
          <cell r="E130" t="str">
            <v>FOT West Main Q3</v>
          </cell>
          <cell r="F130" t="str">
            <v>FOT</v>
          </cell>
        </row>
        <row r="131">
          <cell r="B131" t="str">
            <v>I_D1_UT_DLC-Com</v>
          </cell>
          <cell r="E131" t="str">
            <v>FOT Mona-2 Q3</v>
          </cell>
          <cell r="F131" t="str">
            <v>FOT</v>
          </cell>
        </row>
        <row r="132">
          <cell r="B132" t="str">
            <v>I_D1_UT_DLC-RES</v>
          </cell>
          <cell r="E132" t="str">
            <v>FOT Mona-3 Q3</v>
          </cell>
          <cell r="F132" t="str">
            <v>FOT</v>
          </cell>
        </row>
        <row r="133">
          <cell r="B133" t="str">
            <v>I_D1_UT_DLCRES11</v>
          </cell>
          <cell r="E133" t="str">
            <v>FOT Mona-4 Q3</v>
          </cell>
          <cell r="F133" t="str">
            <v>FOT</v>
          </cell>
        </row>
        <row r="134">
          <cell r="B134" t="str">
            <v>I_D1_UT_DLCRES12</v>
          </cell>
          <cell r="E134" t="str">
            <v>FOT LADWP-1</v>
          </cell>
          <cell r="F134" t="str">
            <v>FOT</v>
          </cell>
        </row>
        <row r="135">
          <cell r="B135" t="str">
            <v>I_D1_UT_DLCRES13</v>
          </cell>
          <cell r="E135" t="str">
            <v>FOT LADWP-2</v>
          </cell>
          <cell r="F135" t="str">
            <v>FOT</v>
          </cell>
        </row>
        <row r="136">
          <cell r="B136" t="str">
            <v>I_D1_UT_DLCRES14</v>
          </cell>
          <cell r="E136" t="str">
            <v>FOT Mona-5 Q3</v>
          </cell>
          <cell r="F136" t="str">
            <v>FOT</v>
          </cell>
        </row>
        <row r="137">
          <cell r="B137" t="str">
            <v>I_D1_UT_DLC-WH</v>
          </cell>
          <cell r="E137" t="str">
            <v>FOT NUB</v>
          </cell>
          <cell r="F137" t="str">
            <v>FOT</v>
          </cell>
        </row>
        <row r="138">
          <cell r="B138" t="str">
            <v>I_D1_UT_Irrigate</v>
          </cell>
          <cell r="E138" t="str">
            <v>Fuel Cell</v>
          </cell>
          <cell r="F138" t="str">
            <v>Other</v>
          </cell>
        </row>
        <row r="139">
          <cell r="B139" t="str">
            <v>I_D1_UT_RTP-CI</v>
          </cell>
          <cell r="E139" t="str">
            <v>Geothermal, Greenfield</v>
          </cell>
          <cell r="F139" t="str">
            <v>Geothermal</v>
          </cell>
        </row>
        <row r="140">
          <cell r="B140" t="str">
            <v>I_D1_UT_Sch-TES</v>
          </cell>
          <cell r="E140" t="str">
            <v>Growth Resource Goshen</v>
          </cell>
          <cell r="F140" t="str">
            <v>Growth Resource</v>
          </cell>
        </row>
        <row r="141">
          <cell r="B141" t="str">
            <v>I_D1_UT_TOU-RES</v>
          </cell>
          <cell r="E141" t="str">
            <v>Growth Resource Utah North</v>
          </cell>
          <cell r="F141" t="str">
            <v>Growth Resource</v>
          </cell>
        </row>
        <row r="142">
          <cell r="B142" t="str">
            <v>I_D1_WM_CPP-CI</v>
          </cell>
          <cell r="E142" t="str">
            <v>Growth Resource Walla Walla</v>
          </cell>
          <cell r="F142" t="str">
            <v>Growth Resource</v>
          </cell>
        </row>
        <row r="143">
          <cell r="B143" t="str">
            <v>I_D1_WM_CPP-RES</v>
          </cell>
          <cell r="E143" t="str">
            <v>Growth Resource West Main</v>
          </cell>
          <cell r="F143" t="str">
            <v>Growth Resource</v>
          </cell>
        </row>
        <row r="144">
          <cell r="B144" t="str">
            <v>I_D1_WM_Curtail</v>
          </cell>
          <cell r="E144" t="str">
            <v>Growth Resource Wyoming</v>
          </cell>
          <cell r="F144" t="str">
            <v>Growth Resource</v>
          </cell>
        </row>
        <row r="145">
          <cell r="B145" t="str">
            <v>I_D1_WM_DemandB</v>
          </cell>
          <cell r="E145" t="str">
            <v>Growth Resource Yakima</v>
          </cell>
          <cell r="F145" t="str">
            <v>Growth Resource</v>
          </cell>
        </row>
        <row r="146">
          <cell r="B146" t="str">
            <v>I_D1_WM_DLC-Com</v>
          </cell>
          <cell r="E146" t="str">
            <v>ICE</v>
          </cell>
          <cell r="F146" t="str">
            <v>Gas</v>
          </cell>
        </row>
        <row r="147">
          <cell r="B147" t="str">
            <v>I_D1_WM_DLC-RES</v>
          </cell>
          <cell r="E147" t="str">
            <v>Micro Solar</v>
          </cell>
          <cell r="F147" t="str">
            <v>Micro Solar</v>
          </cell>
        </row>
        <row r="148">
          <cell r="B148" t="str">
            <v>I_D1_WM_DLCRES11</v>
          </cell>
          <cell r="E148" t="str">
            <v>Micro Solar - PV</v>
          </cell>
          <cell r="F148" t="str">
            <v>Micro Solar</v>
          </cell>
        </row>
        <row r="149">
          <cell r="B149" t="str">
            <v>I_D1_WM_DLCRES12</v>
          </cell>
          <cell r="E149" t="str">
            <v>Micro Solar - WH</v>
          </cell>
          <cell r="F149" t="str">
            <v>Micro Solar</v>
          </cell>
        </row>
        <row r="150">
          <cell r="B150" t="str">
            <v>I_D1_WM_DLCRES13</v>
          </cell>
          <cell r="E150" t="str">
            <v>Nuclear</v>
          </cell>
          <cell r="F150" t="str">
            <v>Nuclear</v>
          </cell>
        </row>
        <row r="151">
          <cell r="B151" t="str">
            <v>I_D1_WM_DLCRES14</v>
          </cell>
          <cell r="E151" t="str">
            <v>Pump Storage</v>
          </cell>
          <cell r="F151" t="str">
            <v>Other</v>
          </cell>
        </row>
        <row r="152">
          <cell r="B152" t="str">
            <v>I_D1_WM_DLC-WH</v>
          </cell>
          <cell r="E152" t="str">
            <v>IC Aero East</v>
          </cell>
          <cell r="F152" t="str">
            <v>Gas</v>
          </cell>
        </row>
        <row r="153">
          <cell r="B153" t="str">
            <v>I_D1_WM_IRR_11</v>
          </cell>
          <cell r="E153" t="str">
            <v>IC Aero UT</v>
          </cell>
          <cell r="F153" t="str">
            <v>Gas</v>
          </cell>
        </row>
        <row r="154">
          <cell r="B154" t="str">
            <v>I_D1_WM_IRR_12</v>
          </cell>
          <cell r="E154" t="str">
            <v>IC Aero WM</v>
          </cell>
          <cell r="F154" t="str">
            <v>Gas</v>
          </cell>
        </row>
        <row r="155">
          <cell r="B155" t="str">
            <v>I_D1_WM_IRR_13</v>
          </cell>
          <cell r="E155" t="str">
            <v>IC Aero WW</v>
          </cell>
          <cell r="F155" t="str">
            <v>Gas</v>
          </cell>
        </row>
        <row r="156">
          <cell r="B156" t="str">
            <v>I_D1_WM_Irrigate</v>
          </cell>
          <cell r="E156" t="str">
            <v>IC Aero WYAE</v>
          </cell>
          <cell r="F156" t="str">
            <v>Gas</v>
          </cell>
        </row>
        <row r="157">
          <cell r="B157" t="str">
            <v>I_D1_WM_RTP-CI</v>
          </cell>
          <cell r="E157" t="str">
            <v>IC Aero WYNE</v>
          </cell>
          <cell r="F157" t="str">
            <v>Gas</v>
          </cell>
        </row>
        <row r="158">
          <cell r="B158" t="str">
            <v>I_D1_WM_Sch-TES</v>
          </cell>
          <cell r="E158" t="str">
            <v>IC Aero WYSW</v>
          </cell>
          <cell r="F158" t="str">
            <v>Gas</v>
          </cell>
        </row>
        <row r="159">
          <cell r="B159" t="str">
            <v>I_D1_WM_TOU-RES</v>
          </cell>
          <cell r="E159" t="str">
            <v>IC Aero YA</v>
          </cell>
          <cell r="F159" t="str">
            <v>Gas</v>
          </cell>
        </row>
        <row r="160">
          <cell r="B160" t="str">
            <v>I_D1_WW_CPP-CI</v>
          </cell>
          <cell r="E160" t="str">
            <v>SCCT Frame East</v>
          </cell>
          <cell r="F160" t="str">
            <v>Gas</v>
          </cell>
        </row>
        <row r="161">
          <cell r="B161" t="str">
            <v>I_D1_WW_CPP-RES</v>
          </cell>
          <cell r="E161" t="str">
            <v>SCCT Frame UT</v>
          </cell>
          <cell r="F161" t="str">
            <v>Gas</v>
          </cell>
        </row>
        <row r="162">
          <cell r="B162" t="str">
            <v>I_D1_WW_Curtail</v>
          </cell>
          <cell r="E162" t="str">
            <v>SCCT Frame WM</v>
          </cell>
          <cell r="F162" t="str">
            <v>Gas</v>
          </cell>
        </row>
        <row r="163">
          <cell r="B163" t="str">
            <v>I_D1_WW_DemandB</v>
          </cell>
          <cell r="E163" t="str">
            <v>SCCT Frame WW</v>
          </cell>
          <cell r="F163" t="str">
            <v>Gas</v>
          </cell>
        </row>
        <row r="164">
          <cell r="B164" t="str">
            <v>I_D1_WW_DLC-Com</v>
          </cell>
          <cell r="E164" t="str">
            <v>SCCT Frame WYAE</v>
          </cell>
          <cell r="F164" t="str">
            <v>Gas</v>
          </cell>
        </row>
        <row r="165">
          <cell r="B165" t="str">
            <v>I_D1_WW_DLC-RES</v>
          </cell>
          <cell r="E165" t="str">
            <v>SCCT Frame WYNE</v>
          </cell>
          <cell r="F165" t="str">
            <v>Gas</v>
          </cell>
        </row>
        <row r="166">
          <cell r="B166" t="str">
            <v>I_D1_WW_DLCRES11</v>
          </cell>
          <cell r="E166" t="str">
            <v>SCCT Frame WYSW</v>
          </cell>
          <cell r="F166" t="str">
            <v>Gas</v>
          </cell>
        </row>
        <row r="167">
          <cell r="B167" t="str">
            <v>I_D1_WW_DLC-WH</v>
          </cell>
          <cell r="E167" t="str">
            <v>SCCT Frame YA</v>
          </cell>
          <cell r="F167" t="str">
            <v>Gas</v>
          </cell>
        </row>
        <row r="168">
          <cell r="B168" t="str">
            <v>I_D1_WW_IRR_11</v>
          </cell>
          <cell r="E168" t="str">
            <v>SCCT Aero WM</v>
          </cell>
          <cell r="F168" t="str">
            <v>Gas</v>
          </cell>
        </row>
        <row r="169">
          <cell r="B169" t="str">
            <v>I_D1_WW_IRR_12</v>
          </cell>
          <cell r="E169" t="str">
            <v>Solar</v>
          </cell>
          <cell r="F169" t="str">
            <v>Solar</v>
          </cell>
        </row>
        <row r="170">
          <cell r="B170" t="str">
            <v>I_D1_WW_IRR_13</v>
          </cell>
          <cell r="E170" t="str">
            <v>Utility Solar - PV</v>
          </cell>
          <cell r="F170" t="str">
            <v>Solar</v>
          </cell>
        </row>
        <row r="171">
          <cell r="B171" t="str">
            <v>I_D1_WW_Irrigate</v>
          </cell>
          <cell r="E171" t="str">
            <v>OR Solar Cap Standard</v>
          </cell>
          <cell r="F171" t="str">
            <v>Solar</v>
          </cell>
        </row>
        <row r="172">
          <cell r="B172" t="str">
            <v>I_D1_WW_RTP-CI</v>
          </cell>
          <cell r="E172" t="str">
            <v>OR Solar Pilot</v>
          </cell>
          <cell r="F172" t="str">
            <v>Solar</v>
          </cell>
        </row>
        <row r="173">
          <cell r="B173" t="str">
            <v>I_D1_WY_DLCRES13</v>
          </cell>
          <cell r="E173" t="str">
            <v>Solar Gas</v>
          </cell>
          <cell r="F173" t="str">
            <v>Solar</v>
          </cell>
        </row>
        <row r="174">
          <cell r="B174" t="str">
            <v>I_D1_WY_DLCRES14</v>
          </cell>
          <cell r="E174" t="str">
            <v>Utility Solar - GAS</v>
          </cell>
          <cell r="F174" t="str">
            <v>Solar</v>
          </cell>
        </row>
        <row r="175">
          <cell r="B175" t="str">
            <v>I_D1_WY_DLCRES15</v>
          </cell>
          <cell r="E175" t="str">
            <v>Solar Storage</v>
          </cell>
          <cell r="F175" t="str">
            <v>Solar</v>
          </cell>
        </row>
        <row r="176">
          <cell r="B176" t="str">
            <v>I_D1_YA_Curtail</v>
          </cell>
          <cell r="E176" t="str">
            <v>UT IGCC CCS</v>
          </cell>
          <cell r="F176" t="str">
            <v>Coal</v>
          </cell>
        </row>
        <row r="177">
          <cell r="B177" t="str">
            <v>I_D1_YA_DemandB</v>
          </cell>
          <cell r="E177" t="str">
            <v>UT Pulverized Coal</v>
          </cell>
          <cell r="F177" t="str">
            <v>Coal</v>
          </cell>
        </row>
        <row r="178">
          <cell r="B178" t="str">
            <v>I_D1_YA_DLC-Com</v>
          </cell>
          <cell r="E178" t="str">
            <v>UT Pulverized Coal CCS</v>
          </cell>
          <cell r="F178" t="str">
            <v>Coal</v>
          </cell>
        </row>
        <row r="179">
          <cell r="B179" t="str">
            <v>I_D1_YA_DLC-RES</v>
          </cell>
          <cell r="E179" t="str">
            <v>Wave</v>
          </cell>
          <cell r="F179" t="str">
            <v>Other</v>
          </cell>
        </row>
        <row r="180">
          <cell r="B180" t="str">
            <v>I_D1_YA_DLC-WH</v>
          </cell>
          <cell r="E180" t="str">
            <v>East PPA</v>
          </cell>
          <cell r="F180" t="str">
            <v>Gas</v>
          </cell>
        </row>
        <row r="181">
          <cell r="B181" t="str">
            <v>I_D1_YA_IRR_11</v>
          </cell>
          <cell r="E181" t="str">
            <v>Wind, GO, 24</v>
          </cell>
          <cell r="F181" t="str">
            <v>Wind</v>
          </cell>
        </row>
        <row r="182">
          <cell r="B182" t="str">
            <v>I_D1_YA_IRR_12</v>
          </cell>
          <cell r="E182" t="str">
            <v>Wind, GO, 29</v>
          </cell>
          <cell r="F182" t="str">
            <v>Wind</v>
          </cell>
        </row>
        <row r="183">
          <cell r="B183" t="str">
            <v>I_D1_YA_IRR_13</v>
          </cell>
          <cell r="E183" t="str">
            <v>Wind, GO, 35</v>
          </cell>
          <cell r="F183" t="str">
            <v>Wind</v>
          </cell>
        </row>
        <row r="184">
          <cell r="B184" t="str">
            <v>I_D1_YA_Irrigate</v>
          </cell>
          <cell r="E184" t="str">
            <v>Wind, UT, 24</v>
          </cell>
          <cell r="F184" t="str">
            <v>Wind</v>
          </cell>
        </row>
        <row r="185">
          <cell r="B185" t="str">
            <v>I_D1_YA_RTP-CI</v>
          </cell>
          <cell r="E185" t="str">
            <v>Wind, UT, 28</v>
          </cell>
          <cell r="F185" t="str">
            <v>Wind</v>
          </cell>
        </row>
        <row r="186">
          <cell r="B186" t="str">
            <v>I_D1_YA_Sch-TES</v>
          </cell>
          <cell r="E186" t="str">
            <v>Wind, UT, 29</v>
          </cell>
          <cell r="F186" t="str">
            <v>Wind</v>
          </cell>
        </row>
        <row r="187">
          <cell r="B187" t="str">
            <v>I_D1_YA_TOU-RES</v>
          </cell>
          <cell r="E187" t="str">
            <v>Wind, UT, 35</v>
          </cell>
          <cell r="F187" t="str">
            <v>Wind</v>
          </cell>
        </row>
        <row r="188">
          <cell r="B188" t="str">
            <v>I_DJohnston1_GR</v>
          </cell>
          <cell r="E188" t="str">
            <v>Wind, WYAE, 24</v>
          </cell>
          <cell r="F188" t="str">
            <v>Wind</v>
          </cell>
        </row>
        <row r="189">
          <cell r="B189" t="str">
            <v>I_DJohnston2_GR</v>
          </cell>
          <cell r="E189" t="str">
            <v>Wind, WYAE, 28</v>
          </cell>
          <cell r="F189" t="str">
            <v>Wind</v>
          </cell>
        </row>
        <row r="190">
          <cell r="B190" t="str">
            <v>I_DJohnston3_CT</v>
          </cell>
          <cell r="E190" t="str">
            <v>Wind, WYAE, 29</v>
          </cell>
          <cell r="F190" t="str">
            <v>Wind</v>
          </cell>
        </row>
        <row r="191">
          <cell r="B191" t="str">
            <v>I_DJohnston3_DF</v>
          </cell>
          <cell r="E191" t="str">
            <v>Wind, WYAE, 35</v>
          </cell>
          <cell r="F191" t="str">
            <v>Wind</v>
          </cell>
        </row>
        <row r="192">
          <cell r="B192" t="str">
            <v>I_DJohnston3_GR</v>
          </cell>
          <cell r="E192" t="str">
            <v>Wind, WYNE, 24</v>
          </cell>
          <cell r="F192" t="str">
            <v>Wind</v>
          </cell>
        </row>
        <row r="193">
          <cell r="B193" t="str">
            <v>I_DJohnston4_CT</v>
          </cell>
          <cell r="E193" t="str">
            <v>Wind, WYNE, 28</v>
          </cell>
          <cell r="F193" t="str">
            <v>Wind</v>
          </cell>
        </row>
        <row r="194">
          <cell r="B194" t="str">
            <v>I_DJohnston4_DF</v>
          </cell>
          <cell r="E194" t="str">
            <v>Wind, WYNE, 29</v>
          </cell>
          <cell r="F194" t="str">
            <v>Wind</v>
          </cell>
        </row>
        <row r="195">
          <cell r="B195" t="str">
            <v>I_DJohnston4_GR</v>
          </cell>
          <cell r="E195" t="str">
            <v>Wind, WYNE, 35</v>
          </cell>
          <cell r="F195" t="str">
            <v>Wind</v>
          </cell>
        </row>
        <row r="196">
          <cell r="B196" t="str">
            <v>I_DSG_EX_CA</v>
          </cell>
          <cell r="E196" t="str">
            <v>Wind, Project I</v>
          </cell>
          <cell r="F196" t="str">
            <v>Wind</v>
          </cell>
        </row>
        <row r="197">
          <cell r="B197" t="str">
            <v>I_DSG_EX_ID</v>
          </cell>
          <cell r="E197" t="str">
            <v>Wind, Project II</v>
          </cell>
          <cell r="F197" t="str">
            <v>Wind</v>
          </cell>
        </row>
        <row r="198">
          <cell r="B198" t="str">
            <v>I_DSG_EX_UT</v>
          </cell>
          <cell r="E198" t="str">
            <v>Wind, HighPlains</v>
          </cell>
          <cell r="F198" t="str">
            <v>Wind</v>
          </cell>
        </row>
        <row r="199">
          <cell r="B199" t="str">
            <v>I_DSG_EX_WALLA</v>
          </cell>
          <cell r="E199" t="str">
            <v>Wind, WYSW, 24</v>
          </cell>
          <cell r="F199" t="str">
            <v>Wind</v>
          </cell>
        </row>
        <row r="200">
          <cell r="B200" t="str">
            <v>I_DSG_EX_WMAIN</v>
          </cell>
          <cell r="E200" t="str">
            <v>Wind, WYSW, 28</v>
          </cell>
          <cell r="F200" t="str">
            <v>Wind</v>
          </cell>
        </row>
        <row r="201">
          <cell r="B201" t="str">
            <v>I_DSG_EX_WY</v>
          </cell>
          <cell r="E201" t="str">
            <v>Wind, WYSW, 29</v>
          </cell>
          <cell r="F201" t="str">
            <v>Wind</v>
          </cell>
        </row>
        <row r="202">
          <cell r="B202" t="str">
            <v>I_DSG_EX_YAK</v>
          </cell>
          <cell r="E202" t="str">
            <v>Wind, WYSW, 35</v>
          </cell>
          <cell r="F202" t="str">
            <v>Wind</v>
          </cell>
        </row>
        <row r="203">
          <cell r="B203" t="str">
            <v>I_DSG_New_CA</v>
          </cell>
          <cell r="E203" t="str">
            <v>Wind, WY, 35</v>
          </cell>
          <cell r="F203" t="str">
            <v>Wind</v>
          </cell>
        </row>
        <row r="204">
          <cell r="B204" t="str">
            <v>I_DSG_New_ID</v>
          </cell>
          <cell r="E204" t="str">
            <v>Wind, MC, 24</v>
          </cell>
          <cell r="F204" t="str">
            <v>Wind</v>
          </cell>
        </row>
        <row r="205">
          <cell r="B205" t="str">
            <v>I_DSG_New_UT</v>
          </cell>
          <cell r="E205" t="str">
            <v>Wind, MC, 29</v>
          </cell>
          <cell r="F205" t="str">
            <v>Wind</v>
          </cell>
        </row>
        <row r="206">
          <cell r="B206" t="str">
            <v>I_DSG_New_WALLA</v>
          </cell>
          <cell r="E206" t="str">
            <v>Wind, MC, 35</v>
          </cell>
          <cell r="F206" t="str">
            <v>Wind</v>
          </cell>
        </row>
        <row r="207">
          <cell r="B207" t="str">
            <v>I_DSG_New_WMAIN</v>
          </cell>
          <cell r="E207" t="str">
            <v>Wind, YA, 24</v>
          </cell>
          <cell r="F207" t="str">
            <v>Wind</v>
          </cell>
        </row>
        <row r="208">
          <cell r="B208" t="str">
            <v>I_DSG_New_WY</v>
          </cell>
          <cell r="E208" t="str">
            <v>Wind, YA, 28</v>
          </cell>
          <cell r="F208" t="str">
            <v>Wind</v>
          </cell>
        </row>
        <row r="209">
          <cell r="B209" t="str">
            <v>I_DSG_New_YAK</v>
          </cell>
          <cell r="E209" t="str">
            <v>Wind, YA, 29</v>
          </cell>
          <cell r="F209" t="str">
            <v>Wind</v>
          </cell>
        </row>
        <row r="210">
          <cell r="B210" t="str">
            <v>I_EAST_PPA</v>
          </cell>
          <cell r="E210" t="str">
            <v>Wind, YA, 35</v>
          </cell>
          <cell r="F210" t="str">
            <v>Wind</v>
          </cell>
        </row>
        <row r="211">
          <cell r="B211" t="str">
            <v>I_FOT_COB</v>
          </cell>
          <cell r="E211" t="str">
            <v>Wind, OR, 24</v>
          </cell>
          <cell r="F211" t="str">
            <v>Wind</v>
          </cell>
        </row>
        <row r="212">
          <cell r="B212" t="str">
            <v>I_FOT_COBQ3</v>
          </cell>
          <cell r="E212" t="str">
            <v>Wind, OR, 28</v>
          </cell>
          <cell r="F212" t="str">
            <v>Wind</v>
          </cell>
        </row>
        <row r="213">
          <cell r="B213" t="str">
            <v>I_FOT_FC</v>
          </cell>
          <cell r="E213" t="str">
            <v>Wind, OR, 29</v>
          </cell>
          <cell r="F213" t="str">
            <v>Wind</v>
          </cell>
        </row>
        <row r="214">
          <cell r="B214" t="str">
            <v>I_FOT_FC_2</v>
          </cell>
          <cell r="E214" t="str">
            <v>Wind, OR, 35</v>
          </cell>
          <cell r="F214" t="str">
            <v>Wind</v>
          </cell>
        </row>
        <row r="215">
          <cell r="B215" t="str">
            <v>I_FOT_Goshen</v>
          </cell>
          <cell r="E215" t="str">
            <v>Wind, WM, 24</v>
          </cell>
          <cell r="F215" t="str">
            <v>Wind</v>
          </cell>
        </row>
        <row r="216">
          <cell r="B216" t="str">
            <v>I_FOT_LADWP_1</v>
          </cell>
          <cell r="E216" t="str">
            <v>Wind, WA, 28</v>
          </cell>
          <cell r="F216" t="str">
            <v>Wind</v>
          </cell>
        </row>
        <row r="217">
          <cell r="B217" t="str">
            <v>I_FOT_LADWP_1_A</v>
          </cell>
          <cell r="E217" t="str">
            <v>Wind, WM, 28</v>
          </cell>
          <cell r="F217" t="str">
            <v>Wind</v>
          </cell>
        </row>
        <row r="218">
          <cell r="B218" t="str">
            <v>I_FOT_LADWP_2</v>
          </cell>
          <cell r="E218" t="str">
            <v>Wind, WM, 29</v>
          </cell>
          <cell r="F218" t="str">
            <v>Wind</v>
          </cell>
        </row>
        <row r="219">
          <cell r="B219" t="str">
            <v>I_FOT_Mead</v>
          </cell>
          <cell r="E219" t="str">
            <v>Wind, WM, 35</v>
          </cell>
          <cell r="F219" t="str">
            <v>Wind</v>
          </cell>
        </row>
        <row r="220">
          <cell r="B220" t="str">
            <v>I_FOT_MEAD_A</v>
          </cell>
          <cell r="E220" t="str">
            <v>Wind, WW, 24</v>
          </cell>
          <cell r="F220" t="str">
            <v>Wind</v>
          </cell>
        </row>
        <row r="221">
          <cell r="B221" t="str">
            <v>I_FOT_MEAD_B</v>
          </cell>
          <cell r="E221" t="str">
            <v>Wind, WW, 28</v>
          </cell>
          <cell r="F221" t="str">
            <v>Wind</v>
          </cell>
        </row>
        <row r="222">
          <cell r="B222" t="str">
            <v>I_FOT_MidC</v>
          </cell>
          <cell r="E222" t="str">
            <v>Wind, WW, 29</v>
          </cell>
          <cell r="F222" t="str">
            <v>Wind</v>
          </cell>
        </row>
        <row r="223">
          <cell r="B223" t="str">
            <v>I_FOT_MidC_2</v>
          </cell>
          <cell r="E223" t="str">
            <v>Wind, WW, 35</v>
          </cell>
          <cell r="F223" t="str">
            <v>Wind</v>
          </cell>
        </row>
        <row r="224">
          <cell r="B224" t="str">
            <v>I_FOT_MidCQ3</v>
          </cell>
          <cell r="E224" t="str">
            <v>Wind, North Rim</v>
          </cell>
          <cell r="F224" t="str">
            <v>Wind</v>
          </cell>
        </row>
        <row r="225">
          <cell r="B225" t="str">
            <v>I_FOT_MidCQ3_2</v>
          </cell>
          <cell r="E225" t="str">
            <v>WY IGCC CCS</v>
          </cell>
          <cell r="F225" t="str">
            <v>Coal</v>
          </cell>
        </row>
        <row r="226">
          <cell r="B226" t="str">
            <v>I_FOT_Mona</v>
          </cell>
          <cell r="E226" t="str">
            <v>WY Pulverized Coal</v>
          </cell>
          <cell r="F226" t="str">
            <v>Coal</v>
          </cell>
        </row>
        <row r="227">
          <cell r="B227" t="str">
            <v>I_FOT_Mona_2</v>
          </cell>
          <cell r="E227" t="str">
            <v>WY Pulverized Coal CCS</v>
          </cell>
          <cell r="F227" t="str">
            <v>Coal</v>
          </cell>
        </row>
        <row r="228">
          <cell r="B228" t="str">
            <v>I_FOT_Mona_3</v>
          </cell>
          <cell r="E228" t="str">
            <v>IE3_ECP_BL</v>
          </cell>
          <cell r="F228" t="str">
            <v>Gas</v>
          </cell>
        </row>
        <row r="229">
          <cell r="B229" t="str">
            <v>I_FOT_Mona_4</v>
          </cell>
          <cell r="E229" t="str">
            <v>IE3_ECP_BL_T</v>
          </cell>
          <cell r="F229" t="str">
            <v>Gas</v>
          </cell>
        </row>
        <row r="230">
          <cell r="B230" t="str">
            <v>I_FOT_Mona_5</v>
          </cell>
          <cell r="E230" t="str">
            <v>IE4_ECP_EagleM</v>
          </cell>
          <cell r="F230" t="str">
            <v>Gas</v>
          </cell>
        </row>
        <row r="231">
          <cell r="B231" t="str">
            <v>I_FOT_Mona_B</v>
          </cell>
          <cell r="E231" t="str">
            <v>IE4_ECP_EagleM_T</v>
          </cell>
          <cell r="F231" t="str">
            <v>Gas</v>
          </cell>
        </row>
        <row r="232">
          <cell r="B232" t="str">
            <v>I_FOT_NUB</v>
          </cell>
          <cell r="E232" t="str">
            <v>BW3_Ferndale</v>
          </cell>
          <cell r="F232" t="str">
            <v>Gas</v>
          </cell>
        </row>
        <row r="233">
          <cell r="B233" t="str">
            <v>I_FOT_NUB_2</v>
          </cell>
          <cell r="E233" t="str">
            <v>BW3_Ferndale_DF</v>
          </cell>
          <cell r="F233" t="str">
            <v>Gas</v>
          </cell>
        </row>
        <row r="234">
          <cell r="B234" t="str">
            <v>I_FOT_UTAH</v>
          </cell>
          <cell r="E234" t="str">
            <v>BW3_Ferndale_T</v>
          </cell>
          <cell r="F234" t="str">
            <v>Gas</v>
          </cell>
        </row>
        <row r="235">
          <cell r="B235" t="str">
            <v>I_FOT_UtahFlat</v>
          </cell>
          <cell r="E235" t="str">
            <v>IWY4_CaribouB</v>
          </cell>
          <cell r="F235" t="str">
            <v>Gas</v>
          </cell>
        </row>
        <row r="236">
          <cell r="B236" t="str">
            <v>I_FOT_UtahQ3</v>
          </cell>
          <cell r="E236" t="str">
            <v>IWY4_CaribouB_T</v>
          </cell>
          <cell r="F236" t="str">
            <v>Gas</v>
          </cell>
        </row>
        <row r="237">
          <cell r="B237" t="str">
            <v>I_FOT_UtahQ3_A</v>
          </cell>
          <cell r="E237" t="str">
            <v>IE1_WValley</v>
          </cell>
          <cell r="F237" t="str">
            <v>Gas</v>
          </cell>
        </row>
        <row r="238">
          <cell r="B238" t="str">
            <v>I_FOT_UtahQ3_B</v>
          </cell>
          <cell r="E238" t="str">
            <v>IE1_WValley_T</v>
          </cell>
          <cell r="F238" t="str">
            <v>Gas</v>
          </cell>
        </row>
        <row r="239">
          <cell r="B239" t="str">
            <v>I_FOT_WM</v>
          </cell>
          <cell r="E239" t="str">
            <v>IEBench1_SC</v>
          </cell>
          <cell r="F239" t="str">
            <v>Gas</v>
          </cell>
        </row>
        <row r="240">
          <cell r="B240" t="str">
            <v>I_FOT_WMQ3</v>
          </cell>
          <cell r="E240" t="str">
            <v>IEBench1_SC_T</v>
          </cell>
          <cell r="F240" t="str">
            <v>Gas</v>
          </cell>
        </row>
        <row r="241">
          <cell r="B241" t="str">
            <v>I_FOT_WYSWQ3</v>
          </cell>
          <cell r="E241" t="str">
            <v>IWYBench2_WStar</v>
          </cell>
          <cell r="F241" t="str">
            <v>Gas</v>
          </cell>
        </row>
        <row r="242">
          <cell r="B242" t="str">
            <v>I_G_GO_Flat</v>
          </cell>
          <cell r="E242" t="str">
            <v>IWYBench2_Wstar_T</v>
          </cell>
          <cell r="F242" t="str">
            <v>Gas</v>
          </cell>
        </row>
        <row r="243">
          <cell r="B243" t="str">
            <v>I_G_GO_Q3HLH</v>
          </cell>
          <cell r="E243" t="str">
            <v>BEBench1_CurCrkF</v>
          </cell>
          <cell r="F243" t="str">
            <v>Gas</v>
          </cell>
        </row>
        <row r="244">
          <cell r="B244" t="str">
            <v>I_G_UT_Flat</v>
          </cell>
          <cell r="E244" t="str">
            <v>BEBench1_CurCrkF_DF</v>
          </cell>
          <cell r="F244" t="str">
            <v>Gas</v>
          </cell>
        </row>
        <row r="245">
          <cell r="B245" t="str">
            <v>I_G_UT_Q3HLH</v>
          </cell>
          <cell r="E245" t="str">
            <v>BEBench1_CurCrkF_T</v>
          </cell>
          <cell r="F245" t="str">
            <v>Gas</v>
          </cell>
        </row>
        <row r="246">
          <cell r="B246" t="str">
            <v>I_G_WM_Flat</v>
          </cell>
          <cell r="E246" t="str">
            <v>BEBench2_CurCrkG</v>
          </cell>
          <cell r="F246" t="str">
            <v>Gas</v>
          </cell>
        </row>
        <row r="247">
          <cell r="B247" t="str">
            <v>I_G_WM_Q3HLH</v>
          </cell>
          <cell r="E247" t="str">
            <v>BEBench2_CurCrkG_DF</v>
          </cell>
          <cell r="F247" t="str">
            <v>Gas</v>
          </cell>
        </row>
        <row r="248">
          <cell r="B248" t="str">
            <v>I_G_WW_Flat</v>
          </cell>
          <cell r="E248" t="str">
            <v>BEBench2_CurCrkG_T</v>
          </cell>
          <cell r="F248" t="str">
            <v>Gas</v>
          </cell>
        </row>
        <row r="249">
          <cell r="B249" t="str">
            <v>I_G_WW_Q3HLH</v>
          </cell>
          <cell r="E249" t="str">
            <v>IE5_ECP_BlWars1</v>
          </cell>
          <cell r="F249" t="str">
            <v>Gas</v>
          </cell>
        </row>
        <row r="250">
          <cell r="B250" t="str">
            <v>I_G_WY_Flat</v>
          </cell>
          <cell r="E250" t="str">
            <v>IE5_ECP_BlWars1_T</v>
          </cell>
          <cell r="F250" t="str">
            <v>Gas</v>
          </cell>
        </row>
        <row r="251">
          <cell r="B251" t="str">
            <v>I_G_WY_Q3HLH</v>
          </cell>
          <cell r="E251" t="str">
            <v>IWY3_CaribouA</v>
          </cell>
          <cell r="F251" t="str">
            <v>Gas</v>
          </cell>
        </row>
        <row r="252">
          <cell r="B252" t="str">
            <v>I_G_Yak_Flat</v>
          </cell>
          <cell r="E252" t="str">
            <v>IWY3_CaribouA_T</v>
          </cell>
          <cell r="F252" t="str">
            <v>Gas</v>
          </cell>
        </row>
        <row r="253">
          <cell r="B253" t="str">
            <v>I_G_Yak_Q3HLH</v>
          </cell>
          <cell r="E253" t="str">
            <v>Lake side II</v>
          </cell>
          <cell r="F253" t="str">
            <v>Gas</v>
          </cell>
        </row>
        <row r="254">
          <cell r="B254" t="str">
            <v>I_Hayden1_CT</v>
          </cell>
          <cell r="E254" t="str">
            <v>Lake side II_DF</v>
          </cell>
          <cell r="F254" t="str">
            <v>Gas</v>
          </cell>
        </row>
        <row r="255">
          <cell r="B255" t="str">
            <v>I_Hayden1_DF</v>
          </cell>
          <cell r="E255" t="str">
            <v>Lake side II_T</v>
          </cell>
          <cell r="F255" t="str">
            <v>Gas</v>
          </cell>
        </row>
        <row r="256">
          <cell r="B256" t="str">
            <v>I_Hayden2_CT</v>
          </cell>
          <cell r="E256" t="str">
            <v>DSM, Class 1, CoolKeeper Study</v>
          </cell>
          <cell r="F256" t="str">
            <v>DSM, Class 1</v>
          </cell>
        </row>
        <row r="257">
          <cell r="B257" t="str">
            <v>I_Hayden2_DF</v>
          </cell>
          <cell r="E257" t="str">
            <v>Wind, McFadden</v>
          </cell>
          <cell r="F257" t="str">
            <v>Wind</v>
          </cell>
        </row>
        <row r="258">
          <cell r="B258" t="str">
            <v>I_Hunter1_CT</v>
          </cell>
          <cell r="E258" t="str">
            <v>Wind, Top of World</v>
          </cell>
          <cell r="F258" t="str">
            <v>Wind</v>
          </cell>
        </row>
        <row r="259">
          <cell r="B259" t="str">
            <v>I_Hunter1_DF</v>
          </cell>
          <cell r="E259" t="str">
            <v>Coal Ret_UT - Gas RePower</v>
          </cell>
          <cell r="F259" t="str">
            <v>Gas</v>
          </cell>
        </row>
        <row r="260">
          <cell r="B260" t="str">
            <v>I_Hunter2_CT</v>
          </cell>
          <cell r="E260" t="str">
            <v>Coal Ret_WY - Gas RePower</v>
          </cell>
          <cell r="F260" t="str">
            <v>Gas</v>
          </cell>
        </row>
        <row r="261">
          <cell r="B261" t="str">
            <v>I_Hunter2_DF</v>
          </cell>
          <cell r="E261" t="str">
            <v>Coal Ret_CO - CCCT</v>
          </cell>
          <cell r="F261" t="str">
            <v>Gas</v>
          </cell>
        </row>
        <row r="262">
          <cell r="B262" t="str">
            <v>I_Hunter3_CT</v>
          </cell>
          <cell r="E262" t="str">
            <v>Coal Ret_UT - CCCT</v>
          </cell>
          <cell r="F262" t="str">
            <v>Gas</v>
          </cell>
        </row>
        <row r="263">
          <cell r="B263" t="str">
            <v>I_Hunter3_DF</v>
          </cell>
          <cell r="E263" t="str">
            <v>Coal Ret_WY - CCCT</v>
          </cell>
          <cell r="F263" t="str">
            <v>Gas</v>
          </cell>
        </row>
        <row r="264">
          <cell r="B264" t="str">
            <v>I_Huntington1_CT</v>
          </cell>
          <cell r="E264" t="str">
            <v>Coal Ret_MT - CCCT</v>
          </cell>
          <cell r="F264" t="str">
            <v>Gas</v>
          </cell>
        </row>
        <row r="265">
          <cell r="B265" t="str">
            <v>I_Huntington1_DF</v>
          </cell>
          <cell r="E265" t="str">
            <v>Coal Ret_AZ - CCCT</v>
          </cell>
          <cell r="F265" t="str">
            <v>Gas</v>
          </cell>
        </row>
        <row r="266">
          <cell r="B266" t="str">
            <v>I_Huntington2_CT</v>
          </cell>
          <cell r="E266" t="str">
            <v>Coal Ret_Bridger - CCCT</v>
          </cell>
          <cell r="F266" t="str">
            <v>Gas</v>
          </cell>
        </row>
        <row r="267">
          <cell r="B267" t="str">
            <v>I_Huntington2_DF</v>
          </cell>
          <cell r="E267" t="str">
            <v>Coal Plant Turbine Upgrades</v>
          </cell>
          <cell r="F267" t="str">
            <v>Coal</v>
          </cell>
        </row>
        <row r="268">
          <cell r="B268" t="str">
            <v>I_ID_ICE</v>
          </cell>
          <cell r="E268" t="str">
            <v>RFP_Caribou_14_4f</v>
          </cell>
          <cell r="F268" t="str">
            <v>Gas</v>
          </cell>
        </row>
        <row r="269">
          <cell r="B269" t="str">
            <v>I_ID_Nuclear</v>
          </cell>
          <cell r="E269" t="str">
            <v>RFP_ConWV11_1a-1</v>
          </cell>
          <cell r="F269" t="str">
            <v>Gas</v>
          </cell>
        </row>
        <row r="270">
          <cell r="B270" t="str">
            <v>I_ID_SC_Frame</v>
          </cell>
          <cell r="E270" t="str">
            <v>RFP_ConWV14_1a-2</v>
          </cell>
          <cell r="F270" t="str">
            <v>Gas</v>
          </cell>
        </row>
        <row r="271">
          <cell r="B271" t="str">
            <v>I_ID_SC_ICAero</v>
          </cell>
          <cell r="E271" t="str">
            <v>RFP_InvSinc_5F</v>
          </cell>
          <cell r="F271" t="str">
            <v>Gas</v>
          </cell>
        </row>
        <row r="272">
          <cell r="B272" t="str">
            <v>I_ID_SC_ICAero2</v>
          </cell>
          <cell r="E272" t="str">
            <v>RFP_InvSLC_5J</v>
          </cell>
          <cell r="F272" t="str">
            <v>Gas</v>
          </cell>
        </row>
        <row r="273">
          <cell r="B273" t="str">
            <v>I_ID_SC_ICAero3</v>
          </cell>
          <cell r="E273" t="str">
            <v>RFP_LS2_CH_10C2</v>
          </cell>
          <cell r="F273" t="str">
            <v>Gas</v>
          </cell>
        </row>
        <row r="274">
          <cell r="B274" t="str">
            <v>I_JBridger1_CT</v>
          </cell>
          <cell r="E274" t="str">
            <v>RFP_LSII_14_BM1a</v>
          </cell>
          <cell r="F274" t="str">
            <v>Gas</v>
          </cell>
        </row>
        <row r="275">
          <cell r="B275" t="str">
            <v>I_JBridger1_DF</v>
          </cell>
          <cell r="E275" t="str">
            <v>RFP_LSII_JP_6a</v>
          </cell>
          <cell r="F275" t="str">
            <v>Gas</v>
          </cell>
        </row>
        <row r="276">
          <cell r="B276" t="str">
            <v>I_JBridger2_CT</v>
          </cell>
          <cell r="E276" t="str">
            <v>RFP_LSII15_BM2a</v>
          </cell>
          <cell r="F276" t="str">
            <v>Gas</v>
          </cell>
        </row>
        <row r="277">
          <cell r="B277" t="str">
            <v>I_JBridger2_DF</v>
          </cell>
          <cell r="E277" t="str">
            <v>RFP_LSP_Apex_7B</v>
          </cell>
          <cell r="F277" t="str">
            <v>Gas</v>
          </cell>
        </row>
        <row r="278">
          <cell r="B278" t="str">
            <v>I_JBridger3_CT</v>
          </cell>
          <cell r="E278" t="str">
            <v>RFP_LSP_ID_7a</v>
          </cell>
          <cell r="F278" t="str">
            <v>Gas</v>
          </cell>
        </row>
        <row r="279">
          <cell r="B279" t="str">
            <v>I_JBridger3_DF</v>
          </cell>
          <cell r="E279" t="str">
            <v>Nevada - CCCT</v>
          </cell>
          <cell r="F279" t="str">
            <v>Gas</v>
          </cell>
        </row>
        <row r="280">
          <cell r="B280" t="str">
            <v>I_JBridger4_CT</v>
          </cell>
          <cell r="E280" t="str">
            <v>RFP_Transmission</v>
          </cell>
          <cell r="F280" t="str">
            <v>Gas</v>
          </cell>
        </row>
        <row r="281">
          <cell r="B281" t="str">
            <v>I_JBridger4_DF</v>
          </cell>
          <cell r="E281" t="str">
            <v>RFP_Ramco_8a-1</v>
          </cell>
          <cell r="F281" t="str">
            <v>Gas</v>
          </cell>
        </row>
        <row r="282">
          <cell r="B282" t="str">
            <v>I_Naughton1_CT</v>
          </cell>
          <cell r="E282" t="str">
            <v>RFP_SWGen_9a</v>
          </cell>
          <cell r="F282" t="str">
            <v>Gas</v>
          </cell>
        </row>
        <row r="283">
          <cell r="B283" t="str">
            <v>I_Naughton1_DF</v>
          </cell>
          <cell r="E283" t="str">
            <v>RFP_TYRFP_ELB_13h</v>
          </cell>
          <cell r="F283" t="str">
            <v>Gas</v>
          </cell>
        </row>
        <row r="284">
          <cell r="B284" t="str">
            <v>I_Naughton1_GR</v>
          </cell>
          <cell r="E284" t="str">
            <v>RFP_TenFern_11A</v>
          </cell>
          <cell r="F284" t="str">
            <v>Gas</v>
          </cell>
        </row>
        <row r="285">
          <cell r="B285" t="str">
            <v>I_Naughton2__CT</v>
          </cell>
          <cell r="E285" t="str">
            <v>SCCT Aero UT</v>
          </cell>
          <cell r="F285" t="str">
            <v>Gas</v>
          </cell>
        </row>
        <row r="286">
          <cell r="B286" t="str">
            <v>I_Naughton2__DF</v>
          </cell>
          <cell r="E286" t="str">
            <v>SCCT Frame ID</v>
          </cell>
          <cell r="F286" t="str">
            <v>Gas</v>
          </cell>
        </row>
        <row r="287">
          <cell r="B287" t="str">
            <v>I_Naughton2__GR</v>
          </cell>
          <cell r="E287" t="str">
            <v>DSM, Class 3, WY-DemandB</v>
          </cell>
          <cell r="F287" t="str">
            <v>DSM, Class 1</v>
          </cell>
        </row>
        <row r="288">
          <cell r="B288" t="str">
            <v>I_Naughton3_CT</v>
          </cell>
        </row>
        <row r="289">
          <cell r="B289" t="str">
            <v>I_Naughton3_DF</v>
          </cell>
        </row>
        <row r="290">
          <cell r="B290" t="str">
            <v>I_Naughton3_GR</v>
          </cell>
        </row>
        <row r="291">
          <cell r="B291" t="str">
            <v>I_NE_Pump_Store</v>
          </cell>
        </row>
        <row r="292">
          <cell r="B292" t="str">
            <v>I_NV_CCCT</v>
          </cell>
        </row>
        <row r="293">
          <cell r="B293" t="str">
            <v>I_NV_CT_Aug</v>
          </cell>
        </row>
        <row r="294">
          <cell r="B294" t="str">
            <v>I_NV_CT_Duct</v>
          </cell>
        </row>
        <row r="295">
          <cell r="B295" t="str">
            <v>I_REG_UTN</v>
          </cell>
        </row>
        <row r="296">
          <cell r="B296" t="str">
            <v>I_REG_WYSW</v>
          </cell>
        </row>
        <row r="297">
          <cell r="B297" t="str">
            <v>I_SO_CC_F_2x1</v>
          </cell>
        </row>
        <row r="298">
          <cell r="B298" t="str">
            <v>I_SO_CC_F_2x1_DF</v>
          </cell>
        </row>
        <row r="299">
          <cell r="B299" t="str">
            <v>I_SO_CC_G_1x1</v>
          </cell>
        </row>
        <row r="300">
          <cell r="B300" t="str">
            <v>I_SO_CC_G_1x1_DF</v>
          </cell>
        </row>
        <row r="301">
          <cell r="B301" t="str">
            <v>I_SO_CC_H_2x1</v>
          </cell>
        </row>
        <row r="302">
          <cell r="B302" t="str">
            <v>I_SO_CC_H_2x1_DF</v>
          </cell>
        </row>
        <row r="303">
          <cell r="B303" t="str">
            <v>I_Solar_AF_CA</v>
          </cell>
        </row>
        <row r="304">
          <cell r="B304" t="str">
            <v>I_Solar_AF_ID</v>
          </cell>
        </row>
        <row r="305">
          <cell r="B305" t="str">
            <v>I_Solar_AF_UT</v>
          </cell>
        </row>
        <row r="306">
          <cell r="B306" t="str">
            <v>I_Solar_AF_WALLA</v>
          </cell>
        </row>
        <row r="307">
          <cell r="B307" t="str">
            <v>I_Solar_AF_WMAIN</v>
          </cell>
        </row>
        <row r="308">
          <cell r="B308" t="str">
            <v>I_Solar_AF_WY</v>
          </cell>
        </row>
        <row r="309">
          <cell r="B309" t="str">
            <v>I_Solar_AF_YAK</v>
          </cell>
        </row>
        <row r="310">
          <cell r="B310" t="str">
            <v>I_Solar_PV_CA</v>
          </cell>
        </row>
        <row r="311">
          <cell r="B311" t="str">
            <v>I_Solar_PV_ID</v>
          </cell>
        </row>
        <row r="312">
          <cell r="B312" t="str">
            <v>I_Solar_PV_UT</v>
          </cell>
        </row>
        <row r="313">
          <cell r="B313" t="str">
            <v>I_Solar_PV_WALLA</v>
          </cell>
        </row>
        <row r="314">
          <cell r="B314" t="str">
            <v>I_Solar_PV_WM11</v>
          </cell>
        </row>
        <row r="315">
          <cell r="B315" t="str">
            <v>I_Solar_PV_WM12</v>
          </cell>
        </row>
        <row r="316">
          <cell r="B316" t="str">
            <v>I_Solar_PV_WM13</v>
          </cell>
        </row>
        <row r="317">
          <cell r="B317" t="str">
            <v>I_Solar_PV_WM14</v>
          </cell>
        </row>
        <row r="318">
          <cell r="B318" t="str">
            <v>I_Solar_PV_WMAIN</v>
          </cell>
        </row>
        <row r="319">
          <cell r="B319" t="str">
            <v>I_Solar_PV_WY</v>
          </cell>
        </row>
        <row r="320">
          <cell r="B320" t="str">
            <v>I_Solar_PV_YAK</v>
          </cell>
        </row>
        <row r="321">
          <cell r="B321" t="str">
            <v>I_Solar_PVU_OR11</v>
          </cell>
        </row>
        <row r="322">
          <cell r="B322" t="str">
            <v>I_Solar_PVU_OR12</v>
          </cell>
        </row>
        <row r="323">
          <cell r="B323" t="str">
            <v>I_Solar_PVU_OR13</v>
          </cell>
        </row>
        <row r="324">
          <cell r="B324" t="str">
            <v>I_Solar_PVU_OR14</v>
          </cell>
        </row>
        <row r="325">
          <cell r="B325" t="str">
            <v>I_Solar_PVU_OR15</v>
          </cell>
        </row>
        <row r="326">
          <cell r="B326" t="str">
            <v>I_Solar_WH_CA</v>
          </cell>
        </row>
        <row r="327">
          <cell r="B327" t="str">
            <v>I_Solar_WH_ID</v>
          </cell>
        </row>
        <row r="328">
          <cell r="B328" t="str">
            <v>I_Solar_WH_UT</v>
          </cell>
        </row>
        <row r="329">
          <cell r="B329" t="str">
            <v>I_Solar_WH_WALLA</v>
          </cell>
        </row>
        <row r="330">
          <cell r="B330" t="str">
            <v>I_Solar_WH_WMAIN</v>
          </cell>
        </row>
        <row r="331">
          <cell r="B331" t="str">
            <v>I_Solar_WH_WY</v>
          </cell>
        </row>
        <row r="332">
          <cell r="B332" t="str">
            <v>I_Solar_WH_YAK</v>
          </cell>
        </row>
        <row r="333">
          <cell r="B333" t="str">
            <v>I_Upgrade_Cholla</v>
          </cell>
        </row>
        <row r="334">
          <cell r="B334" t="str">
            <v>I_Upgrade_Hton1</v>
          </cell>
        </row>
        <row r="335">
          <cell r="B335" t="str">
            <v>I_Upgrade_Hton2</v>
          </cell>
        </row>
        <row r="336">
          <cell r="B336" t="str">
            <v>I_Upgrade_Hunt1</v>
          </cell>
        </row>
        <row r="337">
          <cell r="B337" t="str">
            <v>I_Upgrade_Hunt2</v>
          </cell>
        </row>
        <row r="338">
          <cell r="B338" t="str">
            <v>I_Upgrade_Hunt3</v>
          </cell>
        </row>
        <row r="339">
          <cell r="B339" t="str">
            <v>I_Upgrade_JB1</v>
          </cell>
        </row>
        <row r="340">
          <cell r="B340" t="str">
            <v>I_Upgrade_JB2</v>
          </cell>
        </row>
        <row r="341">
          <cell r="B341" t="str">
            <v>I_Upgrade_JB3</v>
          </cell>
        </row>
        <row r="342">
          <cell r="B342" t="str">
            <v>I_Upgrade_JB4</v>
          </cell>
        </row>
        <row r="343">
          <cell r="B343" t="str">
            <v>I_Upgrade_Johns4</v>
          </cell>
        </row>
        <row r="344">
          <cell r="B344" t="str">
            <v>I_Upgrade_Naugh3</v>
          </cell>
        </row>
        <row r="345">
          <cell r="B345" t="str">
            <v>I_Upgrade_Wyodak</v>
          </cell>
        </row>
        <row r="346">
          <cell r="B346" t="str">
            <v>I_UT_Batt_Store</v>
          </cell>
        </row>
        <row r="347">
          <cell r="B347" t="str">
            <v>I_UT_CC_F_1x1</v>
          </cell>
        </row>
        <row r="348">
          <cell r="B348" t="str">
            <v>I_UT_CC_F_1x1_DF</v>
          </cell>
        </row>
        <row r="349">
          <cell r="B349" t="str">
            <v>I_UT_CC_F_2x1</v>
          </cell>
        </row>
        <row r="350">
          <cell r="B350" t="str">
            <v>I_UT_CC_F_2x1_DF</v>
          </cell>
        </row>
        <row r="351">
          <cell r="B351" t="str">
            <v>I_UT_CC_FD2X1</v>
          </cell>
        </row>
        <row r="352">
          <cell r="B352" t="str">
            <v>I_UT_CC_FD2X1_DF</v>
          </cell>
        </row>
        <row r="353">
          <cell r="B353" t="str">
            <v>I_UT_CC_G_1x1</v>
          </cell>
        </row>
        <row r="354">
          <cell r="B354" t="str">
            <v>I_UT_CC_G_1x1_DF</v>
          </cell>
        </row>
        <row r="355">
          <cell r="B355" t="str">
            <v>I_UT_CC_H_2x1</v>
          </cell>
        </row>
        <row r="356">
          <cell r="B356" t="str">
            <v>I_UT_CC_H_2x1_DF</v>
          </cell>
        </row>
        <row r="357">
          <cell r="B357" t="str">
            <v>I_UT_Cogen</v>
          </cell>
        </row>
        <row r="358">
          <cell r="B358" t="str">
            <v>I_UT_Fuel_Cell</v>
          </cell>
        </row>
        <row r="359">
          <cell r="B359" t="str">
            <v>I_UT_Geothermal</v>
          </cell>
        </row>
        <row r="360">
          <cell r="B360" t="str">
            <v>I_UT_ICE</v>
          </cell>
        </row>
        <row r="361">
          <cell r="B361" t="str">
            <v>I_UT_IGCC_CCS</v>
          </cell>
        </row>
        <row r="362">
          <cell r="B362" t="str">
            <v>I_UT_Nuclear</v>
          </cell>
        </row>
        <row r="363">
          <cell r="B363" t="str">
            <v>I_UT_PC</v>
          </cell>
        </row>
        <row r="364">
          <cell r="B364" t="str">
            <v>I_UT_PC_CCS</v>
          </cell>
        </row>
        <row r="365">
          <cell r="B365" t="str">
            <v>I_UT_SC_Aero</v>
          </cell>
        </row>
        <row r="366">
          <cell r="B366" t="str">
            <v>I_UT_SC_Frame</v>
          </cell>
        </row>
        <row r="367">
          <cell r="B367" t="str">
            <v>I_UT_SC_ICAero</v>
          </cell>
        </row>
        <row r="368">
          <cell r="B368" t="str">
            <v>I_UT_SC_ICAero2</v>
          </cell>
        </row>
        <row r="369">
          <cell r="B369" t="str">
            <v>I_UT_SC_ICAero3</v>
          </cell>
        </row>
        <row r="370">
          <cell r="B370" t="str">
            <v>I_UT_SC_ICAero4</v>
          </cell>
        </row>
        <row r="371">
          <cell r="B371" t="str">
            <v>I_UT_Solar</v>
          </cell>
        </row>
        <row r="372">
          <cell r="B372" t="str">
            <v>I_UT_Solar_Gas</v>
          </cell>
        </row>
        <row r="373">
          <cell r="B373" t="str">
            <v>I_UT_Solar_Store</v>
          </cell>
        </row>
        <row r="374">
          <cell r="B374" t="str">
            <v>I_UT_Solar_StrA</v>
          </cell>
        </row>
        <row r="375">
          <cell r="B375" t="str">
            <v>I_UT_Solar_StrB</v>
          </cell>
        </row>
        <row r="376">
          <cell r="B376" t="str">
            <v>I_W_Dunlap1</v>
          </cell>
        </row>
        <row r="377">
          <cell r="B377" t="str">
            <v>I_W_Dunlap1_NOPTC</v>
          </cell>
        </row>
        <row r="378">
          <cell r="B378" t="str">
            <v>I_W_Dunlap2</v>
          </cell>
        </row>
        <row r="379">
          <cell r="B379" t="str">
            <v>I_W_Dunlap2_NOPTC</v>
          </cell>
        </row>
        <row r="380">
          <cell r="B380" t="str">
            <v>I_W_Dunlap2_P</v>
          </cell>
        </row>
        <row r="381">
          <cell r="B381" t="str">
            <v>I_W_GO_24_C_N</v>
          </cell>
        </row>
        <row r="382">
          <cell r="B382" t="str">
            <v>I_W_GO_24_C_Y</v>
          </cell>
        </row>
        <row r="383">
          <cell r="B383" t="str">
            <v>I_W_GO_24_F_N</v>
          </cell>
        </row>
        <row r="384">
          <cell r="B384" t="str">
            <v>I_W_GO_24_F_Y</v>
          </cell>
        </row>
        <row r="385">
          <cell r="B385" t="str">
            <v>I_W_GO_29_C_N</v>
          </cell>
        </row>
        <row r="386">
          <cell r="B386" t="str">
            <v>I_W_GO_29_C_Y</v>
          </cell>
        </row>
        <row r="387">
          <cell r="B387" t="str">
            <v>I_W_GO_29_F_N</v>
          </cell>
        </row>
        <row r="388">
          <cell r="B388" t="str">
            <v>I_W_GO_29_F_Y</v>
          </cell>
        </row>
        <row r="389">
          <cell r="B389" t="str">
            <v>I_W_GO_35_C_N</v>
          </cell>
        </row>
        <row r="390">
          <cell r="B390" t="str">
            <v>I_W_GO_35_C_Y</v>
          </cell>
        </row>
        <row r="391">
          <cell r="B391" t="str">
            <v>I_W_GO_35_F_N</v>
          </cell>
        </row>
        <row r="392">
          <cell r="B392" t="str">
            <v>I_W_GO_35_F_Y</v>
          </cell>
        </row>
        <row r="393">
          <cell r="B393" t="str">
            <v>I_W_HighPlains</v>
          </cell>
        </row>
        <row r="394">
          <cell r="B394" t="str">
            <v>I_W_ID_EA_28_1</v>
          </cell>
        </row>
        <row r="395">
          <cell r="B395" t="str">
            <v>I_W_ID_EA_28_1_P</v>
          </cell>
        </row>
        <row r="396">
          <cell r="B396" t="str">
            <v>I_W_ID_EA_28_2</v>
          </cell>
        </row>
        <row r="397">
          <cell r="B397" t="str">
            <v>I_W_ID_EA_28_2_P</v>
          </cell>
        </row>
        <row r="398">
          <cell r="B398" t="str">
            <v>I_W_ID_EA_28_3</v>
          </cell>
        </row>
        <row r="399">
          <cell r="B399" t="str">
            <v>I_W_ID_EA_28_3_P</v>
          </cell>
        </row>
        <row r="400">
          <cell r="B400" t="str">
            <v>I_W_MC_24_C_N</v>
          </cell>
        </row>
        <row r="401">
          <cell r="B401" t="str">
            <v>I_W_MC_24_C_Y</v>
          </cell>
        </row>
        <row r="402">
          <cell r="B402" t="str">
            <v>I_W_MC_24_F_N</v>
          </cell>
        </row>
        <row r="403">
          <cell r="B403" t="str">
            <v>I_W_MC_24_F_Y</v>
          </cell>
        </row>
        <row r="404">
          <cell r="B404" t="str">
            <v>I_W_MC_29_C_N</v>
          </cell>
        </row>
        <row r="405">
          <cell r="B405" t="str">
            <v>I_W_MC_29_C_Y</v>
          </cell>
        </row>
        <row r="406">
          <cell r="B406" t="str">
            <v>I_W_MC_29_F_N</v>
          </cell>
        </row>
        <row r="407">
          <cell r="B407" t="str">
            <v>I_W_MC_29_F_Y</v>
          </cell>
        </row>
        <row r="408">
          <cell r="B408" t="str">
            <v>I_W_MC_35_C_N</v>
          </cell>
        </row>
        <row r="409">
          <cell r="B409" t="str">
            <v>I_W_MC_35_C_Y</v>
          </cell>
        </row>
        <row r="410">
          <cell r="B410" t="str">
            <v>I_W_MC_35_F_N</v>
          </cell>
        </row>
        <row r="411">
          <cell r="B411" t="str">
            <v>I_W_MC_35_F_Y</v>
          </cell>
        </row>
        <row r="412">
          <cell r="B412" t="str">
            <v>I_W_OR_NE_28_1</v>
          </cell>
        </row>
        <row r="413">
          <cell r="B413" t="str">
            <v>I_W_OR_NE_28_1_P</v>
          </cell>
        </row>
        <row r="414">
          <cell r="B414" t="str">
            <v>I_W_OR_NE_28_2</v>
          </cell>
        </row>
        <row r="415">
          <cell r="B415" t="str">
            <v>I_W_OR_NE_28_2_P</v>
          </cell>
        </row>
        <row r="416">
          <cell r="B416" t="str">
            <v>I_W_OR_NE_28_3</v>
          </cell>
        </row>
        <row r="417">
          <cell r="B417" t="str">
            <v>I_W_OR_NE_28_3_P</v>
          </cell>
        </row>
        <row r="418">
          <cell r="B418" t="str">
            <v>I_W_OR_WE_28_1</v>
          </cell>
        </row>
        <row r="419">
          <cell r="B419" t="str">
            <v>I_W_OR_WE_28_1_P</v>
          </cell>
        </row>
        <row r="420">
          <cell r="B420" t="str">
            <v>I_W_OR_WE_28_2</v>
          </cell>
        </row>
        <row r="421">
          <cell r="B421" t="str">
            <v>I_W_OR_WE_28_2_P</v>
          </cell>
        </row>
        <row r="422">
          <cell r="B422" t="str">
            <v>I_W_OR_WE_28_3</v>
          </cell>
        </row>
        <row r="423">
          <cell r="B423" t="str">
            <v>I_W_OR_WE_28_3_P</v>
          </cell>
        </row>
        <row r="424">
          <cell r="B424" t="str">
            <v>I_W_UT_24_C_N</v>
          </cell>
        </row>
        <row r="425">
          <cell r="B425" t="str">
            <v>I_W_UT_24_C_Y</v>
          </cell>
        </row>
        <row r="426">
          <cell r="B426" t="str">
            <v>I_W_UT_24_F_N</v>
          </cell>
        </row>
        <row r="427">
          <cell r="B427" t="str">
            <v>I_W_UT_24_F_Y</v>
          </cell>
        </row>
        <row r="428">
          <cell r="B428" t="str">
            <v>I_W_UT_29_C_N</v>
          </cell>
        </row>
        <row r="429">
          <cell r="B429" t="str">
            <v>I_W_UT_29_C_Y</v>
          </cell>
        </row>
        <row r="430">
          <cell r="B430" t="str">
            <v>I_W_UT_29_F_N</v>
          </cell>
        </row>
        <row r="431">
          <cell r="B431" t="str">
            <v>I_W_UT_29_F_Y</v>
          </cell>
        </row>
        <row r="432">
          <cell r="B432" t="str">
            <v>I_W_UT_35_C_N</v>
          </cell>
        </row>
        <row r="433">
          <cell r="B433" t="str">
            <v>I_W_UT_35_C_Y</v>
          </cell>
        </row>
        <row r="434">
          <cell r="B434" t="str">
            <v>I_W_UT_35_F_N</v>
          </cell>
        </row>
        <row r="435">
          <cell r="B435" t="str">
            <v>I_W_UT_35_F_Y</v>
          </cell>
        </row>
        <row r="436">
          <cell r="B436" t="str">
            <v>I_W_UT_WE_28_1</v>
          </cell>
        </row>
        <row r="437">
          <cell r="B437" t="str">
            <v>I_W_UT_WE_28_1_P</v>
          </cell>
        </row>
        <row r="438">
          <cell r="B438" t="str">
            <v>I_W_UT_WE_28_2</v>
          </cell>
        </row>
        <row r="439">
          <cell r="B439" t="str">
            <v>I_W_UT_WE_28_2_P</v>
          </cell>
        </row>
        <row r="440">
          <cell r="B440" t="str">
            <v>I_W_UT_WE_28_3</v>
          </cell>
        </row>
        <row r="441">
          <cell r="B441" t="str">
            <v>I_W_UT_WE_28_3_P</v>
          </cell>
        </row>
        <row r="442">
          <cell r="B442" t="str">
            <v>I_W_WA_SO_28_1</v>
          </cell>
        </row>
        <row r="443">
          <cell r="B443" t="str">
            <v>I_W_WA_SO_28_1_P</v>
          </cell>
        </row>
        <row r="444">
          <cell r="B444" t="str">
            <v>I_W_WA_SO_28_2</v>
          </cell>
        </row>
        <row r="445">
          <cell r="B445" t="str">
            <v>I_W_WA_SO_28_2_P</v>
          </cell>
        </row>
        <row r="446">
          <cell r="B446" t="str">
            <v>I_W_WA_SO_28_3</v>
          </cell>
        </row>
        <row r="447">
          <cell r="B447" t="str">
            <v>I_W_WA_SO_28_3_P</v>
          </cell>
        </row>
        <row r="448">
          <cell r="B448" t="str">
            <v>I_W_WM_24_C_N</v>
          </cell>
        </row>
        <row r="449">
          <cell r="B449" t="str">
            <v>I_W_WM_24_C_Y</v>
          </cell>
        </row>
        <row r="450">
          <cell r="B450" t="str">
            <v>I_W_WM_24_F_N</v>
          </cell>
        </row>
        <row r="451">
          <cell r="B451" t="str">
            <v>I_W_WM_24_F_Y</v>
          </cell>
        </row>
        <row r="452">
          <cell r="B452" t="str">
            <v>I_W_WM_29_C_N</v>
          </cell>
        </row>
        <row r="453">
          <cell r="B453" t="str">
            <v>I_W_WM_29_C_Y</v>
          </cell>
        </row>
        <row r="454">
          <cell r="B454" t="str">
            <v>I_W_WM_29_F_N</v>
          </cell>
        </row>
        <row r="455">
          <cell r="B455" t="str">
            <v>I_W_WM_29_F_Y</v>
          </cell>
        </row>
        <row r="456">
          <cell r="B456" t="str">
            <v>I_W_WM_35_C_N</v>
          </cell>
        </row>
        <row r="457">
          <cell r="B457" t="str">
            <v>I_W_WM_35_C_Y</v>
          </cell>
        </row>
        <row r="458">
          <cell r="B458" t="str">
            <v>I_W_WM_35_F_N</v>
          </cell>
        </row>
        <row r="459">
          <cell r="B459" t="str">
            <v>I_W_WM_35_F_Y</v>
          </cell>
        </row>
        <row r="460">
          <cell r="B460" t="str">
            <v>I_W_WW_24_C_N</v>
          </cell>
        </row>
        <row r="461">
          <cell r="B461" t="str">
            <v>I_W_WW_24_C_Y</v>
          </cell>
        </row>
        <row r="462">
          <cell r="B462" t="str">
            <v>I_W_WW_24_F_N</v>
          </cell>
        </row>
        <row r="463">
          <cell r="B463" t="str">
            <v>I_W_WW_24_F_Y</v>
          </cell>
        </row>
        <row r="464">
          <cell r="B464" t="str">
            <v>I_W_WW_28_1_U</v>
          </cell>
        </row>
        <row r="465">
          <cell r="B465" t="str">
            <v>I_W_WW_28_1_U_P</v>
          </cell>
        </row>
        <row r="466">
          <cell r="B466" t="str">
            <v>I_W_WW_28_1_UP</v>
          </cell>
        </row>
        <row r="467">
          <cell r="B467" t="str">
            <v>I_W_WW_29_C_N</v>
          </cell>
        </row>
        <row r="468">
          <cell r="B468" t="str">
            <v>I_W_WW_29_C_Y</v>
          </cell>
        </row>
        <row r="469">
          <cell r="B469" t="str">
            <v>I_W_WW_29_F_N</v>
          </cell>
        </row>
        <row r="470">
          <cell r="B470" t="str">
            <v>I_W_WW_29_F_Y</v>
          </cell>
        </row>
        <row r="471">
          <cell r="B471" t="str">
            <v>I_W_WW_35_C_N</v>
          </cell>
        </row>
        <row r="472">
          <cell r="B472" t="str">
            <v>I_W_WW_35_C_Y</v>
          </cell>
        </row>
        <row r="473">
          <cell r="B473" t="str">
            <v>I_W_WW_35_F_N</v>
          </cell>
        </row>
        <row r="474">
          <cell r="B474" t="str">
            <v>I_W_WW_35_F_Y</v>
          </cell>
        </row>
        <row r="475">
          <cell r="B475" t="str">
            <v>I_W_WY_EA_35_1</v>
          </cell>
        </row>
        <row r="476">
          <cell r="B476" t="str">
            <v>I_W_WY_EA_35_1_P</v>
          </cell>
        </row>
        <row r="477">
          <cell r="B477" t="str">
            <v>I_W_WY_EC_35_1</v>
          </cell>
        </row>
        <row r="478">
          <cell r="B478" t="str">
            <v>I_W_WY_EC_35_1_P</v>
          </cell>
        </row>
        <row r="479">
          <cell r="B479" t="str">
            <v>I_W_WY_NO_35_1</v>
          </cell>
        </row>
        <row r="480">
          <cell r="B480" t="str">
            <v>I_W_WY_NO_35_1_P</v>
          </cell>
        </row>
        <row r="481">
          <cell r="B481" t="str">
            <v>I_W_WY_SO_35_1</v>
          </cell>
        </row>
        <row r="482">
          <cell r="B482" t="str">
            <v>I_W_WY_SO_35_1_P</v>
          </cell>
        </row>
        <row r="483">
          <cell r="B483" t="str">
            <v>I_W_WYAE_24_C_N</v>
          </cell>
        </row>
        <row r="484">
          <cell r="B484" t="str">
            <v>I_W_WYAE_24_C_Y</v>
          </cell>
        </row>
        <row r="485">
          <cell r="B485" t="str">
            <v>I_W_WYAE_24_F_N</v>
          </cell>
        </row>
        <row r="486">
          <cell r="B486" t="str">
            <v>I_W_WYAE_24_F_Y</v>
          </cell>
        </row>
        <row r="487">
          <cell r="B487" t="str">
            <v>I_W_WYAE_29_C_N</v>
          </cell>
        </row>
        <row r="488">
          <cell r="B488" t="str">
            <v>I_W_WYAE_29_C_Y</v>
          </cell>
        </row>
        <row r="489">
          <cell r="B489" t="str">
            <v>I_W_WYAE_29_F_N</v>
          </cell>
        </row>
        <row r="490">
          <cell r="B490" t="str">
            <v>I_W_WYAE_29_F_Y</v>
          </cell>
        </row>
        <row r="491">
          <cell r="B491" t="str">
            <v>I_W_WYAE_35_C_N</v>
          </cell>
        </row>
        <row r="492">
          <cell r="B492" t="str">
            <v>I_W_WYAE_35_C_Y</v>
          </cell>
        </row>
        <row r="493">
          <cell r="B493" t="str">
            <v>I_W_WYAE_35_F_N</v>
          </cell>
        </row>
        <row r="494">
          <cell r="B494" t="str">
            <v>I_W_WYAE_35_F_Y</v>
          </cell>
        </row>
        <row r="495">
          <cell r="B495" t="str">
            <v>I_W_WYNE_24_C_N</v>
          </cell>
        </row>
        <row r="496">
          <cell r="B496" t="str">
            <v>I_W_WYNE_24_C_Y</v>
          </cell>
        </row>
        <row r="497">
          <cell r="B497" t="str">
            <v>I_W_WYNE_24_F_N</v>
          </cell>
        </row>
        <row r="498">
          <cell r="B498" t="str">
            <v>I_W_WYNE_24_F_Y</v>
          </cell>
        </row>
        <row r="499">
          <cell r="B499" t="str">
            <v>I_W_WYNE_29_C_N</v>
          </cell>
        </row>
        <row r="500">
          <cell r="B500" t="str">
            <v>I_W_WYNE_29_C_Y</v>
          </cell>
        </row>
        <row r="501">
          <cell r="B501" t="str">
            <v>I_W_WYNE_29_F_N</v>
          </cell>
        </row>
        <row r="502">
          <cell r="B502" t="str">
            <v>I_W_WYNE_29_F_Y</v>
          </cell>
        </row>
        <row r="503">
          <cell r="B503" t="str">
            <v>I_W_WYNE_35_C_N</v>
          </cell>
        </row>
        <row r="504">
          <cell r="B504" t="str">
            <v>I_W_WYNE_35_C_Y</v>
          </cell>
        </row>
        <row r="505">
          <cell r="B505" t="str">
            <v>I_W_WYNE_35_F_N</v>
          </cell>
        </row>
        <row r="506">
          <cell r="B506" t="str">
            <v>I_W_WYNE_35_F_Y</v>
          </cell>
        </row>
        <row r="507">
          <cell r="B507" t="str">
            <v>I_W_WYSW_24_C_N</v>
          </cell>
        </row>
        <row r="508">
          <cell r="B508" t="str">
            <v>I_W_WYSW_24_C_Y</v>
          </cell>
        </row>
        <row r="509">
          <cell r="B509" t="str">
            <v>I_W_WYSW_24_F_N</v>
          </cell>
        </row>
        <row r="510">
          <cell r="B510" t="str">
            <v>I_W_WYSW_24_F_Y</v>
          </cell>
        </row>
        <row r="511">
          <cell r="B511" t="str">
            <v>I_W_WYSW_29_C_N</v>
          </cell>
        </row>
        <row r="512">
          <cell r="B512" t="str">
            <v>I_W_WYSW_29_C_Y</v>
          </cell>
        </row>
        <row r="513">
          <cell r="B513" t="str">
            <v>I_W_WYSW_29_F_N</v>
          </cell>
        </row>
        <row r="514">
          <cell r="B514" t="str">
            <v>I_W_WYSW_29_F_Y</v>
          </cell>
        </row>
        <row r="515">
          <cell r="B515" t="str">
            <v>I_W_WYSW_35_C_N</v>
          </cell>
        </row>
        <row r="516">
          <cell r="B516" t="str">
            <v>I_W_WYSW_35_C_Y</v>
          </cell>
        </row>
        <row r="517">
          <cell r="B517" t="str">
            <v>I_W_WYSW_35_F_N</v>
          </cell>
        </row>
        <row r="518">
          <cell r="B518" t="str">
            <v>I_W_WYSW_35_F_Y</v>
          </cell>
        </row>
        <row r="519">
          <cell r="B519" t="str">
            <v>I_W_YA_24_C_N</v>
          </cell>
        </row>
        <row r="520">
          <cell r="B520" t="str">
            <v>I_W_YA_24_C_Y</v>
          </cell>
        </row>
        <row r="521">
          <cell r="B521" t="str">
            <v>I_W_YA_24_F_N</v>
          </cell>
        </row>
        <row r="522">
          <cell r="B522" t="str">
            <v>I_W_YA_24_F_Y</v>
          </cell>
        </row>
        <row r="523">
          <cell r="B523" t="str">
            <v>I_W_YA_28_1_U</v>
          </cell>
        </row>
        <row r="524">
          <cell r="B524" t="str">
            <v>I_W_YA_28_1_U_P</v>
          </cell>
        </row>
        <row r="525">
          <cell r="B525" t="str">
            <v>I_W_YA_28_1_UP</v>
          </cell>
        </row>
        <row r="526">
          <cell r="B526" t="str">
            <v>I_W_YA_29_C_N</v>
          </cell>
        </row>
        <row r="527">
          <cell r="B527" t="str">
            <v>I_W_YA_29_C_Y</v>
          </cell>
        </row>
        <row r="528">
          <cell r="B528" t="str">
            <v>I_W_YA_29_F_N</v>
          </cell>
        </row>
        <row r="529">
          <cell r="B529" t="str">
            <v>I_W_YA_29_F_Y</v>
          </cell>
        </row>
        <row r="530">
          <cell r="B530" t="str">
            <v>I_W_YA_35_C_N</v>
          </cell>
        </row>
        <row r="531">
          <cell r="B531" t="str">
            <v>I_W_YA_35_C_Y</v>
          </cell>
        </row>
        <row r="532">
          <cell r="B532" t="str">
            <v>I_W_YA_35_F_N</v>
          </cell>
        </row>
        <row r="533">
          <cell r="B533" t="str">
            <v>I_W_YA_35_F_Y</v>
          </cell>
        </row>
        <row r="534">
          <cell r="B534" t="str">
            <v>I_WM_Biomass_A</v>
          </cell>
        </row>
        <row r="535">
          <cell r="B535" t="str">
            <v>I_WM_Biomass_B</v>
          </cell>
        </row>
        <row r="536">
          <cell r="B536" t="str">
            <v>I_WM_CAES_1500</v>
          </cell>
        </row>
        <row r="537">
          <cell r="B537" t="str">
            <v>I_WM_CAES_ISO</v>
          </cell>
        </row>
        <row r="538">
          <cell r="B538" t="str">
            <v>I_WM_CC_F_1x1</v>
          </cell>
        </row>
        <row r="539">
          <cell r="B539" t="str">
            <v>I_WM_CC_F_1x1_DF</v>
          </cell>
        </row>
        <row r="540">
          <cell r="B540" t="str">
            <v>I_WM_CC_F_2x1</v>
          </cell>
        </row>
        <row r="541">
          <cell r="B541" t="str">
            <v>I_WM_CC_F_2x1_DF</v>
          </cell>
        </row>
        <row r="542">
          <cell r="B542" t="str">
            <v>I_WM_CC_G_1x1</v>
          </cell>
        </row>
        <row r="543">
          <cell r="B543" t="str">
            <v>I_WM_CC_G_1x1_DF</v>
          </cell>
        </row>
        <row r="544">
          <cell r="B544" t="str">
            <v>I_WM_CC_H_2x1</v>
          </cell>
        </row>
        <row r="545">
          <cell r="B545" t="str">
            <v>I_WM_CC_H_2x1_DF</v>
          </cell>
        </row>
        <row r="546">
          <cell r="B546" t="str">
            <v>I_WM_Cogen</v>
          </cell>
        </row>
        <row r="547">
          <cell r="B547" t="str">
            <v>I_WM_Fuel_Cell</v>
          </cell>
        </row>
        <row r="548">
          <cell r="B548" t="str">
            <v>I_WM_Geothermal</v>
          </cell>
        </row>
        <row r="549">
          <cell r="B549" t="str">
            <v>I_WM_Geotherml_B</v>
          </cell>
        </row>
        <row r="550">
          <cell r="B550" t="str">
            <v>I_WM_ICE</v>
          </cell>
        </row>
        <row r="551">
          <cell r="B551" t="str">
            <v>I_WM_Nuclear</v>
          </cell>
        </row>
        <row r="552">
          <cell r="B552" t="str">
            <v>I_WM_SC_Aero</v>
          </cell>
        </row>
        <row r="553">
          <cell r="B553" t="str">
            <v>I_WM_SC_Frame</v>
          </cell>
        </row>
        <row r="554">
          <cell r="B554" t="str">
            <v>I_WM_SC_ICAero</v>
          </cell>
        </row>
        <row r="555">
          <cell r="B555" t="str">
            <v>I_WM_Wave</v>
          </cell>
        </row>
        <row r="556">
          <cell r="B556" t="str">
            <v>I_WValley1-5</v>
          </cell>
        </row>
        <row r="557">
          <cell r="B557" t="str">
            <v>I_WW_SC_Frame</v>
          </cell>
        </row>
        <row r="558">
          <cell r="B558" t="str">
            <v>I_WW_SC_ICAero</v>
          </cell>
        </row>
        <row r="559">
          <cell r="B559" t="str">
            <v>I_WY_Batt_Store</v>
          </cell>
        </row>
        <row r="560">
          <cell r="B560" t="str">
            <v>I_WY_CAES</v>
          </cell>
        </row>
        <row r="561">
          <cell r="B561" t="str">
            <v>I_WY_CC_FD2x1</v>
          </cell>
        </row>
        <row r="562">
          <cell r="B562" t="str">
            <v>I_WY_CC_FD2x1_DF</v>
          </cell>
        </row>
        <row r="563">
          <cell r="B563" t="str">
            <v>I_WY_IGCC_CCS</v>
          </cell>
        </row>
        <row r="564">
          <cell r="B564" t="str">
            <v>I_WY_Nuclear1</v>
          </cell>
        </row>
        <row r="565">
          <cell r="B565" t="str">
            <v>I_WY_Nuclear2</v>
          </cell>
        </row>
        <row r="566">
          <cell r="B566" t="str">
            <v>I_WY_PC</v>
          </cell>
        </row>
        <row r="567">
          <cell r="B567" t="str">
            <v>I_WY_PC_CCS</v>
          </cell>
        </row>
        <row r="568">
          <cell r="B568" t="str">
            <v>I_WYAE_SC_Frame</v>
          </cell>
        </row>
        <row r="569">
          <cell r="B569" t="str">
            <v>I_WYAE_SC_ICAero</v>
          </cell>
        </row>
        <row r="570">
          <cell r="B570" t="str">
            <v>I_WYNE_SC_Frame</v>
          </cell>
        </row>
        <row r="571">
          <cell r="B571" t="str">
            <v>I_WYNE_SC_ICAero</v>
          </cell>
        </row>
        <row r="572">
          <cell r="B572" t="str">
            <v>I_Wyodak_CT</v>
          </cell>
        </row>
        <row r="573">
          <cell r="B573" t="str">
            <v>I_Wyodak_DF</v>
          </cell>
        </row>
        <row r="574">
          <cell r="B574" t="str">
            <v>I_WYSW_SC_Frame</v>
          </cell>
        </row>
        <row r="575">
          <cell r="B575" t="str">
            <v>I_WYSW_SC_ICAero</v>
          </cell>
        </row>
        <row r="576">
          <cell r="B576" t="str">
            <v>I_YA_SC_Frame</v>
          </cell>
        </row>
        <row r="577">
          <cell r="B577" t="str">
            <v>I_YA_SC_ICAero</v>
          </cell>
        </row>
        <row r="578">
          <cell r="B578" t="str">
            <v>IDCA_WM_09_00-07</v>
          </cell>
        </row>
        <row r="579">
          <cell r="B579" t="str">
            <v>IDCA_WM_09_08-09</v>
          </cell>
        </row>
        <row r="580">
          <cell r="B580" t="str">
            <v>IDCA_WM_09_10-11</v>
          </cell>
        </row>
        <row r="581">
          <cell r="B581" t="str">
            <v>IDCA_WM_09_12-13</v>
          </cell>
        </row>
        <row r="582">
          <cell r="B582" t="str">
            <v>IDCA_WM_09_14-15</v>
          </cell>
        </row>
        <row r="583">
          <cell r="B583" t="str">
            <v>IDCA_WM_09_16-18</v>
          </cell>
        </row>
        <row r="584">
          <cell r="B584" t="str">
            <v>IDCA_WM_09_19-26</v>
          </cell>
        </row>
        <row r="585">
          <cell r="B585" t="str">
            <v>IDCA_WM_09_27-83</v>
          </cell>
        </row>
        <row r="586">
          <cell r="B586" t="str">
            <v>IDCA_WM_09_84-99</v>
          </cell>
        </row>
        <row r="587">
          <cell r="B587" t="str">
            <v>IDCA_WM_10_00-07</v>
          </cell>
        </row>
        <row r="588">
          <cell r="B588" t="str">
            <v>IDCA_WM_10_08-09</v>
          </cell>
        </row>
        <row r="589">
          <cell r="B589" t="str">
            <v>IDCA_WM_10_10-11</v>
          </cell>
        </row>
        <row r="590">
          <cell r="B590" t="str">
            <v>IDCA_WM_10_12-13</v>
          </cell>
        </row>
        <row r="591">
          <cell r="B591" t="str">
            <v>IDCA_WM_10_14-15</v>
          </cell>
        </row>
        <row r="592">
          <cell r="B592" t="str">
            <v>IDCA_WM_10_16-18</v>
          </cell>
        </row>
        <row r="593">
          <cell r="B593" t="str">
            <v>IDCA_WM_10_19-26</v>
          </cell>
        </row>
        <row r="594">
          <cell r="B594" t="str">
            <v>IDCA_WM_10_27-83</v>
          </cell>
        </row>
        <row r="595">
          <cell r="B595" t="str">
            <v>IDCA_WM_10_84-99</v>
          </cell>
        </row>
        <row r="596">
          <cell r="B596" t="str">
            <v>IDCA_WM_11_00-07</v>
          </cell>
        </row>
        <row r="597">
          <cell r="B597" t="str">
            <v>IDCA_WM_11_08-09</v>
          </cell>
        </row>
        <row r="598">
          <cell r="B598" t="str">
            <v>IDCA_WM_11_10-11</v>
          </cell>
        </row>
        <row r="599">
          <cell r="B599" t="str">
            <v>IDCA_WM_11_12-13</v>
          </cell>
        </row>
        <row r="600">
          <cell r="B600" t="str">
            <v>IDCA_WM_11_14-15</v>
          </cell>
        </row>
        <row r="601">
          <cell r="B601" t="str">
            <v>IDCA_WM_11_16-18</v>
          </cell>
        </row>
        <row r="602">
          <cell r="B602" t="str">
            <v>IDCA_WM_11_19-26</v>
          </cell>
        </row>
        <row r="603">
          <cell r="B603" t="str">
            <v>IDCA_WM_11_27-83</v>
          </cell>
        </row>
        <row r="604">
          <cell r="B604" t="str">
            <v>IDCA_WM_11_84-99</v>
          </cell>
        </row>
        <row r="605">
          <cell r="B605" t="str">
            <v>IDCA_WM_11_CFL</v>
          </cell>
        </row>
        <row r="606">
          <cell r="B606" t="str">
            <v>IDCA_WM_12_00-07</v>
          </cell>
        </row>
        <row r="607">
          <cell r="B607" t="str">
            <v>IDCA_WM_12_08-09</v>
          </cell>
        </row>
        <row r="608">
          <cell r="B608" t="str">
            <v>IDCA_WM_12_10-11</v>
          </cell>
        </row>
        <row r="609">
          <cell r="B609" t="str">
            <v>IDCA_WM_12_12-13</v>
          </cell>
        </row>
        <row r="610">
          <cell r="B610" t="str">
            <v>IDCA_WM_12_14-15</v>
          </cell>
        </row>
        <row r="611">
          <cell r="B611" t="str">
            <v>IDCA_WM_12_16-18</v>
          </cell>
        </row>
        <row r="612">
          <cell r="B612" t="str">
            <v>IDCA_WM_12_19-26</v>
          </cell>
        </row>
        <row r="613">
          <cell r="B613" t="str">
            <v>IDCA_WM_12_27-83</v>
          </cell>
        </row>
        <row r="614">
          <cell r="B614" t="str">
            <v>IDCA_WM_12_84-99</v>
          </cell>
        </row>
        <row r="615">
          <cell r="B615" t="str">
            <v>IDCA_WM_12_CFL</v>
          </cell>
        </row>
        <row r="616">
          <cell r="B616" t="str">
            <v>IDCA_WM_13_00-07</v>
          </cell>
        </row>
        <row r="617">
          <cell r="B617" t="str">
            <v>IDCA_WM_13_08-09</v>
          </cell>
        </row>
        <row r="618">
          <cell r="B618" t="str">
            <v>IDCA_WM_13_10-11</v>
          </cell>
        </row>
        <row r="619">
          <cell r="B619" t="str">
            <v>IDCA_WM_13_12-13</v>
          </cell>
        </row>
        <row r="620">
          <cell r="B620" t="str">
            <v>IDCA_WM_13_14-15</v>
          </cell>
        </row>
        <row r="621">
          <cell r="B621" t="str">
            <v>IDCA_WM_13_16-18</v>
          </cell>
        </row>
        <row r="622">
          <cell r="B622" t="str">
            <v>IDCA_WM_13_19-26</v>
          </cell>
        </row>
        <row r="623">
          <cell r="B623" t="str">
            <v>IDCA_WM_13_27-83</v>
          </cell>
        </row>
        <row r="624">
          <cell r="B624" t="str">
            <v>IDCA_WM_13_84-99</v>
          </cell>
        </row>
        <row r="625">
          <cell r="B625" t="str">
            <v>IDCA_WM_14_00-07</v>
          </cell>
        </row>
        <row r="626">
          <cell r="B626" t="str">
            <v>IDCA_WM_14_08-09</v>
          </cell>
        </row>
        <row r="627">
          <cell r="B627" t="str">
            <v>IDCA_WM_14_10-11</v>
          </cell>
        </row>
        <row r="628">
          <cell r="B628" t="str">
            <v>IDCA_WM_14_12-13</v>
          </cell>
        </row>
        <row r="629">
          <cell r="B629" t="str">
            <v>IDCA_WM_14_14-15</v>
          </cell>
        </row>
        <row r="630">
          <cell r="B630" t="str">
            <v>IDCA_WM_14_16-18</v>
          </cell>
        </row>
        <row r="631">
          <cell r="B631" t="str">
            <v>IDCA_WM_14_19-26</v>
          </cell>
        </row>
        <row r="632">
          <cell r="B632" t="str">
            <v>IDCA_WM_14_27-83</v>
          </cell>
        </row>
        <row r="633">
          <cell r="B633" t="str">
            <v>IDCA_WM_14_84-99</v>
          </cell>
        </row>
        <row r="634">
          <cell r="B634" t="str">
            <v>IDCA_WM_15_00-07</v>
          </cell>
        </row>
        <row r="635">
          <cell r="B635" t="str">
            <v>IDCA_WM_15_08-09</v>
          </cell>
        </row>
        <row r="636">
          <cell r="B636" t="str">
            <v>IDCA_WM_15_10-11</v>
          </cell>
        </row>
        <row r="637">
          <cell r="B637" t="str">
            <v>IDCA_WM_15_12-13</v>
          </cell>
        </row>
        <row r="638">
          <cell r="B638" t="str">
            <v>IDCA_WM_15_14-15</v>
          </cell>
        </row>
        <row r="639">
          <cell r="B639" t="str">
            <v>IDCA_WM_15_16-18</v>
          </cell>
        </row>
        <row r="640">
          <cell r="B640" t="str">
            <v>IDCA_WM_15_19-26</v>
          </cell>
        </row>
        <row r="641">
          <cell r="B641" t="str">
            <v>IDCA_WM_15_27-83</v>
          </cell>
        </row>
        <row r="642">
          <cell r="B642" t="str">
            <v>IDCA_WM_15_84-99</v>
          </cell>
        </row>
        <row r="643">
          <cell r="B643" t="str">
            <v>IDCA_WM_16_00-07</v>
          </cell>
        </row>
        <row r="644">
          <cell r="B644" t="str">
            <v>IDCA_WM_16_08-09</v>
          </cell>
        </row>
        <row r="645">
          <cell r="B645" t="str">
            <v>IDCA_WM_16_10-11</v>
          </cell>
        </row>
        <row r="646">
          <cell r="B646" t="str">
            <v>IDCA_WM_16_12-13</v>
          </cell>
        </row>
        <row r="647">
          <cell r="B647" t="str">
            <v>IDCA_WM_16_14-15</v>
          </cell>
        </row>
        <row r="648">
          <cell r="B648" t="str">
            <v>IDCA_WM_16_16-18</v>
          </cell>
        </row>
        <row r="649">
          <cell r="B649" t="str">
            <v>IDCA_WM_16_19-26</v>
          </cell>
        </row>
        <row r="650">
          <cell r="B650" t="str">
            <v>IDCA_WM_16_27-83</v>
          </cell>
        </row>
        <row r="651">
          <cell r="B651" t="str">
            <v>IDCA_WM_16_84-99</v>
          </cell>
        </row>
        <row r="652">
          <cell r="B652" t="str">
            <v>IDCA_WM_17_00-07</v>
          </cell>
        </row>
        <row r="653">
          <cell r="B653" t="str">
            <v>IDCA_WM_17_08-09</v>
          </cell>
        </row>
        <row r="654">
          <cell r="B654" t="str">
            <v>IDCA_WM_17_10-11</v>
          </cell>
        </row>
        <row r="655">
          <cell r="B655" t="str">
            <v>IDCA_WM_17_12-13</v>
          </cell>
        </row>
        <row r="656">
          <cell r="B656" t="str">
            <v>IDCA_WM_17_14-15</v>
          </cell>
        </row>
        <row r="657">
          <cell r="B657" t="str">
            <v>IDCA_WM_17_16-18</v>
          </cell>
        </row>
        <row r="658">
          <cell r="B658" t="str">
            <v>IDCA_WM_17_19-26</v>
          </cell>
        </row>
        <row r="659">
          <cell r="B659" t="str">
            <v>IDCA_WM_17_27-83</v>
          </cell>
        </row>
        <row r="660">
          <cell r="B660" t="str">
            <v>IDCA_WM_17_84-99</v>
          </cell>
        </row>
        <row r="661">
          <cell r="B661" t="str">
            <v>IDCA_WM_18_00-07</v>
          </cell>
        </row>
        <row r="662">
          <cell r="B662" t="str">
            <v>IDCA_WM_18_08-09</v>
          </cell>
        </row>
        <row r="663">
          <cell r="B663" t="str">
            <v>IDCA_WM_18_10-11</v>
          </cell>
        </row>
        <row r="664">
          <cell r="B664" t="str">
            <v>IDCA_WM_18_12-13</v>
          </cell>
        </row>
        <row r="665">
          <cell r="B665" t="str">
            <v>IDCA_WM_18_14-15</v>
          </cell>
        </row>
        <row r="666">
          <cell r="B666" t="str">
            <v>IDCA_WM_18_16-18</v>
          </cell>
        </row>
        <row r="667">
          <cell r="B667" t="str">
            <v>IDCA_WM_18_19-26</v>
          </cell>
        </row>
        <row r="668">
          <cell r="B668" t="str">
            <v>IDCA_WM_18_27-83</v>
          </cell>
        </row>
        <row r="669">
          <cell r="B669" t="str">
            <v>IDCA_WM_18_84-99</v>
          </cell>
        </row>
        <row r="670">
          <cell r="B670" t="str">
            <v>IDCA_WM_19_00-07</v>
          </cell>
        </row>
        <row r="671">
          <cell r="B671" t="str">
            <v>IDCA_WM_19_08-09</v>
          </cell>
        </row>
        <row r="672">
          <cell r="B672" t="str">
            <v>IDCA_WM_19_10-11</v>
          </cell>
        </row>
        <row r="673">
          <cell r="B673" t="str">
            <v>IDCA_WM_19_12-13</v>
          </cell>
        </row>
        <row r="674">
          <cell r="B674" t="str">
            <v>IDCA_WM_19_14-15</v>
          </cell>
        </row>
        <row r="675">
          <cell r="B675" t="str">
            <v>IDCA_WM_19_16-18</v>
          </cell>
        </row>
        <row r="676">
          <cell r="B676" t="str">
            <v>IDCA_WM_19_19-26</v>
          </cell>
        </row>
        <row r="677">
          <cell r="B677" t="str">
            <v>IDCA_WM_19_27-83</v>
          </cell>
        </row>
        <row r="678">
          <cell r="B678" t="str">
            <v>IDCA_WM_19_84-99</v>
          </cell>
        </row>
        <row r="679">
          <cell r="B679" t="str">
            <v>IDCA_WM_20_00-07</v>
          </cell>
        </row>
        <row r="680">
          <cell r="B680" t="str">
            <v>IDCA_WM_20_08-09</v>
          </cell>
        </row>
        <row r="681">
          <cell r="B681" t="str">
            <v>IDCA_WM_20_10-11</v>
          </cell>
        </row>
        <row r="682">
          <cell r="B682" t="str">
            <v>IDCA_WM_20_12-13</v>
          </cell>
        </row>
        <row r="683">
          <cell r="B683" t="str">
            <v>IDCA_WM_20_14-15</v>
          </cell>
        </row>
        <row r="684">
          <cell r="B684" t="str">
            <v>IDCA_WM_20_16-18</v>
          </cell>
        </row>
        <row r="685">
          <cell r="B685" t="str">
            <v>IDCA_WM_20_19-26</v>
          </cell>
        </row>
        <row r="686">
          <cell r="B686" t="str">
            <v>IDCA_WM_20_27-83</v>
          </cell>
        </row>
        <row r="687">
          <cell r="B687" t="str">
            <v>IDCA_WM_20_84-99</v>
          </cell>
        </row>
        <row r="688">
          <cell r="B688" t="str">
            <v>IDCA_WM_21_00-07</v>
          </cell>
        </row>
        <row r="689">
          <cell r="B689" t="str">
            <v>IDCA_WM_21_08-09</v>
          </cell>
        </row>
        <row r="690">
          <cell r="B690" t="str">
            <v>IDCA_WM_21_10-11</v>
          </cell>
        </row>
        <row r="691">
          <cell r="B691" t="str">
            <v>IDCA_WM_21_12-13</v>
          </cell>
        </row>
        <row r="692">
          <cell r="B692" t="str">
            <v>IDCA_WM_21_14-15</v>
          </cell>
        </row>
        <row r="693">
          <cell r="B693" t="str">
            <v>IDCA_WM_21_16-18</v>
          </cell>
        </row>
        <row r="694">
          <cell r="B694" t="str">
            <v>IDCA_WM_21_19-26</v>
          </cell>
        </row>
        <row r="695">
          <cell r="B695" t="str">
            <v>IDCA_WM_21_27-83</v>
          </cell>
        </row>
        <row r="696">
          <cell r="B696" t="str">
            <v>IDCA_WM_21_84-99</v>
          </cell>
        </row>
        <row r="697">
          <cell r="B697" t="str">
            <v>IDCA_WM_22_00-07</v>
          </cell>
        </row>
        <row r="698">
          <cell r="B698" t="str">
            <v>IDCA_WM_22_08-09</v>
          </cell>
        </row>
        <row r="699">
          <cell r="B699" t="str">
            <v>IDCA_WM_22_10-11</v>
          </cell>
        </row>
        <row r="700">
          <cell r="B700" t="str">
            <v>IDCA_WM_22_12-13</v>
          </cell>
        </row>
        <row r="701">
          <cell r="B701" t="str">
            <v>IDCA_WM_22_14-15</v>
          </cell>
        </row>
        <row r="702">
          <cell r="B702" t="str">
            <v>IDCA_WM_22_16-18</v>
          </cell>
        </row>
        <row r="703">
          <cell r="B703" t="str">
            <v>IDCA_WM_22_19-26</v>
          </cell>
        </row>
        <row r="704">
          <cell r="B704" t="str">
            <v>IDCA_WM_22_27-83</v>
          </cell>
        </row>
        <row r="705">
          <cell r="B705" t="str">
            <v>IDCA_WM_22_84-99</v>
          </cell>
        </row>
        <row r="706">
          <cell r="B706" t="str">
            <v>IDCA_WM_23_00-07</v>
          </cell>
        </row>
        <row r="707">
          <cell r="B707" t="str">
            <v>IDCA_WM_23_08-09</v>
          </cell>
        </row>
        <row r="708">
          <cell r="B708" t="str">
            <v>IDCA_WM_23_10-11</v>
          </cell>
        </row>
        <row r="709">
          <cell r="B709" t="str">
            <v>IDCA_WM_23_12-13</v>
          </cell>
        </row>
        <row r="710">
          <cell r="B710" t="str">
            <v>IDCA_WM_23_14-15</v>
          </cell>
        </row>
        <row r="711">
          <cell r="B711" t="str">
            <v>IDCA_WM_23_16-18</v>
          </cell>
        </row>
        <row r="712">
          <cell r="B712" t="str">
            <v>IDCA_WM_23_19-26</v>
          </cell>
        </row>
        <row r="713">
          <cell r="B713" t="str">
            <v>IDCA_WM_23_27-83</v>
          </cell>
        </row>
        <row r="714">
          <cell r="B714" t="str">
            <v>IDCA_WM_23_84-99</v>
          </cell>
        </row>
        <row r="715">
          <cell r="B715" t="str">
            <v>IDCA_WM_24_00-07</v>
          </cell>
        </row>
        <row r="716">
          <cell r="B716" t="str">
            <v>IDCA_WM_24_08-09</v>
          </cell>
        </row>
        <row r="717">
          <cell r="B717" t="str">
            <v>IDCA_WM_24_10-11</v>
          </cell>
        </row>
        <row r="718">
          <cell r="B718" t="str">
            <v>IDCA_WM_24_12-13</v>
          </cell>
        </row>
        <row r="719">
          <cell r="B719" t="str">
            <v>IDCA_WM_24_14-15</v>
          </cell>
        </row>
        <row r="720">
          <cell r="B720" t="str">
            <v>IDCA_WM_24_16-18</v>
          </cell>
        </row>
        <row r="721">
          <cell r="B721" t="str">
            <v>IDCA_WM_24_19-26</v>
          </cell>
        </row>
        <row r="722">
          <cell r="B722" t="str">
            <v>IDCA_WM_24_27-83</v>
          </cell>
        </row>
        <row r="723">
          <cell r="B723" t="str">
            <v>IDCA_WM_24_84-99</v>
          </cell>
        </row>
        <row r="724">
          <cell r="B724" t="str">
            <v>IDCA_WM_25_00-07</v>
          </cell>
        </row>
        <row r="725">
          <cell r="B725" t="str">
            <v>IDCA_WM_25_08-09</v>
          </cell>
        </row>
        <row r="726">
          <cell r="B726" t="str">
            <v>IDCA_WM_25_10-11</v>
          </cell>
        </row>
        <row r="727">
          <cell r="B727" t="str">
            <v>IDCA_WM_25_12-13</v>
          </cell>
        </row>
        <row r="728">
          <cell r="B728" t="str">
            <v>IDCA_WM_25_14-15</v>
          </cell>
        </row>
        <row r="729">
          <cell r="B729" t="str">
            <v>IDCA_WM_25_16-18</v>
          </cell>
        </row>
        <row r="730">
          <cell r="B730" t="str">
            <v>IDCA_WM_25_19-26</v>
          </cell>
        </row>
        <row r="731">
          <cell r="B731" t="str">
            <v>IDCA_WM_25_27-83</v>
          </cell>
        </row>
        <row r="732">
          <cell r="B732" t="str">
            <v>IDCA_WM_25_84-99</v>
          </cell>
        </row>
        <row r="733">
          <cell r="B733" t="str">
            <v>IDCA_WM_26_00-07</v>
          </cell>
        </row>
        <row r="734">
          <cell r="B734" t="str">
            <v>IDCA_WM_26_08-09</v>
          </cell>
        </row>
        <row r="735">
          <cell r="B735" t="str">
            <v>IDCA_WM_26_10-11</v>
          </cell>
        </row>
        <row r="736">
          <cell r="B736" t="str">
            <v>IDCA_WM_26_12-13</v>
          </cell>
        </row>
        <row r="737">
          <cell r="B737" t="str">
            <v>IDCA_WM_26_14-15</v>
          </cell>
        </row>
        <row r="738">
          <cell r="B738" t="str">
            <v>IDCA_WM_26_16-18</v>
          </cell>
        </row>
        <row r="739">
          <cell r="B739" t="str">
            <v>IDCA_WM_26_19-26</v>
          </cell>
        </row>
        <row r="740">
          <cell r="B740" t="str">
            <v>IDCA_WM_26_27-83</v>
          </cell>
        </row>
        <row r="741">
          <cell r="B741" t="str">
            <v>IDCA_WM_26_84-99</v>
          </cell>
        </row>
        <row r="742">
          <cell r="B742" t="str">
            <v>IDCA_WM_27_00-07</v>
          </cell>
        </row>
        <row r="743">
          <cell r="B743" t="str">
            <v>IDCA_WM_27_08-09</v>
          </cell>
        </row>
        <row r="744">
          <cell r="B744" t="str">
            <v>IDCA_WM_27_10-11</v>
          </cell>
        </row>
        <row r="745">
          <cell r="B745" t="str">
            <v>IDCA_WM_27_12-13</v>
          </cell>
        </row>
        <row r="746">
          <cell r="B746" t="str">
            <v>IDCA_WM_27_14-15</v>
          </cell>
        </row>
        <row r="747">
          <cell r="B747" t="str">
            <v>IDCA_WM_27_16-18</v>
          </cell>
        </row>
        <row r="748">
          <cell r="B748" t="str">
            <v>IDCA_WM_27_19-26</v>
          </cell>
        </row>
        <row r="749">
          <cell r="B749" t="str">
            <v>IDCA_WM_27_27-83</v>
          </cell>
        </row>
        <row r="750">
          <cell r="B750" t="str">
            <v>IDCA_WM_27_84-99</v>
          </cell>
        </row>
        <row r="751">
          <cell r="B751" t="str">
            <v>IDCA_WM_28_00-07</v>
          </cell>
        </row>
        <row r="752">
          <cell r="B752" t="str">
            <v>IDCA_WM_28_08-09</v>
          </cell>
        </row>
        <row r="753">
          <cell r="B753" t="str">
            <v>IDCA_WM_28_10-11</v>
          </cell>
        </row>
        <row r="754">
          <cell r="B754" t="str">
            <v>IDCA_WM_28_12-13</v>
          </cell>
        </row>
        <row r="755">
          <cell r="B755" t="str">
            <v>IDCA_WM_28_14-15</v>
          </cell>
        </row>
        <row r="756">
          <cell r="B756" t="str">
            <v>IDCA_WM_28_16-18</v>
          </cell>
        </row>
        <row r="757">
          <cell r="B757" t="str">
            <v>IDCA_WM_28_19-26</v>
          </cell>
        </row>
        <row r="758">
          <cell r="B758" t="str">
            <v>IDCA_WM_28_27-83</v>
          </cell>
        </row>
        <row r="759">
          <cell r="B759" t="str">
            <v>IDCA_WM_28_84-99</v>
          </cell>
        </row>
        <row r="760">
          <cell r="B760" t="str">
            <v>IDCA_WM_29_00-07</v>
          </cell>
        </row>
        <row r="761">
          <cell r="B761" t="str">
            <v>IDCA_WM_29_08-09</v>
          </cell>
        </row>
        <row r="762">
          <cell r="B762" t="str">
            <v>IDCA_WM_29_10-11</v>
          </cell>
        </row>
        <row r="763">
          <cell r="B763" t="str">
            <v>IDCA_WM_29_12-13</v>
          </cell>
        </row>
        <row r="764">
          <cell r="B764" t="str">
            <v>IDCA_WM_29_14-15</v>
          </cell>
        </row>
        <row r="765">
          <cell r="B765" t="str">
            <v>IDCA_WM_29_16-18</v>
          </cell>
        </row>
        <row r="766">
          <cell r="B766" t="str">
            <v>IDCA_WM_29_19-26</v>
          </cell>
        </row>
        <row r="767">
          <cell r="B767" t="str">
            <v>IDCA_WM_29_27-83</v>
          </cell>
        </row>
        <row r="768">
          <cell r="B768" t="str">
            <v>IDCA_WM_29_84-99</v>
          </cell>
        </row>
        <row r="769">
          <cell r="B769" t="str">
            <v>IDCA_WM_30_00-07</v>
          </cell>
        </row>
        <row r="770">
          <cell r="B770" t="str">
            <v>IDCA_WM_30_08-09</v>
          </cell>
        </row>
        <row r="771">
          <cell r="B771" t="str">
            <v>IDCA_WM_30_10-11</v>
          </cell>
        </row>
        <row r="772">
          <cell r="B772" t="str">
            <v>IDCA_WM_30_12-13</v>
          </cell>
        </row>
        <row r="773">
          <cell r="B773" t="str">
            <v>IDCA_WM_30_14-15</v>
          </cell>
        </row>
        <row r="774">
          <cell r="B774" t="str">
            <v>IDCA_WM_30_16-18</v>
          </cell>
        </row>
        <row r="775">
          <cell r="B775" t="str">
            <v>IDCA_WM_30_19-26</v>
          </cell>
        </row>
        <row r="776">
          <cell r="B776" t="str">
            <v>IDCA_WM_30_27-83</v>
          </cell>
        </row>
        <row r="777">
          <cell r="B777" t="str">
            <v>IDCA_WM_30_84-99</v>
          </cell>
        </row>
        <row r="778">
          <cell r="B778" t="str">
            <v>IDID_GO_09_00-07</v>
          </cell>
        </row>
        <row r="779">
          <cell r="B779" t="str">
            <v>IDID_GO_09_08-09</v>
          </cell>
        </row>
        <row r="780">
          <cell r="B780" t="str">
            <v>IDID_GO_09_10-11</v>
          </cell>
        </row>
        <row r="781">
          <cell r="B781" t="str">
            <v>IDID_GO_09_12-13</v>
          </cell>
        </row>
        <row r="782">
          <cell r="B782" t="str">
            <v>IDID_GO_09_14-15</v>
          </cell>
        </row>
        <row r="783">
          <cell r="B783" t="str">
            <v>IDID_GO_09_16-18</v>
          </cell>
        </row>
        <row r="784">
          <cell r="B784" t="str">
            <v>IDID_GO_09_19-26</v>
          </cell>
        </row>
        <row r="785">
          <cell r="B785" t="str">
            <v>IDID_GO_09_27-83</v>
          </cell>
        </row>
        <row r="786">
          <cell r="B786" t="str">
            <v>IDID_GO_09_84-99</v>
          </cell>
        </row>
        <row r="787">
          <cell r="B787" t="str">
            <v>IDID_GO_10_00-07</v>
          </cell>
        </row>
        <row r="788">
          <cell r="B788" t="str">
            <v>IDID_GO_10_08-09</v>
          </cell>
        </row>
        <row r="789">
          <cell r="B789" t="str">
            <v>IDID_GO_10_10-11</v>
          </cell>
        </row>
        <row r="790">
          <cell r="B790" t="str">
            <v>IDID_GO_10_12-13</v>
          </cell>
        </row>
        <row r="791">
          <cell r="B791" t="str">
            <v>IDID_GO_10_14-15</v>
          </cell>
        </row>
        <row r="792">
          <cell r="B792" t="str">
            <v>IDID_GO_10_16-18</v>
          </cell>
        </row>
        <row r="793">
          <cell r="B793" t="str">
            <v>IDID_GO_10_19-26</v>
          </cell>
        </row>
        <row r="794">
          <cell r="B794" t="str">
            <v>IDID_GO_10_27-83</v>
          </cell>
        </row>
        <row r="795">
          <cell r="B795" t="str">
            <v>IDID_GO_10_84-99</v>
          </cell>
        </row>
        <row r="796">
          <cell r="B796" t="str">
            <v>IDID_GO_11_00-07</v>
          </cell>
        </row>
        <row r="797">
          <cell r="B797" t="str">
            <v>IDID_GO_11_08-09</v>
          </cell>
        </row>
        <row r="798">
          <cell r="B798" t="str">
            <v>IDID_GO_11_10-11</v>
          </cell>
        </row>
        <row r="799">
          <cell r="B799" t="str">
            <v>IDID_GO_11_12-13</v>
          </cell>
        </row>
        <row r="800">
          <cell r="B800" t="str">
            <v>IDID_GO_11_14-15</v>
          </cell>
        </row>
        <row r="801">
          <cell r="B801" t="str">
            <v>IDID_GO_11_16-18</v>
          </cell>
        </row>
        <row r="802">
          <cell r="B802" t="str">
            <v>IDID_GO_11_19-26</v>
          </cell>
        </row>
        <row r="803">
          <cell r="B803" t="str">
            <v>IDID_GO_11_27-83</v>
          </cell>
        </row>
        <row r="804">
          <cell r="B804" t="str">
            <v>IDID_GO_11_84-99</v>
          </cell>
        </row>
        <row r="805">
          <cell r="B805" t="str">
            <v>IDID_GO_11_CFL</v>
          </cell>
        </row>
        <row r="806">
          <cell r="B806" t="str">
            <v>IDID_GO_12_00-07</v>
          </cell>
        </row>
        <row r="807">
          <cell r="B807" t="str">
            <v>IDID_GO_12_08-09</v>
          </cell>
        </row>
        <row r="808">
          <cell r="B808" t="str">
            <v>IDID_GO_12_10-11</v>
          </cell>
        </row>
        <row r="809">
          <cell r="B809" t="str">
            <v>IDID_GO_12_12-13</v>
          </cell>
        </row>
        <row r="810">
          <cell r="B810" t="str">
            <v>IDID_GO_12_14-15</v>
          </cell>
        </row>
        <row r="811">
          <cell r="B811" t="str">
            <v>IDID_GO_12_16-18</v>
          </cell>
        </row>
        <row r="812">
          <cell r="B812" t="str">
            <v>IDID_GO_12_19-26</v>
          </cell>
        </row>
        <row r="813">
          <cell r="B813" t="str">
            <v>IDID_GO_12_27-83</v>
          </cell>
        </row>
        <row r="814">
          <cell r="B814" t="str">
            <v>IDID_GO_12_84-99</v>
          </cell>
        </row>
        <row r="815">
          <cell r="B815" t="str">
            <v>IDID_GO_12_CFL</v>
          </cell>
        </row>
        <row r="816">
          <cell r="B816" t="str">
            <v>IDID_GO_13_00-07</v>
          </cell>
        </row>
        <row r="817">
          <cell r="B817" t="str">
            <v>IDID_GO_13_08-09</v>
          </cell>
        </row>
        <row r="818">
          <cell r="B818" t="str">
            <v>IDID_GO_13_10-11</v>
          </cell>
        </row>
        <row r="819">
          <cell r="B819" t="str">
            <v>IDID_GO_13_12-13</v>
          </cell>
        </row>
        <row r="820">
          <cell r="B820" t="str">
            <v>IDID_GO_13_14-15</v>
          </cell>
        </row>
        <row r="821">
          <cell r="B821" t="str">
            <v>IDID_GO_13_16-18</v>
          </cell>
        </row>
        <row r="822">
          <cell r="B822" t="str">
            <v>IDID_GO_13_19-26</v>
          </cell>
        </row>
        <row r="823">
          <cell r="B823" t="str">
            <v>IDID_GO_13_27-83</v>
          </cell>
        </row>
        <row r="824">
          <cell r="B824" t="str">
            <v>IDID_GO_13_84-99</v>
          </cell>
        </row>
        <row r="825">
          <cell r="B825" t="str">
            <v>IDID_GO_14_00-07</v>
          </cell>
        </row>
        <row r="826">
          <cell r="B826" t="str">
            <v>IDID_GO_14_08-09</v>
          </cell>
        </row>
        <row r="827">
          <cell r="B827" t="str">
            <v>IDID_GO_14_10-11</v>
          </cell>
        </row>
        <row r="828">
          <cell r="B828" t="str">
            <v>IDID_GO_14_12-13</v>
          </cell>
        </row>
        <row r="829">
          <cell r="B829" t="str">
            <v>IDID_GO_14_14-15</v>
          </cell>
        </row>
        <row r="830">
          <cell r="B830" t="str">
            <v>IDID_GO_14_16-18</v>
          </cell>
        </row>
        <row r="831">
          <cell r="B831" t="str">
            <v>IDID_GO_14_19-26</v>
          </cell>
        </row>
        <row r="832">
          <cell r="B832" t="str">
            <v>IDID_GO_14_27-83</v>
          </cell>
        </row>
        <row r="833">
          <cell r="B833" t="str">
            <v>IDID_GO_14_84-99</v>
          </cell>
        </row>
        <row r="834">
          <cell r="B834" t="str">
            <v>IDID_GO_15_00-07</v>
          </cell>
        </row>
        <row r="835">
          <cell r="B835" t="str">
            <v>IDID_GO_15_08-09</v>
          </cell>
        </row>
        <row r="836">
          <cell r="B836" t="str">
            <v>IDID_GO_15_10-11</v>
          </cell>
        </row>
        <row r="837">
          <cell r="B837" t="str">
            <v>IDID_GO_15_12-13</v>
          </cell>
        </row>
        <row r="838">
          <cell r="B838" t="str">
            <v>IDID_GO_15_14-15</v>
          </cell>
        </row>
        <row r="839">
          <cell r="B839" t="str">
            <v>IDID_GO_15_16-18</v>
          </cell>
        </row>
        <row r="840">
          <cell r="B840" t="str">
            <v>IDID_GO_15_19-26</v>
          </cell>
        </row>
        <row r="841">
          <cell r="B841" t="str">
            <v>IDID_GO_15_27-83</v>
          </cell>
        </row>
        <row r="842">
          <cell r="B842" t="str">
            <v>IDID_GO_15_84-99</v>
          </cell>
        </row>
        <row r="843">
          <cell r="B843" t="str">
            <v>IDID_GO_16_00-07</v>
          </cell>
        </row>
        <row r="844">
          <cell r="B844" t="str">
            <v>IDID_GO_16_08-09</v>
          </cell>
        </row>
        <row r="845">
          <cell r="B845" t="str">
            <v>IDID_GO_16_10-11</v>
          </cell>
        </row>
        <row r="846">
          <cell r="B846" t="str">
            <v>IDID_GO_16_12-13</v>
          </cell>
        </row>
        <row r="847">
          <cell r="B847" t="str">
            <v>IDID_GO_16_14-15</v>
          </cell>
        </row>
        <row r="848">
          <cell r="B848" t="str">
            <v>IDID_GO_16_16-18</v>
          </cell>
        </row>
        <row r="849">
          <cell r="B849" t="str">
            <v>IDID_GO_16_19-26</v>
          </cell>
        </row>
        <row r="850">
          <cell r="B850" t="str">
            <v>IDID_GO_16_27-83</v>
          </cell>
        </row>
        <row r="851">
          <cell r="B851" t="str">
            <v>IDID_GO_16_84-99</v>
          </cell>
        </row>
        <row r="852">
          <cell r="B852" t="str">
            <v>IDID_GO_17_00-07</v>
          </cell>
        </row>
        <row r="853">
          <cell r="B853" t="str">
            <v>IDID_GO_17_08-09</v>
          </cell>
        </row>
        <row r="854">
          <cell r="B854" t="str">
            <v>IDID_GO_17_10-11</v>
          </cell>
        </row>
        <row r="855">
          <cell r="B855" t="str">
            <v>IDID_GO_17_12-13</v>
          </cell>
        </row>
        <row r="856">
          <cell r="B856" t="str">
            <v>IDID_GO_17_14-15</v>
          </cell>
        </row>
        <row r="857">
          <cell r="B857" t="str">
            <v>IDID_GO_17_16-18</v>
          </cell>
        </row>
        <row r="858">
          <cell r="B858" t="str">
            <v>IDID_GO_17_19-26</v>
          </cell>
        </row>
        <row r="859">
          <cell r="B859" t="str">
            <v>IDID_GO_17_27-83</v>
          </cell>
        </row>
        <row r="860">
          <cell r="B860" t="str">
            <v>IDID_GO_17_84-99</v>
          </cell>
        </row>
        <row r="861">
          <cell r="B861" t="str">
            <v>IDID_GO_18_00-07</v>
          </cell>
        </row>
        <row r="862">
          <cell r="B862" t="str">
            <v>IDID_GO_18_08-09</v>
          </cell>
        </row>
        <row r="863">
          <cell r="B863" t="str">
            <v>IDID_GO_18_10-11</v>
          </cell>
        </row>
        <row r="864">
          <cell r="B864" t="str">
            <v>IDID_GO_18_12-13</v>
          </cell>
        </row>
        <row r="865">
          <cell r="B865" t="str">
            <v>IDID_GO_18_14-15</v>
          </cell>
        </row>
        <row r="866">
          <cell r="B866" t="str">
            <v>IDID_GO_18_16-18</v>
          </cell>
        </row>
        <row r="867">
          <cell r="B867" t="str">
            <v>IDID_GO_18_19-26</v>
          </cell>
        </row>
        <row r="868">
          <cell r="B868" t="str">
            <v>IDID_GO_18_27-83</v>
          </cell>
        </row>
        <row r="869">
          <cell r="B869" t="str">
            <v>IDID_GO_18_84-99</v>
          </cell>
        </row>
        <row r="870">
          <cell r="B870" t="str">
            <v>IDID_GO_19_00-07</v>
          </cell>
        </row>
        <row r="871">
          <cell r="B871" t="str">
            <v>IDID_GO_19_08-09</v>
          </cell>
        </row>
        <row r="872">
          <cell r="B872" t="str">
            <v>IDID_GO_19_10-11</v>
          </cell>
        </row>
        <row r="873">
          <cell r="B873" t="str">
            <v>IDID_GO_19_12-13</v>
          </cell>
        </row>
        <row r="874">
          <cell r="B874" t="str">
            <v>IDID_GO_19_14-15</v>
          </cell>
        </row>
        <row r="875">
          <cell r="B875" t="str">
            <v>IDID_GO_19_16-18</v>
          </cell>
        </row>
        <row r="876">
          <cell r="B876" t="str">
            <v>IDID_GO_19_19-26</v>
          </cell>
        </row>
        <row r="877">
          <cell r="B877" t="str">
            <v>IDID_GO_19_27-83</v>
          </cell>
        </row>
        <row r="878">
          <cell r="B878" t="str">
            <v>IDID_GO_19_84-99</v>
          </cell>
        </row>
        <row r="879">
          <cell r="B879" t="str">
            <v>IDID_GO_20_00-07</v>
          </cell>
        </row>
        <row r="880">
          <cell r="B880" t="str">
            <v>IDID_GO_20_08-09</v>
          </cell>
        </row>
        <row r="881">
          <cell r="B881" t="str">
            <v>IDID_GO_20_10-11</v>
          </cell>
        </row>
        <row r="882">
          <cell r="B882" t="str">
            <v>IDID_GO_20_12-13</v>
          </cell>
        </row>
        <row r="883">
          <cell r="B883" t="str">
            <v>IDID_GO_20_14-15</v>
          </cell>
        </row>
        <row r="884">
          <cell r="B884" t="str">
            <v>IDID_GO_20_16-18</v>
          </cell>
        </row>
        <row r="885">
          <cell r="B885" t="str">
            <v>IDID_GO_20_19-26</v>
          </cell>
        </row>
        <row r="886">
          <cell r="B886" t="str">
            <v>IDID_GO_20_27-83</v>
          </cell>
        </row>
        <row r="887">
          <cell r="B887" t="str">
            <v>IDID_GO_20_84-99</v>
          </cell>
        </row>
        <row r="888">
          <cell r="B888" t="str">
            <v>IDID_GO_21_00-07</v>
          </cell>
        </row>
        <row r="889">
          <cell r="B889" t="str">
            <v>IDID_GO_21_08-09</v>
          </cell>
        </row>
        <row r="890">
          <cell r="B890" t="str">
            <v>IDID_GO_21_10-11</v>
          </cell>
        </row>
        <row r="891">
          <cell r="B891" t="str">
            <v>IDID_GO_21_12-13</v>
          </cell>
        </row>
        <row r="892">
          <cell r="B892" t="str">
            <v>IDID_GO_21_14-15</v>
          </cell>
        </row>
        <row r="893">
          <cell r="B893" t="str">
            <v>IDID_GO_21_16-18</v>
          </cell>
        </row>
        <row r="894">
          <cell r="B894" t="str">
            <v>IDID_GO_21_19-26</v>
          </cell>
        </row>
        <row r="895">
          <cell r="B895" t="str">
            <v>IDID_GO_21_27-83</v>
          </cell>
        </row>
        <row r="896">
          <cell r="B896" t="str">
            <v>IDID_GO_21_84-99</v>
          </cell>
        </row>
        <row r="897">
          <cell r="B897" t="str">
            <v>IDID_GO_22_00-07</v>
          </cell>
        </row>
        <row r="898">
          <cell r="B898" t="str">
            <v>IDID_GO_22_08-09</v>
          </cell>
        </row>
        <row r="899">
          <cell r="B899" t="str">
            <v>IDID_GO_22_10-11</v>
          </cell>
        </row>
        <row r="900">
          <cell r="B900" t="str">
            <v>IDID_GO_22_12-13</v>
          </cell>
        </row>
        <row r="901">
          <cell r="B901" t="str">
            <v>IDID_GO_22_14-15</v>
          </cell>
        </row>
        <row r="902">
          <cell r="B902" t="str">
            <v>IDID_GO_22_16-18</v>
          </cell>
        </row>
        <row r="903">
          <cell r="B903" t="str">
            <v>IDID_GO_22_19-26</v>
          </cell>
        </row>
        <row r="904">
          <cell r="B904" t="str">
            <v>IDID_GO_22_27-83</v>
          </cell>
        </row>
        <row r="905">
          <cell r="B905" t="str">
            <v>IDID_GO_22_84-99</v>
          </cell>
        </row>
        <row r="906">
          <cell r="B906" t="str">
            <v>IDID_GO_23_00-07</v>
          </cell>
        </row>
        <row r="907">
          <cell r="B907" t="str">
            <v>IDID_GO_23_08-09</v>
          </cell>
        </row>
        <row r="908">
          <cell r="B908" t="str">
            <v>IDID_GO_23_10-11</v>
          </cell>
        </row>
        <row r="909">
          <cell r="B909" t="str">
            <v>IDID_GO_23_12-13</v>
          </cell>
        </row>
        <row r="910">
          <cell r="B910" t="str">
            <v>IDID_GO_23_14-15</v>
          </cell>
        </row>
        <row r="911">
          <cell r="B911" t="str">
            <v>IDID_GO_23_16-18</v>
          </cell>
        </row>
        <row r="912">
          <cell r="B912" t="str">
            <v>IDID_GO_23_19-26</v>
          </cell>
        </row>
        <row r="913">
          <cell r="B913" t="str">
            <v>IDID_GO_23_27-83</v>
          </cell>
        </row>
        <row r="914">
          <cell r="B914" t="str">
            <v>IDID_GO_23_84-99</v>
          </cell>
        </row>
        <row r="915">
          <cell r="B915" t="str">
            <v>IDID_GO_24_00-07</v>
          </cell>
        </row>
        <row r="916">
          <cell r="B916" t="str">
            <v>IDID_GO_24_08-09</v>
          </cell>
        </row>
        <row r="917">
          <cell r="B917" t="str">
            <v>IDID_GO_24_10-11</v>
          </cell>
        </row>
        <row r="918">
          <cell r="B918" t="str">
            <v>IDID_GO_24_12-13</v>
          </cell>
        </row>
        <row r="919">
          <cell r="B919" t="str">
            <v>IDID_GO_24_14-15</v>
          </cell>
        </row>
        <row r="920">
          <cell r="B920" t="str">
            <v>IDID_GO_24_16-18</v>
          </cell>
        </row>
        <row r="921">
          <cell r="B921" t="str">
            <v>IDID_GO_24_19-26</v>
          </cell>
        </row>
        <row r="922">
          <cell r="B922" t="str">
            <v>IDID_GO_24_27-83</v>
          </cell>
        </row>
        <row r="923">
          <cell r="B923" t="str">
            <v>IDID_GO_24_84-99</v>
          </cell>
        </row>
        <row r="924">
          <cell r="B924" t="str">
            <v>IDID_GO_25_00-07</v>
          </cell>
        </row>
        <row r="925">
          <cell r="B925" t="str">
            <v>IDID_GO_25_08-09</v>
          </cell>
        </row>
        <row r="926">
          <cell r="B926" t="str">
            <v>IDID_GO_25_10-11</v>
          </cell>
        </row>
        <row r="927">
          <cell r="B927" t="str">
            <v>IDID_GO_25_12-13</v>
          </cell>
        </row>
        <row r="928">
          <cell r="B928" t="str">
            <v>IDID_GO_25_14-15</v>
          </cell>
        </row>
        <row r="929">
          <cell r="B929" t="str">
            <v>IDID_GO_25_16-18</v>
          </cell>
        </row>
        <row r="930">
          <cell r="B930" t="str">
            <v>IDID_GO_25_19-26</v>
          </cell>
        </row>
        <row r="931">
          <cell r="B931" t="str">
            <v>IDID_GO_25_27-83</v>
          </cell>
        </row>
        <row r="932">
          <cell r="B932" t="str">
            <v>IDID_GO_25_84-99</v>
          </cell>
        </row>
        <row r="933">
          <cell r="B933" t="str">
            <v>IDID_GO_26_00-07</v>
          </cell>
        </row>
        <row r="934">
          <cell r="B934" t="str">
            <v>IDID_GO_26_08-09</v>
          </cell>
        </row>
        <row r="935">
          <cell r="B935" t="str">
            <v>IDID_GO_26_10-11</v>
          </cell>
        </row>
        <row r="936">
          <cell r="B936" t="str">
            <v>IDID_GO_26_12-13</v>
          </cell>
        </row>
        <row r="937">
          <cell r="B937" t="str">
            <v>IDID_GO_26_14-15</v>
          </cell>
        </row>
        <row r="938">
          <cell r="B938" t="str">
            <v>IDID_GO_26_16-18</v>
          </cell>
        </row>
        <row r="939">
          <cell r="B939" t="str">
            <v>IDID_GO_26_19-26</v>
          </cell>
        </row>
        <row r="940">
          <cell r="B940" t="str">
            <v>IDID_GO_26_27-83</v>
          </cell>
        </row>
        <row r="941">
          <cell r="B941" t="str">
            <v>IDID_GO_26_84-99</v>
          </cell>
        </row>
        <row r="942">
          <cell r="B942" t="str">
            <v>IDID_GO_27_00-07</v>
          </cell>
        </row>
        <row r="943">
          <cell r="B943" t="str">
            <v>IDID_GO_27_08-09</v>
          </cell>
        </row>
        <row r="944">
          <cell r="B944" t="str">
            <v>IDID_GO_27_10-11</v>
          </cell>
        </row>
        <row r="945">
          <cell r="B945" t="str">
            <v>IDID_GO_27_12-13</v>
          </cell>
        </row>
        <row r="946">
          <cell r="B946" t="str">
            <v>IDID_GO_27_14-15</v>
          </cell>
        </row>
        <row r="947">
          <cell r="B947" t="str">
            <v>IDID_GO_27_16-18</v>
          </cell>
        </row>
        <row r="948">
          <cell r="B948" t="str">
            <v>IDID_GO_27_19-26</v>
          </cell>
        </row>
        <row r="949">
          <cell r="B949" t="str">
            <v>IDID_GO_27_27-83</v>
          </cell>
        </row>
        <row r="950">
          <cell r="B950" t="str">
            <v>IDID_GO_27_84-99</v>
          </cell>
        </row>
        <row r="951">
          <cell r="B951" t="str">
            <v>IDID_GO_28_00-07</v>
          </cell>
        </row>
        <row r="952">
          <cell r="B952" t="str">
            <v>IDID_GO_28_08-09</v>
          </cell>
        </row>
        <row r="953">
          <cell r="B953" t="str">
            <v>IDID_GO_28_10-11</v>
          </cell>
        </row>
        <row r="954">
          <cell r="B954" t="str">
            <v>IDID_GO_28_12-13</v>
          </cell>
        </row>
        <row r="955">
          <cell r="B955" t="str">
            <v>IDID_GO_28_14-15</v>
          </cell>
        </row>
        <row r="956">
          <cell r="B956" t="str">
            <v>IDID_GO_28_16-18</v>
          </cell>
        </row>
        <row r="957">
          <cell r="B957" t="str">
            <v>IDID_GO_28_19-26</v>
          </cell>
        </row>
        <row r="958">
          <cell r="B958" t="str">
            <v>IDID_GO_28_27-83</v>
          </cell>
        </row>
        <row r="959">
          <cell r="B959" t="str">
            <v>IDID_GO_28_84-99</v>
          </cell>
        </row>
        <row r="960">
          <cell r="B960" t="str">
            <v>IDID_GO_29_00-07</v>
          </cell>
        </row>
        <row r="961">
          <cell r="B961" t="str">
            <v>IDID_GO_29_08-09</v>
          </cell>
        </row>
        <row r="962">
          <cell r="B962" t="str">
            <v>IDID_GO_29_10-11</v>
          </cell>
        </row>
        <row r="963">
          <cell r="B963" t="str">
            <v>IDID_GO_29_12-13</v>
          </cell>
        </row>
        <row r="964">
          <cell r="B964" t="str">
            <v>IDID_GO_29_14-15</v>
          </cell>
        </row>
        <row r="965">
          <cell r="B965" t="str">
            <v>IDID_GO_29_16-18</v>
          </cell>
        </row>
        <row r="966">
          <cell r="B966" t="str">
            <v>IDID_GO_29_19-26</v>
          </cell>
        </row>
        <row r="967">
          <cell r="B967" t="str">
            <v>IDID_GO_29_27-83</v>
          </cell>
        </row>
        <row r="968">
          <cell r="B968" t="str">
            <v>IDID_GO_29_84-99</v>
          </cell>
        </row>
        <row r="969">
          <cell r="B969" t="str">
            <v>IDID_GO_30_00-07</v>
          </cell>
        </row>
        <row r="970">
          <cell r="B970" t="str">
            <v>IDID_GO_30_08-09</v>
          </cell>
        </row>
        <row r="971">
          <cell r="B971" t="str">
            <v>IDID_GO_30_10-11</v>
          </cell>
        </row>
        <row r="972">
          <cell r="B972" t="str">
            <v>IDID_GO_30_12-13</v>
          </cell>
        </row>
        <row r="973">
          <cell r="B973" t="str">
            <v>IDID_GO_30_14-15</v>
          </cell>
        </row>
        <row r="974">
          <cell r="B974" t="str">
            <v>IDID_GO_30_16-18</v>
          </cell>
        </row>
        <row r="975">
          <cell r="B975" t="str">
            <v>IDID_GO_30_19-26</v>
          </cell>
        </row>
        <row r="976">
          <cell r="B976" t="str">
            <v>IDID_GO_30_27-83</v>
          </cell>
        </row>
        <row r="977">
          <cell r="B977" t="str">
            <v>IDID_GO_30_84-99</v>
          </cell>
        </row>
        <row r="978">
          <cell r="B978" t="str">
            <v>IDID_UT_09_00-07</v>
          </cell>
        </row>
        <row r="979">
          <cell r="B979" t="str">
            <v>IDID_UT_09_08-09</v>
          </cell>
        </row>
        <row r="980">
          <cell r="B980" t="str">
            <v>IDID_UT_09_10-11</v>
          </cell>
        </row>
        <row r="981">
          <cell r="B981" t="str">
            <v>IDID_UT_09_12-13</v>
          </cell>
        </row>
        <row r="982">
          <cell r="B982" t="str">
            <v>IDID_UT_09_14-15</v>
          </cell>
        </row>
        <row r="983">
          <cell r="B983" t="str">
            <v>IDID_UT_09_16-18</v>
          </cell>
        </row>
        <row r="984">
          <cell r="B984" t="str">
            <v>IDID_UT_09_19-26</v>
          </cell>
        </row>
        <row r="985">
          <cell r="B985" t="str">
            <v>IDID_UT_09_27-83</v>
          </cell>
        </row>
        <row r="986">
          <cell r="B986" t="str">
            <v>IDID_UT_09_84-99</v>
          </cell>
        </row>
        <row r="987">
          <cell r="B987" t="str">
            <v>IDID_UT_10_00-07</v>
          </cell>
        </row>
        <row r="988">
          <cell r="B988" t="str">
            <v>IDID_UT_10_08-09</v>
          </cell>
        </row>
        <row r="989">
          <cell r="B989" t="str">
            <v>IDID_UT_10_10-11</v>
          </cell>
        </row>
        <row r="990">
          <cell r="B990" t="str">
            <v>IDID_UT_10_12-13</v>
          </cell>
        </row>
        <row r="991">
          <cell r="B991" t="str">
            <v>IDID_UT_10_14-15</v>
          </cell>
        </row>
        <row r="992">
          <cell r="B992" t="str">
            <v>IDID_UT_10_16-18</v>
          </cell>
        </row>
        <row r="993">
          <cell r="B993" t="str">
            <v>IDID_UT_10_19-26</v>
          </cell>
        </row>
        <row r="994">
          <cell r="B994" t="str">
            <v>IDID_UT_10_27-83</v>
          </cell>
        </row>
        <row r="995">
          <cell r="B995" t="str">
            <v>IDID_UT_10_84-99</v>
          </cell>
        </row>
        <row r="996">
          <cell r="B996" t="str">
            <v>IDID_UT_11_00-07</v>
          </cell>
        </row>
        <row r="997">
          <cell r="B997" t="str">
            <v>IDID_UT_11_08-09</v>
          </cell>
        </row>
        <row r="998">
          <cell r="B998" t="str">
            <v>IDID_UT_11_10-11</v>
          </cell>
        </row>
        <row r="999">
          <cell r="B999" t="str">
            <v>IDID_UT_11_12-13</v>
          </cell>
        </row>
        <row r="1000">
          <cell r="B1000" t="str">
            <v>IDID_UT_11_14-15</v>
          </cell>
        </row>
        <row r="1001">
          <cell r="B1001" t="str">
            <v>IDID_UT_11_16-18</v>
          </cell>
        </row>
        <row r="1002">
          <cell r="B1002" t="str">
            <v>IDID_UT_11_19-26</v>
          </cell>
        </row>
        <row r="1003">
          <cell r="B1003" t="str">
            <v>IDID_UT_11_27-83</v>
          </cell>
        </row>
        <row r="1004">
          <cell r="B1004" t="str">
            <v>IDID_UT_11_84-99</v>
          </cell>
        </row>
        <row r="1005">
          <cell r="B1005" t="str">
            <v>IDID_UT_11_CFL</v>
          </cell>
        </row>
        <row r="1006">
          <cell r="B1006" t="str">
            <v>IDID_UT_12_00-07</v>
          </cell>
        </row>
        <row r="1007">
          <cell r="B1007" t="str">
            <v>IDID_UT_12_08-09</v>
          </cell>
        </row>
        <row r="1008">
          <cell r="B1008" t="str">
            <v>IDID_UT_12_10-11</v>
          </cell>
        </row>
        <row r="1009">
          <cell r="B1009" t="str">
            <v>IDID_UT_12_12-13</v>
          </cell>
        </row>
        <row r="1010">
          <cell r="B1010" t="str">
            <v>IDID_UT_12_14-15</v>
          </cell>
        </row>
        <row r="1011">
          <cell r="B1011" t="str">
            <v>IDID_UT_12_16-18</v>
          </cell>
        </row>
        <row r="1012">
          <cell r="B1012" t="str">
            <v>IDID_UT_12_19-26</v>
          </cell>
        </row>
        <row r="1013">
          <cell r="B1013" t="str">
            <v>IDID_UT_12_27-83</v>
          </cell>
        </row>
        <row r="1014">
          <cell r="B1014" t="str">
            <v>IDID_UT_12_84-99</v>
          </cell>
        </row>
        <row r="1015">
          <cell r="B1015" t="str">
            <v>IDID_UT_12_CFL</v>
          </cell>
        </row>
        <row r="1016">
          <cell r="B1016" t="str">
            <v>IDID_UT_13_00-07</v>
          </cell>
        </row>
        <row r="1017">
          <cell r="B1017" t="str">
            <v>IDID_UT_13_08-09</v>
          </cell>
        </row>
        <row r="1018">
          <cell r="B1018" t="str">
            <v>IDID_UT_13_10-11</v>
          </cell>
        </row>
        <row r="1019">
          <cell r="B1019" t="str">
            <v>IDID_UT_13_12-13</v>
          </cell>
        </row>
        <row r="1020">
          <cell r="B1020" t="str">
            <v>IDID_UT_13_14-15</v>
          </cell>
        </row>
        <row r="1021">
          <cell r="B1021" t="str">
            <v>IDID_UT_13_16-18</v>
          </cell>
        </row>
        <row r="1022">
          <cell r="B1022" t="str">
            <v>IDID_UT_13_19-26</v>
          </cell>
        </row>
        <row r="1023">
          <cell r="B1023" t="str">
            <v>IDID_UT_13_27-83</v>
          </cell>
        </row>
        <row r="1024">
          <cell r="B1024" t="str">
            <v>IDID_UT_13_84-99</v>
          </cell>
        </row>
        <row r="1025">
          <cell r="B1025" t="str">
            <v>IDID_UT_14_00-07</v>
          </cell>
        </row>
        <row r="1026">
          <cell r="B1026" t="str">
            <v>IDID_UT_14_08-09</v>
          </cell>
        </row>
        <row r="1027">
          <cell r="B1027" t="str">
            <v>IDID_UT_14_10-11</v>
          </cell>
        </row>
        <row r="1028">
          <cell r="B1028" t="str">
            <v>IDID_UT_14_12-13</v>
          </cell>
        </row>
        <row r="1029">
          <cell r="B1029" t="str">
            <v>IDID_UT_14_14-15</v>
          </cell>
        </row>
        <row r="1030">
          <cell r="B1030" t="str">
            <v>IDID_UT_14_16-18</v>
          </cell>
        </row>
        <row r="1031">
          <cell r="B1031" t="str">
            <v>IDID_UT_14_19-26</v>
          </cell>
        </row>
        <row r="1032">
          <cell r="B1032" t="str">
            <v>IDID_UT_14_27-83</v>
          </cell>
        </row>
        <row r="1033">
          <cell r="B1033" t="str">
            <v>IDID_UT_14_84-99</v>
          </cell>
        </row>
        <row r="1034">
          <cell r="B1034" t="str">
            <v>IDID_UT_15_00-07</v>
          </cell>
        </row>
        <row r="1035">
          <cell r="B1035" t="str">
            <v>IDID_UT_15_08-09</v>
          </cell>
        </row>
        <row r="1036">
          <cell r="B1036" t="str">
            <v>IDID_UT_15_10-11</v>
          </cell>
        </row>
        <row r="1037">
          <cell r="B1037" t="str">
            <v>IDID_UT_15_12-13</v>
          </cell>
        </row>
        <row r="1038">
          <cell r="B1038" t="str">
            <v>IDID_UT_15_14-15</v>
          </cell>
        </row>
        <row r="1039">
          <cell r="B1039" t="str">
            <v>IDID_UT_15_16-18</v>
          </cell>
        </row>
        <row r="1040">
          <cell r="B1040" t="str">
            <v>IDID_UT_15_19-26</v>
          </cell>
        </row>
        <row r="1041">
          <cell r="B1041" t="str">
            <v>IDID_UT_15_27-83</v>
          </cell>
        </row>
        <row r="1042">
          <cell r="B1042" t="str">
            <v>IDID_UT_15_84-99</v>
          </cell>
        </row>
        <row r="1043">
          <cell r="B1043" t="str">
            <v>IDID_UT_16_00-07</v>
          </cell>
        </row>
        <row r="1044">
          <cell r="B1044" t="str">
            <v>IDID_UT_16_08-09</v>
          </cell>
        </row>
        <row r="1045">
          <cell r="B1045" t="str">
            <v>IDID_UT_16_10-11</v>
          </cell>
        </row>
        <row r="1046">
          <cell r="B1046" t="str">
            <v>IDID_UT_16_12-13</v>
          </cell>
        </row>
        <row r="1047">
          <cell r="B1047" t="str">
            <v>IDID_UT_16_14-15</v>
          </cell>
        </row>
        <row r="1048">
          <cell r="B1048" t="str">
            <v>IDID_UT_16_16-18</v>
          </cell>
        </row>
        <row r="1049">
          <cell r="B1049" t="str">
            <v>IDID_UT_16_19-26</v>
          </cell>
        </row>
        <row r="1050">
          <cell r="B1050" t="str">
            <v>IDID_UT_16_27-83</v>
          </cell>
        </row>
        <row r="1051">
          <cell r="B1051" t="str">
            <v>IDID_UT_16_84-99</v>
          </cell>
        </row>
        <row r="1052">
          <cell r="B1052" t="str">
            <v>IDID_UT_17_00-07</v>
          </cell>
        </row>
        <row r="1053">
          <cell r="B1053" t="str">
            <v>IDID_UT_17_08-09</v>
          </cell>
        </row>
        <row r="1054">
          <cell r="B1054" t="str">
            <v>IDID_UT_17_10-11</v>
          </cell>
        </row>
        <row r="1055">
          <cell r="B1055" t="str">
            <v>IDID_UT_17_12-13</v>
          </cell>
        </row>
        <row r="1056">
          <cell r="B1056" t="str">
            <v>IDID_UT_17_14-15</v>
          </cell>
        </row>
        <row r="1057">
          <cell r="B1057" t="str">
            <v>IDID_UT_17_16-18</v>
          </cell>
        </row>
        <row r="1058">
          <cell r="B1058" t="str">
            <v>IDID_UT_17_19-26</v>
          </cell>
        </row>
        <row r="1059">
          <cell r="B1059" t="str">
            <v>IDID_UT_17_27-83</v>
          </cell>
        </row>
        <row r="1060">
          <cell r="B1060" t="str">
            <v>IDID_UT_17_84-99</v>
          </cell>
        </row>
        <row r="1061">
          <cell r="B1061" t="str">
            <v>IDID_UT_18_00-07</v>
          </cell>
        </row>
        <row r="1062">
          <cell r="B1062" t="str">
            <v>IDID_UT_18_08-09</v>
          </cell>
        </row>
        <row r="1063">
          <cell r="B1063" t="str">
            <v>IDID_UT_18_10-11</v>
          </cell>
        </row>
        <row r="1064">
          <cell r="B1064" t="str">
            <v>IDID_UT_18_12-13</v>
          </cell>
        </row>
        <row r="1065">
          <cell r="B1065" t="str">
            <v>IDID_UT_18_14-15</v>
          </cell>
        </row>
        <row r="1066">
          <cell r="B1066" t="str">
            <v>IDID_UT_18_16-18</v>
          </cell>
        </row>
        <row r="1067">
          <cell r="B1067" t="str">
            <v>IDID_UT_18_19-26</v>
          </cell>
        </row>
        <row r="1068">
          <cell r="B1068" t="str">
            <v>IDID_UT_18_27-83</v>
          </cell>
        </row>
        <row r="1069">
          <cell r="B1069" t="str">
            <v>IDID_UT_18_84-99</v>
          </cell>
        </row>
        <row r="1070">
          <cell r="B1070" t="str">
            <v>IDID_UT_19_00-07</v>
          </cell>
        </row>
        <row r="1071">
          <cell r="B1071" t="str">
            <v>IDID_UT_19_08-09</v>
          </cell>
        </row>
        <row r="1072">
          <cell r="B1072" t="str">
            <v>IDID_UT_19_10-11</v>
          </cell>
        </row>
        <row r="1073">
          <cell r="B1073" t="str">
            <v>IDID_UT_19_12-13</v>
          </cell>
        </row>
        <row r="1074">
          <cell r="B1074" t="str">
            <v>IDID_UT_19_14-15</v>
          </cell>
        </row>
        <row r="1075">
          <cell r="B1075" t="str">
            <v>IDID_UT_19_16-18</v>
          </cell>
        </row>
        <row r="1076">
          <cell r="B1076" t="str">
            <v>IDID_UT_19_19-26</v>
          </cell>
        </row>
        <row r="1077">
          <cell r="B1077" t="str">
            <v>IDID_UT_19_27-83</v>
          </cell>
        </row>
        <row r="1078">
          <cell r="B1078" t="str">
            <v>IDID_UT_19_84-99</v>
          </cell>
        </row>
        <row r="1079">
          <cell r="B1079" t="str">
            <v>IDID_UT_20_00-07</v>
          </cell>
        </row>
        <row r="1080">
          <cell r="B1080" t="str">
            <v>IDID_UT_20_08-09</v>
          </cell>
        </row>
        <row r="1081">
          <cell r="B1081" t="str">
            <v>IDID_UT_20_10-11</v>
          </cell>
        </row>
        <row r="1082">
          <cell r="B1082" t="str">
            <v>IDID_UT_20_12-13</v>
          </cell>
        </row>
        <row r="1083">
          <cell r="B1083" t="str">
            <v>IDID_UT_20_14-15</v>
          </cell>
        </row>
        <row r="1084">
          <cell r="B1084" t="str">
            <v>IDID_UT_20_16-18</v>
          </cell>
        </row>
        <row r="1085">
          <cell r="B1085" t="str">
            <v>IDID_UT_20_19-26</v>
          </cell>
        </row>
        <row r="1086">
          <cell r="B1086" t="str">
            <v>IDID_UT_20_27-83</v>
          </cell>
        </row>
        <row r="1087">
          <cell r="B1087" t="str">
            <v>IDID_UT_20_84-99</v>
          </cell>
        </row>
        <row r="1088">
          <cell r="B1088" t="str">
            <v>IDID_UT_21_00-07</v>
          </cell>
        </row>
        <row r="1089">
          <cell r="B1089" t="str">
            <v>IDID_UT_21_08-09</v>
          </cell>
        </row>
        <row r="1090">
          <cell r="B1090" t="str">
            <v>IDID_UT_21_10-11</v>
          </cell>
        </row>
        <row r="1091">
          <cell r="B1091" t="str">
            <v>IDID_UT_21_12-13</v>
          </cell>
        </row>
        <row r="1092">
          <cell r="B1092" t="str">
            <v>IDID_UT_21_14-15</v>
          </cell>
        </row>
        <row r="1093">
          <cell r="B1093" t="str">
            <v>IDID_UT_21_16-18</v>
          </cell>
        </row>
        <row r="1094">
          <cell r="B1094" t="str">
            <v>IDID_UT_21_19-26</v>
          </cell>
        </row>
        <row r="1095">
          <cell r="B1095" t="str">
            <v>IDID_UT_21_27-83</v>
          </cell>
        </row>
        <row r="1096">
          <cell r="B1096" t="str">
            <v>IDID_UT_21_84-99</v>
          </cell>
        </row>
        <row r="1097">
          <cell r="B1097" t="str">
            <v>IDID_UT_22_00-07</v>
          </cell>
        </row>
        <row r="1098">
          <cell r="B1098" t="str">
            <v>IDID_UT_22_08-09</v>
          </cell>
        </row>
        <row r="1099">
          <cell r="B1099" t="str">
            <v>IDID_UT_22_10-11</v>
          </cell>
        </row>
        <row r="1100">
          <cell r="B1100" t="str">
            <v>IDID_UT_22_12-13</v>
          </cell>
        </row>
        <row r="1101">
          <cell r="B1101" t="str">
            <v>IDID_UT_22_14-15</v>
          </cell>
        </row>
        <row r="1102">
          <cell r="B1102" t="str">
            <v>IDID_UT_22_16-18</v>
          </cell>
        </row>
        <row r="1103">
          <cell r="B1103" t="str">
            <v>IDID_UT_22_19-26</v>
          </cell>
        </row>
        <row r="1104">
          <cell r="B1104" t="str">
            <v>IDID_UT_22_27-83</v>
          </cell>
        </row>
        <row r="1105">
          <cell r="B1105" t="str">
            <v>IDID_UT_22_84-99</v>
          </cell>
        </row>
        <row r="1106">
          <cell r="B1106" t="str">
            <v>IDID_UT_23_00-07</v>
          </cell>
        </row>
        <row r="1107">
          <cell r="B1107" t="str">
            <v>IDID_UT_23_08-09</v>
          </cell>
        </row>
        <row r="1108">
          <cell r="B1108" t="str">
            <v>IDID_UT_23_10-11</v>
          </cell>
        </row>
        <row r="1109">
          <cell r="B1109" t="str">
            <v>IDID_UT_23_12-13</v>
          </cell>
        </row>
        <row r="1110">
          <cell r="B1110" t="str">
            <v>IDID_UT_23_14-15</v>
          </cell>
        </row>
        <row r="1111">
          <cell r="B1111" t="str">
            <v>IDID_UT_23_16-18</v>
          </cell>
        </row>
        <row r="1112">
          <cell r="B1112" t="str">
            <v>IDID_UT_23_19-26</v>
          </cell>
        </row>
        <row r="1113">
          <cell r="B1113" t="str">
            <v>IDID_UT_23_27-83</v>
          </cell>
        </row>
        <row r="1114">
          <cell r="B1114" t="str">
            <v>IDID_UT_23_84-99</v>
          </cell>
        </row>
        <row r="1115">
          <cell r="B1115" t="str">
            <v>IDID_UT_24_00-07</v>
          </cell>
        </row>
        <row r="1116">
          <cell r="B1116" t="str">
            <v>IDID_UT_24_08-09</v>
          </cell>
        </row>
        <row r="1117">
          <cell r="B1117" t="str">
            <v>IDID_UT_24_10-11</v>
          </cell>
        </row>
        <row r="1118">
          <cell r="B1118" t="str">
            <v>IDID_UT_24_12-13</v>
          </cell>
        </row>
        <row r="1119">
          <cell r="B1119" t="str">
            <v>IDID_UT_24_14-15</v>
          </cell>
        </row>
        <row r="1120">
          <cell r="B1120" t="str">
            <v>IDID_UT_24_16-18</v>
          </cell>
        </row>
        <row r="1121">
          <cell r="B1121" t="str">
            <v>IDID_UT_24_19-26</v>
          </cell>
        </row>
        <row r="1122">
          <cell r="B1122" t="str">
            <v>IDID_UT_24_27-83</v>
          </cell>
        </row>
        <row r="1123">
          <cell r="B1123" t="str">
            <v>IDID_UT_24_84-99</v>
          </cell>
        </row>
        <row r="1124">
          <cell r="B1124" t="str">
            <v>IDID_UT_25_00-07</v>
          </cell>
        </row>
        <row r="1125">
          <cell r="B1125" t="str">
            <v>IDID_UT_25_08-09</v>
          </cell>
        </row>
        <row r="1126">
          <cell r="B1126" t="str">
            <v>IDID_UT_25_10-11</v>
          </cell>
        </row>
        <row r="1127">
          <cell r="B1127" t="str">
            <v>IDID_UT_25_12-13</v>
          </cell>
        </row>
        <row r="1128">
          <cell r="B1128" t="str">
            <v>IDID_UT_25_14-15</v>
          </cell>
        </row>
        <row r="1129">
          <cell r="B1129" t="str">
            <v>IDID_UT_25_16-18</v>
          </cell>
        </row>
        <row r="1130">
          <cell r="B1130" t="str">
            <v>IDID_UT_25_19-26</v>
          </cell>
        </row>
        <row r="1131">
          <cell r="B1131" t="str">
            <v>IDID_UT_25_27-83</v>
          </cell>
        </row>
        <row r="1132">
          <cell r="B1132" t="str">
            <v>IDID_UT_25_84-99</v>
          </cell>
        </row>
        <row r="1133">
          <cell r="B1133" t="str">
            <v>IDID_UT_26_00-07</v>
          </cell>
        </row>
        <row r="1134">
          <cell r="B1134" t="str">
            <v>IDID_UT_26_08-09</v>
          </cell>
        </row>
        <row r="1135">
          <cell r="B1135" t="str">
            <v>IDID_UT_26_10-11</v>
          </cell>
        </row>
        <row r="1136">
          <cell r="B1136" t="str">
            <v>IDID_UT_26_12-13</v>
          </cell>
        </row>
        <row r="1137">
          <cell r="B1137" t="str">
            <v>IDID_UT_26_14-15</v>
          </cell>
        </row>
        <row r="1138">
          <cell r="B1138" t="str">
            <v>IDID_UT_26_16-18</v>
          </cell>
        </row>
        <row r="1139">
          <cell r="B1139" t="str">
            <v>IDID_UT_26_19-26</v>
          </cell>
        </row>
        <row r="1140">
          <cell r="B1140" t="str">
            <v>IDID_UT_26_27-83</v>
          </cell>
        </row>
        <row r="1141">
          <cell r="B1141" t="str">
            <v>IDID_UT_26_84-99</v>
          </cell>
        </row>
        <row r="1142">
          <cell r="B1142" t="str">
            <v>IDID_UT_27_00-07</v>
          </cell>
        </row>
        <row r="1143">
          <cell r="B1143" t="str">
            <v>IDID_UT_27_08-09</v>
          </cell>
        </row>
        <row r="1144">
          <cell r="B1144" t="str">
            <v>IDID_UT_27_10-11</v>
          </cell>
        </row>
        <row r="1145">
          <cell r="B1145" t="str">
            <v>IDID_UT_27_12-13</v>
          </cell>
        </row>
        <row r="1146">
          <cell r="B1146" t="str">
            <v>IDID_UT_27_14-15</v>
          </cell>
        </row>
        <row r="1147">
          <cell r="B1147" t="str">
            <v>IDID_UT_27_16-18</v>
          </cell>
        </row>
        <row r="1148">
          <cell r="B1148" t="str">
            <v>IDID_UT_27_19-26</v>
          </cell>
        </row>
        <row r="1149">
          <cell r="B1149" t="str">
            <v>IDID_UT_27_27-83</v>
          </cell>
        </row>
        <row r="1150">
          <cell r="B1150" t="str">
            <v>IDID_UT_27_84-99</v>
          </cell>
        </row>
        <row r="1151">
          <cell r="B1151" t="str">
            <v>IDID_UT_28_00-07</v>
          </cell>
        </row>
        <row r="1152">
          <cell r="B1152" t="str">
            <v>IDID_UT_28_08-09</v>
          </cell>
        </row>
        <row r="1153">
          <cell r="B1153" t="str">
            <v>IDID_UT_28_10-11</v>
          </cell>
        </row>
        <row r="1154">
          <cell r="B1154" t="str">
            <v>IDID_UT_28_12-13</v>
          </cell>
        </row>
        <row r="1155">
          <cell r="B1155" t="str">
            <v>IDID_UT_28_14-15</v>
          </cell>
        </row>
        <row r="1156">
          <cell r="B1156" t="str">
            <v>IDID_UT_28_16-18</v>
          </cell>
        </row>
        <row r="1157">
          <cell r="B1157" t="str">
            <v>IDID_UT_28_19-26</v>
          </cell>
        </row>
        <row r="1158">
          <cell r="B1158" t="str">
            <v>IDID_UT_28_27-83</v>
          </cell>
        </row>
        <row r="1159">
          <cell r="B1159" t="str">
            <v>IDID_UT_28_84-99</v>
          </cell>
        </row>
        <row r="1160">
          <cell r="B1160" t="str">
            <v>IDID_UT_29_00-07</v>
          </cell>
        </row>
        <row r="1161">
          <cell r="B1161" t="str">
            <v>IDID_UT_29_08-09</v>
          </cell>
        </row>
        <row r="1162">
          <cell r="B1162" t="str">
            <v>IDID_UT_29_10-11</v>
          </cell>
        </row>
        <row r="1163">
          <cell r="B1163" t="str">
            <v>IDID_UT_29_12-13</v>
          </cell>
        </row>
        <row r="1164">
          <cell r="B1164" t="str">
            <v>IDID_UT_29_14-15</v>
          </cell>
        </row>
        <row r="1165">
          <cell r="B1165" t="str">
            <v>IDID_UT_29_16-18</v>
          </cell>
        </row>
        <row r="1166">
          <cell r="B1166" t="str">
            <v>IDID_UT_29_19-26</v>
          </cell>
        </row>
        <row r="1167">
          <cell r="B1167" t="str">
            <v>IDID_UT_29_27-83</v>
          </cell>
        </row>
        <row r="1168">
          <cell r="B1168" t="str">
            <v>IDID_UT_29_84-99</v>
          </cell>
        </row>
        <row r="1169">
          <cell r="B1169" t="str">
            <v>IDID_UT_30_00-07</v>
          </cell>
        </row>
        <row r="1170">
          <cell r="B1170" t="str">
            <v>IDID_UT_30_08-09</v>
          </cell>
        </row>
        <row r="1171">
          <cell r="B1171" t="str">
            <v>IDID_UT_30_10-11</v>
          </cell>
        </row>
        <row r="1172">
          <cell r="B1172" t="str">
            <v>IDID_UT_30_12-13</v>
          </cell>
        </row>
        <row r="1173">
          <cell r="B1173" t="str">
            <v>IDID_UT_30_14-15</v>
          </cell>
        </row>
        <row r="1174">
          <cell r="B1174" t="str">
            <v>IDID_UT_30_16-18</v>
          </cell>
        </row>
        <row r="1175">
          <cell r="B1175" t="str">
            <v>IDID_UT_30_19-26</v>
          </cell>
        </row>
        <row r="1176">
          <cell r="B1176" t="str">
            <v>IDID_UT_30_27-83</v>
          </cell>
        </row>
        <row r="1177">
          <cell r="B1177" t="str">
            <v>IDID_UT_30_84-99</v>
          </cell>
        </row>
        <row r="1178">
          <cell r="B1178" t="str">
            <v>IDOR_WA_00-07</v>
          </cell>
        </row>
        <row r="1179">
          <cell r="B1179" t="str">
            <v>IDOR_WA_09_00-07</v>
          </cell>
        </row>
        <row r="1180">
          <cell r="B1180" t="str">
            <v>IDOR_WA_10_00-07</v>
          </cell>
        </row>
        <row r="1181">
          <cell r="B1181" t="str">
            <v>IDOR_WA_11_00-07</v>
          </cell>
        </row>
        <row r="1182">
          <cell r="B1182" t="str">
            <v>IDOR_WA_11_08-09</v>
          </cell>
        </row>
        <row r="1183">
          <cell r="B1183" t="str">
            <v>IDOR_WA_11_10-11</v>
          </cell>
        </row>
        <row r="1184">
          <cell r="B1184" t="str">
            <v>IDOR_WA_12_00-07</v>
          </cell>
        </row>
        <row r="1185">
          <cell r="B1185" t="str">
            <v>IDOR_WA_12_08-09</v>
          </cell>
        </row>
        <row r="1186">
          <cell r="B1186" t="str">
            <v>IDOR_WA_12_10-11</v>
          </cell>
        </row>
        <row r="1187">
          <cell r="B1187" t="str">
            <v>IDOR_WA_13_00-07</v>
          </cell>
        </row>
        <row r="1188">
          <cell r="B1188" t="str">
            <v>IDOR_WA_13_08-09</v>
          </cell>
        </row>
        <row r="1189">
          <cell r="B1189" t="str">
            <v>IDOR_WA_13_10-11</v>
          </cell>
        </row>
        <row r="1190">
          <cell r="B1190" t="str">
            <v>IDOR_WA_14_00-07</v>
          </cell>
        </row>
        <row r="1191">
          <cell r="B1191" t="str">
            <v>IDOR_WA_14_08-09</v>
          </cell>
        </row>
        <row r="1192">
          <cell r="B1192" t="str">
            <v>IDOR_WA_14_10-11</v>
          </cell>
        </row>
        <row r="1193">
          <cell r="B1193" t="str">
            <v>IDOR_WA_15_00-07</v>
          </cell>
        </row>
        <row r="1194">
          <cell r="B1194" t="str">
            <v>IDOR_WA_15_08-09</v>
          </cell>
        </row>
        <row r="1195">
          <cell r="B1195" t="str">
            <v>IDOR_WA_15_10-11</v>
          </cell>
        </row>
        <row r="1196">
          <cell r="B1196" t="str">
            <v>IDOR_WA_16_00-07</v>
          </cell>
        </row>
        <row r="1197">
          <cell r="B1197" t="str">
            <v>IDOR_WA_16_08-09</v>
          </cell>
        </row>
        <row r="1198">
          <cell r="B1198" t="str">
            <v>IDOR_WA_16_10-11</v>
          </cell>
        </row>
        <row r="1199">
          <cell r="B1199" t="str">
            <v>IDOR_WA_17_00-07</v>
          </cell>
        </row>
        <row r="1200">
          <cell r="B1200" t="str">
            <v>IDOR_WA_17_08-09</v>
          </cell>
        </row>
        <row r="1201">
          <cell r="B1201" t="str">
            <v>IDOR_WA_17_10-11</v>
          </cell>
        </row>
        <row r="1202">
          <cell r="B1202" t="str">
            <v>IDOR_WA_18_00-07</v>
          </cell>
        </row>
        <row r="1203">
          <cell r="B1203" t="str">
            <v>IDOR_WA_18_08-09</v>
          </cell>
        </row>
        <row r="1204">
          <cell r="B1204" t="str">
            <v>IDOR_WA_18_10-11</v>
          </cell>
        </row>
        <row r="1205">
          <cell r="B1205" t="str">
            <v>IDOR_WA_19_00-07</v>
          </cell>
        </row>
        <row r="1206">
          <cell r="B1206" t="str">
            <v>IDOR_WA_19_08-09</v>
          </cell>
        </row>
        <row r="1207">
          <cell r="B1207" t="str">
            <v>IDOR_WA_19_10-11</v>
          </cell>
        </row>
        <row r="1208">
          <cell r="B1208" t="str">
            <v>IDOR_WA_20_00-07</v>
          </cell>
        </row>
        <row r="1209">
          <cell r="B1209" t="str">
            <v>IDOR_WA_20_08-09</v>
          </cell>
        </row>
        <row r="1210">
          <cell r="B1210" t="str">
            <v>IDOR_WA_20_10-11</v>
          </cell>
        </row>
        <row r="1211">
          <cell r="B1211" t="str">
            <v>IDOR_WA_21_00-07</v>
          </cell>
        </row>
        <row r="1212">
          <cell r="B1212" t="str">
            <v>IDOR_WA_21_08-09</v>
          </cell>
        </row>
        <row r="1213">
          <cell r="B1213" t="str">
            <v>IDOR_WA_21_10-11</v>
          </cell>
        </row>
        <row r="1214">
          <cell r="B1214" t="str">
            <v>IDOR_WA_22_00-07</v>
          </cell>
        </row>
        <row r="1215">
          <cell r="B1215" t="str">
            <v>IDOR_WA_22_08-09</v>
          </cell>
        </row>
        <row r="1216">
          <cell r="B1216" t="str">
            <v>IDOR_WA_22_10-11</v>
          </cell>
        </row>
        <row r="1217">
          <cell r="B1217" t="str">
            <v>IDOR_WA_23_00-07</v>
          </cell>
        </row>
        <row r="1218">
          <cell r="B1218" t="str">
            <v>IDOR_WA_23_08-09</v>
          </cell>
        </row>
        <row r="1219">
          <cell r="B1219" t="str">
            <v>IDOR_WA_23_10-11</v>
          </cell>
        </row>
        <row r="1220">
          <cell r="B1220" t="str">
            <v>IDOR_WA_24_00-07</v>
          </cell>
        </row>
        <row r="1221">
          <cell r="B1221" t="str">
            <v>IDOR_WA_24_08-09</v>
          </cell>
        </row>
        <row r="1222">
          <cell r="B1222" t="str">
            <v>IDOR_WA_24_10-11</v>
          </cell>
        </row>
        <row r="1223">
          <cell r="B1223" t="str">
            <v>IDOR_WA_25_00-07</v>
          </cell>
        </row>
        <row r="1224">
          <cell r="B1224" t="str">
            <v>IDOR_WA_25_08-09</v>
          </cell>
        </row>
        <row r="1225">
          <cell r="B1225" t="str">
            <v>IDOR_WA_25_10-11</v>
          </cell>
        </row>
        <row r="1226">
          <cell r="B1226" t="str">
            <v>IDOR_WA_26_00-07</v>
          </cell>
        </row>
        <row r="1227">
          <cell r="B1227" t="str">
            <v>IDOR_WA_26_08-09</v>
          </cell>
        </row>
        <row r="1228">
          <cell r="B1228" t="str">
            <v>IDOR_WA_26_10-11</v>
          </cell>
        </row>
        <row r="1229">
          <cell r="B1229" t="str">
            <v>IDOR_WA_27_00-07</v>
          </cell>
        </row>
        <row r="1230">
          <cell r="B1230" t="str">
            <v>IDOR_WA_27_08-09</v>
          </cell>
        </row>
        <row r="1231">
          <cell r="B1231" t="str">
            <v>IDOR_WA_27_10-11</v>
          </cell>
        </row>
        <row r="1232">
          <cell r="B1232" t="str">
            <v>IDOR_WA_28_00-07</v>
          </cell>
        </row>
        <row r="1233">
          <cell r="B1233" t="str">
            <v>IDOR_WA_28_08-09</v>
          </cell>
        </row>
        <row r="1234">
          <cell r="B1234" t="str">
            <v>IDOR_WA_28_10-11</v>
          </cell>
        </row>
        <row r="1235">
          <cell r="B1235" t="str">
            <v>IDOR_WA_29_00-07</v>
          </cell>
        </row>
        <row r="1236">
          <cell r="B1236" t="str">
            <v>IDOR_WA_29_08-09</v>
          </cell>
        </row>
        <row r="1237">
          <cell r="B1237" t="str">
            <v>IDOR_WA_29_10-11</v>
          </cell>
        </row>
        <row r="1238">
          <cell r="B1238" t="str">
            <v>IDOR_WA_30_00-07</v>
          </cell>
        </row>
        <row r="1239">
          <cell r="B1239" t="str">
            <v>IDOR_WA_30_08-09</v>
          </cell>
        </row>
        <row r="1240">
          <cell r="B1240" t="str">
            <v>IDOR_WA_30_10-11</v>
          </cell>
        </row>
        <row r="1241">
          <cell r="B1241" t="str">
            <v>IDOR_WM_09_00-07</v>
          </cell>
        </row>
        <row r="1242">
          <cell r="B1242" t="str">
            <v>IDOR_WM_10_00-07</v>
          </cell>
        </row>
        <row r="1243">
          <cell r="B1243" t="str">
            <v>IDOR_WM_11_00-07</v>
          </cell>
        </row>
        <row r="1244">
          <cell r="B1244" t="str">
            <v>IDOR_WM_11_08-09</v>
          </cell>
        </row>
        <row r="1245">
          <cell r="B1245" t="str">
            <v>IDOR_WM_11_10-11</v>
          </cell>
        </row>
        <row r="1246">
          <cell r="B1246" t="str">
            <v>IDOR_WM_12_00-07</v>
          </cell>
        </row>
        <row r="1247">
          <cell r="B1247" t="str">
            <v>IDOR_WM_12_08-09</v>
          </cell>
        </row>
        <row r="1248">
          <cell r="B1248" t="str">
            <v>IDOR_WM_12_10-11</v>
          </cell>
        </row>
        <row r="1249">
          <cell r="B1249" t="str">
            <v>IDOR_WM_13_00-07</v>
          </cell>
        </row>
        <row r="1250">
          <cell r="B1250" t="str">
            <v>IDOR_WM_13_08-09</v>
          </cell>
        </row>
        <row r="1251">
          <cell r="B1251" t="str">
            <v>IDOR_WM_13_10-11</v>
          </cell>
        </row>
        <row r="1252">
          <cell r="B1252" t="str">
            <v>IDOR_WM_14_00-07</v>
          </cell>
        </row>
        <row r="1253">
          <cell r="B1253" t="str">
            <v>IDOR_WM_14_08-09</v>
          </cell>
        </row>
        <row r="1254">
          <cell r="B1254" t="str">
            <v>IDOR_WM_14_10-11</v>
          </cell>
        </row>
        <row r="1255">
          <cell r="B1255" t="str">
            <v>IDOR_WM_15_00-07</v>
          </cell>
        </row>
        <row r="1256">
          <cell r="B1256" t="str">
            <v>IDOR_WM_15_08-09</v>
          </cell>
        </row>
        <row r="1257">
          <cell r="B1257" t="str">
            <v>IDOR_WM_15_10-11</v>
          </cell>
        </row>
        <row r="1258">
          <cell r="B1258" t="str">
            <v>IDOR_WM_16_00-07</v>
          </cell>
        </row>
        <row r="1259">
          <cell r="B1259" t="str">
            <v>IDOR_WM_16_08-09</v>
          </cell>
        </row>
        <row r="1260">
          <cell r="B1260" t="str">
            <v>IDOR_WM_16_10-11</v>
          </cell>
        </row>
        <row r="1261">
          <cell r="B1261" t="str">
            <v>IDOR_WM_17_00-07</v>
          </cell>
        </row>
        <row r="1262">
          <cell r="B1262" t="str">
            <v>IDOR_WM_17_08-09</v>
          </cell>
        </row>
        <row r="1263">
          <cell r="B1263" t="str">
            <v>IDOR_WM_17_10-11</v>
          </cell>
        </row>
        <row r="1264">
          <cell r="B1264" t="str">
            <v>IDOR_WM_18_00-07</v>
          </cell>
        </row>
        <row r="1265">
          <cell r="B1265" t="str">
            <v>IDOR_WM_18_08-09</v>
          </cell>
        </row>
        <row r="1266">
          <cell r="B1266" t="str">
            <v>IDOR_WM_18_10-11</v>
          </cell>
        </row>
        <row r="1267">
          <cell r="B1267" t="str">
            <v>IDOR_WM_19_00-07</v>
          </cell>
        </row>
        <row r="1268">
          <cell r="B1268" t="str">
            <v>IDOR_WM_19_08-09</v>
          </cell>
        </row>
        <row r="1269">
          <cell r="B1269" t="str">
            <v>IDOR_WM_19_10-11</v>
          </cell>
        </row>
        <row r="1270">
          <cell r="B1270" t="str">
            <v>IDOR_WM_20_00-07</v>
          </cell>
        </row>
        <row r="1271">
          <cell r="B1271" t="str">
            <v>IDOR_WM_20_08-09</v>
          </cell>
        </row>
        <row r="1272">
          <cell r="B1272" t="str">
            <v>IDOR_WM_20_10-11</v>
          </cell>
        </row>
        <row r="1273">
          <cell r="B1273" t="str">
            <v>IDOR_WM_21_00-07</v>
          </cell>
        </row>
        <row r="1274">
          <cell r="B1274" t="str">
            <v>IDOR_WM_21_08-09</v>
          </cell>
        </row>
        <row r="1275">
          <cell r="B1275" t="str">
            <v>IDOR_WM_21_10-11</v>
          </cell>
        </row>
        <row r="1276">
          <cell r="B1276" t="str">
            <v>IDOR_WM_22_00-07</v>
          </cell>
        </row>
        <row r="1277">
          <cell r="B1277" t="str">
            <v>IDOR_WM_22_08-09</v>
          </cell>
        </row>
        <row r="1278">
          <cell r="B1278" t="str">
            <v>IDOR_WM_22_10-11</v>
          </cell>
        </row>
        <row r="1279">
          <cell r="B1279" t="str">
            <v>IDOR_WM_23_00-07</v>
          </cell>
        </row>
        <row r="1280">
          <cell r="B1280" t="str">
            <v>IDOR_WM_23_08-09</v>
          </cell>
        </row>
        <row r="1281">
          <cell r="B1281" t="str">
            <v>IDOR_WM_23_10-11</v>
          </cell>
        </row>
        <row r="1282">
          <cell r="B1282" t="str">
            <v>IDOR_WM_24_00-07</v>
          </cell>
        </row>
        <row r="1283">
          <cell r="B1283" t="str">
            <v>IDOR_WM_24_08-09</v>
          </cell>
        </row>
        <row r="1284">
          <cell r="B1284" t="str">
            <v>IDOR_WM_24_10-11</v>
          </cell>
        </row>
        <row r="1285">
          <cell r="B1285" t="str">
            <v>IDOR_WM_25_00-07</v>
          </cell>
        </row>
        <row r="1286">
          <cell r="B1286" t="str">
            <v>IDOR_WM_25_08-09</v>
          </cell>
        </row>
        <row r="1287">
          <cell r="B1287" t="str">
            <v>IDOR_WM_25_10-11</v>
          </cell>
        </row>
        <row r="1288">
          <cell r="B1288" t="str">
            <v>IDOR_WM_26_00-07</v>
          </cell>
        </row>
        <row r="1289">
          <cell r="B1289" t="str">
            <v>IDOR_WM_26_08-09</v>
          </cell>
        </row>
        <row r="1290">
          <cell r="B1290" t="str">
            <v>IDOR_WM_26_10-11</v>
          </cell>
        </row>
        <row r="1291">
          <cell r="B1291" t="str">
            <v>IDOR_WM_27_00-07</v>
          </cell>
        </row>
        <row r="1292">
          <cell r="B1292" t="str">
            <v>IDOR_WM_27_08-09</v>
          </cell>
        </row>
        <row r="1293">
          <cell r="B1293" t="str">
            <v>IDOR_WM_27_10-11</v>
          </cell>
        </row>
        <row r="1294">
          <cell r="B1294" t="str">
            <v>IDOR_WM_28_00-07</v>
          </cell>
        </row>
        <row r="1295">
          <cell r="B1295" t="str">
            <v>IDOR_WM_28_08-09</v>
          </cell>
        </row>
        <row r="1296">
          <cell r="B1296" t="str">
            <v>IDOR_WM_28_10-11</v>
          </cell>
        </row>
        <row r="1297">
          <cell r="B1297" t="str">
            <v>IDOR_WM_29_00-07</v>
          </cell>
        </row>
        <row r="1298">
          <cell r="B1298" t="str">
            <v>IDOR_WM_29_08-09</v>
          </cell>
        </row>
        <row r="1299">
          <cell r="B1299" t="str">
            <v>IDOR_WM_29_10-11</v>
          </cell>
        </row>
        <row r="1300">
          <cell r="B1300" t="str">
            <v>IDOR_WM_30_00-07</v>
          </cell>
        </row>
        <row r="1301">
          <cell r="B1301" t="str">
            <v>IDOR_WM_30_08-09</v>
          </cell>
        </row>
        <row r="1302">
          <cell r="B1302" t="str">
            <v>IDOR_WM_30_10-11</v>
          </cell>
        </row>
        <row r="1303">
          <cell r="B1303" t="str">
            <v>IDUT_UT_09_00-07</v>
          </cell>
        </row>
        <row r="1304">
          <cell r="B1304" t="str">
            <v>IDUT_UT_09_08-09</v>
          </cell>
        </row>
        <row r="1305">
          <cell r="B1305" t="str">
            <v>IDUT_UT_09_10-11</v>
          </cell>
        </row>
        <row r="1306">
          <cell r="B1306" t="str">
            <v>IDUT_UT_09_12-13</v>
          </cell>
        </row>
        <row r="1307">
          <cell r="B1307" t="str">
            <v>IDUT_UT_09_14-15</v>
          </cell>
        </row>
        <row r="1308">
          <cell r="B1308" t="str">
            <v>IDUT_UT_09_16-18</v>
          </cell>
        </row>
        <row r="1309">
          <cell r="B1309" t="str">
            <v>IDUT_UT_09_19-26</v>
          </cell>
        </row>
        <row r="1310">
          <cell r="B1310" t="str">
            <v>IDUT_UT_09_27-83</v>
          </cell>
        </row>
        <row r="1311">
          <cell r="B1311" t="str">
            <v>IDUT_UT_09_84-99</v>
          </cell>
        </row>
        <row r="1312">
          <cell r="B1312" t="str">
            <v>IDUT_UT_10_00-07</v>
          </cell>
        </row>
        <row r="1313">
          <cell r="B1313" t="str">
            <v>IDUT_UT_10_08-09</v>
          </cell>
        </row>
        <row r="1314">
          <cell r="B1314" t="str">
            <v>IDUT_UT_10_10-11</v>
          </cell>
        </row>
        <row r="1315">
          <cell r="B1315" t="str">
            <v>IDUT_UT_10_12-13</v>
          </cell>
        </row>
        <row r="1316">
          <cell r="B1316" t="str">
            <v>IDUT_UT_10_14-15</v>
          </cell>
        </row>
        <row r="1317">
          <cell r="B1317" t="str">
            <v>IDUT_UT_10_16-18</v>
          </cell>
        </row>
        <row r="1318">
          <cell r="B1318" t="str">
            <v>IDUT_UT_10_19-26</v>
          </cell>
        </row>
        <row r="1319">
          <cell r="B1319" t="str">
            <v>IDUT_UT_10_27-83</v>
          </cell>
        </row>
        <row r="1320">
          <cell r="B1320" t="str">
            <v>IDUT_UT_10_84-99</v>
          </cell>
        </row>
        <row r="1321">
          <cell r="B1321" t="str">
            <v>IDUT_UT_11_00-07</v>
          </cell>
        </row>
        <row r="1322">
          <cell r="B1322" t="str">
            <v>IDUT_UT_11_08-09</v>
          </cell>
        </row>
        <row r="1323">
          <cell r="B1323" t="str">
            <v>IDUT_UT_11_10-11</v>
          </cell>
        </row>
        <row r="1324">
          <cell r="B1324" t="str">
            <v>IDUT_UT_11_12-13</v>
          </cell>
        </row>
        <row r="1325">
          <cell r="B1325" t="str">
            <v>IDUT_UT_11_14-15</v>
          </cell>
        </row>
        <row r="1326">
          <cell r="B1326" t="str">
            <v>IDUT_UT_11_16-18</v>
          </cell>
        </row>
        <row r="1327">
          <cell r="B1327" t="str">
            <v>IDUT_UT_11_19-26</v>
          </cell>
        </row>
        <row r="1328">
          <cell r="B1328" t="str">
            <v>IDUT_UT_11_27-83</v>
          </cell>
        </row>
        <row r="1329">
          <cell r="B1329" t="str">
            <v>IDUT_UT_11_84-99</v>
          </cell>
        </row>
        <row r="1330">
          <cell r="B1330" t="str">
            <v>IDUT_UT_11_CFL</v>
          </cell>
        </row>
        <row r="1331">
          <cell r="B1331" t="str">
            <v>IDUT_UT_12_00-07</v>
          </cell>
        </row>
        <row r="1332">
          <cell r="B1332" t="str">
            <v>IDUT_UT_12_08-09</v>
          </cell>
        </row>
        <row r="1333">
          <cell r="B1333" t="str">
            <v>IDUT_UT_12_10-11</v>
          </cell>
        </row>
        <row r="1334">
          <cell r="B1334" t="str">
            <v>IDUT_UT_12_12-13</v>
          </cell>
        </row>
        <row r="1335">
          <cell r="B1335" t="str">
            <v>IDUT_UT_12_14-15</v>
          </cell>
        </row>
        <row r="1336">
          <cell r="B1336" t="str">
            <v>IDUT_UT_12_16-18</v>
          </cell>
        </row>
        <row r="1337">
          <cell r="B1337" t="str">
            <v>IDUT_UT_12_19-26</v>
          </cell>
        </row>
        <row r="1338">
          <cell r="B1338" t="str">
            <v>IDUT_UT_12_27-83</v>
          </cell>
        </row>
        <row r="1339">
          <cell r="B1339" t="str">
            <v>IDUT_UT_12_84-99</v>
          </cell>
        </row>
        <row r="1340">
          <cell r="B1340" t="str">
            <v>IDUT_UT_12_CFL</v>
          </cell>
        </row>
        <row r="1341">
          <cell r="B1341" t="str">
            <v>IDUT_UT_13_00-07</v>
          </cell>
        </row>
        <row r="1342">
          <cell r="B1342" t="str">
            <v>IDUT_UT_13_08-09</v>
          </cell>
        </row>
        <row r="1343">
          <cell r="B1343" t="str">
            <v>IDUT_UT_13_10-11</v>
          </cell>
        </row>
        <row r="1344">
          <cell r="B1344" t="str">
            <v>IDUT_UT_13_12-13</v>
          </cell>
        </row>
        <row r="1345">
          <cell r="B1345" t="str">
            <v>IDUT_UT_13_14-15</v>
          </cell>
        </row>
        <row r="1346">
          <cell r="B1346" t="str">
            <v>IDUT_UT_13_16-18</v>
          </cell>
        </row>
        <row r="1347">
          <cell r="B1347" t="str">
            <v>IDUT_UT_13_19-26</v>
          </cell>
        </row>
        <row r="1348">
          <cell r="B1348" t="str">
            <v>IDUT_UT_13_27-83</v>
          </cell>
        </row>
        <row r="1349">
          <cell r="B1349" t="str">
            <v>IDUT_UT_13_84-99</v>
          </cell>
        </row>
        <row r="1350">
          <cell r="B1350" t="str">
            <v>IDUT_UT_14_00-07</v>
          </cell>
        </row>
        <row r="1351">
          <cell r="B1351" t="str">
            <v>IDUT_UT_14_08-09</v>
          </cell>
        </row>
        <row r="1352">
          <cell r="B1352" t="str">
            <v>IDUT_UT_14_10-11</v>
          </cell>
        </row>
        <row r="1353">
          <cell r="B1353" t="str">
            <v>IDUT_UT_14_12-13</v>
          </cell>
        </row>
        <row r="1354">
          <cell r="B1354" t="str">
            <v>IDUT_UT_14_14-15</v>
          </cell>
        </row>
        <row r="1355">
          <cell r="B1355" t="str">
            <v>IDUT_UT_14_16-18</v>
          </cell>
        </row>
        <row r="1356">
          <cell r="B1356" t="str">
            <v>IDUT_UT_14_19-26</v>
          </cell>
        </row>
        <row r="1357">
          <cell r="B1357" t="str">
            <v>IDUT_UT_14_27-83</v>
          </cell>
        </row>
        <row r="1358">
          <cell r="B1358" t="str">
            <v>IDUT_UT_14_84-99</v>
          </cell>
        </row>
        <row r="1359">
          <cell r="B1359" t="str">
            <v>IDUT_UT_15_00-07</v>
          </cell>
        </row>
        <row r="1360">
          <cell r="B1360" t="str">
            <v>IDUT_UT_15_08-09</v>
          </cell>
        </row>
        <row r="1361">
          <cell r="B1361" t="str">
            <v>IDUT_UT_15_10-11</v>
          </cell>
        </row>
        <row r="1362">
          <cell r="B1362" t="str">
            <v>IDUT_UT_15_12-13</v>
          </cell>
        </row>
        <row r="1363">
          <cell r="B1363" t="str">
            <v>IDUT_UT_15_14-15</v>
          </cell>
        </row>
        <row r="1364">
          <cell r="B1364" t="str">
            <v>IDUT_UT_15_16-18</v>
          </cell>
        </row>
        <row r="1365">
          <cell r="B1365" t="str">
            <v>IDUT_UT_15_19-26</v>
          </cell>
        </row>
        <row r="1366">
          <cell r="B1366" t="str">
            <v>IDUT_UT_15_27-83</v>
          </cell>
        </row>
        <row r="1367">
          <cell r="B1367" t="str">
            <v>IDUT_UT_15_84-99</v>
          </cell>
        </row>
        <row r="1368">
          <cell r="B1368" t="str">
            <v>IDUT_UT_16_00-07</v>
          </cell>
        </row>
        <row r="1369">
          <cell r="B1369" t="str">
            <v>IDUT_UT_16_08-09</v>
          </cell>
        </row>
        <row r="1370">
          <cell r="B1370" t="str">
            <v>IDUT_UT_16_10-11</v>
          </cell>
        </row>
        <row r="1371">
          <cell r="B1371" t="str">
            <v>IDUT_UT_16_12-13</v>
          </cell>
        </row>
        <row r="1372">
          <cell r="B1372" t="str">
            <v>IDUT_UT_16_14-15</v>
          </cell>
        </row>
        <row r="1373">
          <cell r="B1373" t="str">
            <v>IDUT_UT_16_16-18</v>
          </cell>
        </row>
        <row r="1374">
          <cell r="B1374" t="str">
            <v>IDUT_UT_16_19-26</v>
          </cell>
        </row>
        <row r="1375">
          <cell r="B1375" t="str">
            <v>IDUT_UT_16_27-83</v>
          </cell>
        </row>
        <row r="1376">
          <cell r="B1376" t="str">
            <v>IDUT_UT_16_84-99</v>
          </cell>
        </row>
        <row r="1377">
          <cell r="B1377" t="str">
            <v>IDUT_UT_17_00-07</v>
          </cell>
        </row>
        <row r="1378">
          <cell r="B1378" t="str">
            <v>IDUT_UT_17_08-09</v>
          </cell>
        </row>
        <row r="1379">
          <cell r="B1379" t="str">
            <v>IDUT_UT_17_10-11</v>
          </cell>
        </row>
        <row r="1380">
          <cell r="B1380" t="str">
            <v>IDUT_UT_17_12-13</v>
          </cell>
        </row>
        <row r="1381">
          <cell r="B1381" t="str">
            <v>IDUT_UT_17_14-15</v>
          </cell>
        </row>
        <row r="1382">
          <cell r="B1382" t="str">
            <v>IDUT_UT_17_16-18</v>
          </cell>
        </row>
        <row r="1383">
          <cell r="B1383" t="str">
            <v>IDUT_UT_17_19-26</v>
          </cell>
        </row>
        <row r="1384">
          <cell r="B1384" t="str">
            <v>IDUT_UT_17_27-83</v>
          </cell>
        </row>
        <row r="1385">
          <cell r="B1385" t="str">
            <v>IDUT_UT_17_84-99</v>
          </cell>
        </row>
        <row r="1386">
          <cell r="B1386" t="str">
            <v>IDUT_UT_18_00-07</v>
          </cell>
        </row>
        <row r="1387">
          <cell r="B1387" t="str">
            <v>IDUT_UT_18_08-09</v>
          </cell>
        </row>
        <row r="1388">
          <cell r="B1388" t="str">
            <v>IDUT_UT_18_10-11</v>
          </cell>
        </row>
        <row r="1389">
          <cell r="B1389" t="str">
            <v>IDUT_UT_18_12-13</v>
          </cell>
        </row>
        <row r="1390">
          <cell r="B1390" t="str">
            <v>IDUT_UT_18_14-15</v>
          </cell>
        </row>
        <row r="1391">
          <cell r="B1391" t="str">
            <v>IDUT_UT_18_16-18</v>
          </cell>
        </row>
        <row r="1392">
          <cell r="B1392" t="str">
            <v>IDUT_UT_18_19-26</v>
          </cell>
        </row>
        <row r="1393">
          <cell r="B1393" t="str">
            <v>IDUT_UT_18_27-83</v>
          </cell>
        </row>
        <row r="1394">
          <cell r="B1394" t="str">
            <v>IDUT_UT_18_84-99</v>
          </cell>
        </row>
        <row r="1395">
          <cell r="B1395" t="str">
            <v>IDUT_UT_19_00-07</v>
          </cell>
        </row>
        <row r="1396">
          <cell r="B1396" t="str">
            <v>IDUT_UT_19_08-09</v>
          </cell>
        </row>
        <row r="1397">
          <cell r="B1397" t="str">
            <v>IDUT_UT_19_10-11</v>
          </cell>
        </row>
        <row r="1398">
          <cell r="B1398" t="str">
            <v>IDUT_UT_19_12-13</v>
          </cell>
        </row>
        <row r="1399">
          <cell r="B1399" t="str">
            <v>IDUT_UT_19_14-15</v>
          </cell>
        </row>
        <row r="1400">
          <cell r="B1400" t="str">
            <v>IDUT_UT_19_16-18</v>
          </cell>
        </row>
        <row r="1401">
          <cell r="B1401" t="str">
            <v>IDUT_UT_19_19-26</v>
          </cell>
        </row>
        <row r="1402">
          <cell r="B1402" t="str">
            <v>IDUT_UT_19_27-83</v>
          </cell>
        </row>
        <row r="1403">
          <cell r="B1403" t="str">
            <v>IDUT_UT_19_84-99</v>
          </cell>
        </row>
        <row r="1404">
          <cell r="B1404" t="str">
            <v>IDUT_UT_20_00-07</v>
          </cell>
        </row>
        <row r="1405">
          <cell r="B1405" t="str">
            <v>IDUT_UT_20_08-09</v>
          </cell>
        </row>
        <row r="1406">
          <cell r="B1406" t="str">
            <v>IDUT_UT_20_10-11</v>
          </cell>
        </row>
        <row r="1407">
          <cell r="B1407" t="str">
            <v>IDUT_UT_20_12-13</v>
          </cell>
        </row>
        <row r="1408">
          <cell r="B1408" t="str">
            <v>IDUT_UT_20_14-15</v>
          </cell>
        </row>
        <row r="1409">
          <cell r="B1409" t="str">
            <v>IDUT_UT_20_16-18</v>
          </cell>
        </row>
        <row r="1410">
          <cell r="B1410" t="str">
            <v>IDUT_UT_20_19-26</v>
          </cell>
        </row>
        <row r="1411">
          <cell r="B1411" t="str">
            <v>IDUT_UT_20_27-83</v>
          </cell>
        </row>
        <row r="1412">
          <cell r="B1412" t="str">
            <v>IDUT_UT_20_84-99</v>
          </cell>
        </row>
        <row r="1413">
          <cell r="B1413" t="str">
            <v>IDUT_UT_21_00-07</v>
          </cell>
        </row>
        <row r="1414">
          <cell r="B1414" t="str">
            <v>IDUT_UT_21_08-09</v>
          </cell>
        </row>
        <row r="1415">
          <cell r="B1415" t="str">
            <v>IDUT_UT_21_10-11</v>
          </cell>
        </row>
        <row r="1416">
          <cell r="B1416" t="str">
            <v>IDUT_UT_21_12-13</v>
          </cell>
        </row>
        <row r="1417">
          <cell r="B1417" t="str">
            <v>IDUT_UT_21_14-15</v>
          </cell>
        </row>
        <row r="1418">
          <cell r="B1418" t="str">
            <v>IDUT_UT_21_16-18</v>
          </cell>
        </row>
        <row r="1419">
          <cell r="B1419" t="str">
            <v>IDUT_UT_21_19-26</v>
          </cell>
        </row>
        <row r="1420">
          <cell r="B1420" t="str">
            <v>IDUT_UT_21_27-83</v>
          </cell>
        </row>
        <row r="1421">
          <cell r="B1421" t="str">
            <v>IDUT_UT_21_84-99</v>
          </cell>
        </row>
        <row r="1422">
          <cell r="B1422" t="str">
            <v>IDUT_UT_22_00-07</v>
          </cell>
        </row>
        <row r="1423">
          <cell r="B1423" t="str">
            <v>IDUT_UT_22_08-09</v>
          </cell>
        </row>
        <row r="1424">
          <cell r="B1424" t="str">
            <v>IDUT_UT_22_10-11</v>
          </cell>
        </row>
        <row r="1425">
          <cell r="B1425" t="str">
            <v>IDUT_UT_22_12-13</v>
          </cell>
        </row>
        <row r="1426">
          <cell r="B1426" t="str">
            <v>IDUT_UT_22_14-15</v>
          </cell>
        </row>
        <row r="1427">
          <cell r="B1427" t="str">
            <v>IDUT_UT_22_16-18</v>
          </cell>
        </row>
        <row r="1428">
          <cell r="B1428" t="str">
            <v>IDUT_UT_22_19-26</v>
          </cell>
        </row>
        <row r="1429">
          <cell r="B1429" t="str">
            <v>IDUT_UT_22_27-83</v>
          </cell>
        </row>
        <row r="1430">
          <cell r="B1430" t="str">
            <v>IDUT_UT_22_84-99</v>
          </cell>
        </row>
        <row r="1431">
          <cell r="B1431" t="str">
            <v>IDUT_UT_23_00-07</v>
          </cell>
        </row>
        <row r="1432">
          <cell r="B1432" t="str">
            <v>IDUT_UT_23_08-09</v>
          </cell>
        </row>
        <row r="1433">
          <cell r="B1433" t="str">
            <v>IDUT_UT_23_10-11</v>
          </cell>
        </row>
        <row r="1434">
          <cell r="B1434" t="str">
            <v>IDUT_UT_23_12-13</v>
          </cell>
        </row>
        <row r="1435">
          <cell r="B1435" t="str">
            <v>IDUT_UT_23_14-15</v>
          </cell>
        </row>
        <row r="1436">
          <cell r="B1436" t="str">
            <v>IDUT_UT_23_16-18</v>
          </cell>
        </row>
        <row r="1437">
          <cell r="B1437" t="str">
            <v>IDUT_UT_23_19-26</v>
          </cell>
        </row>
        <row r="1438">
          <cell r="B1438" t="str">
            <v>IDUT_UT_23_27-83</v>
          </cell>
        </row>
        <row r="1439">
          <cell r="B1439" t="str">
            <v>IDUT_UT_23_84-99</v>
          </cell>
        </row>
        <row r="1440">
          <cell r="B1440" t="str">
            <v>IDUT_UT_24_00-07</v>
          </cell>
        </row>
        <row r="1441">
          <cell r="B1441" t="str">
            <v>IDUT_UT_24_08-09</v>
          </cell>
        </row>
        <row r="1442">
          <cell r="B1442" t="str">
            <v>IDUT_UT_24_10-11</v>
          </cell>
        </row>
        <row r="1443">
          <cell r="B1443" t="str">
            <v>IDUT_UT_24_12-13</v>
          </cell>
        </row>
        <row r="1444">
          <cell r="B1444" t="str">
            <v>IDUT_UT_24_14-15</v>
          </cell>
        </row>
        <row r="1445">
          <cell r="B1445" t="str">
            <v>IDUT_UT_24_16-18</v>
          </cell>
        </row>
        <row r="1446">
          <cell r="B1446" t="str">
            <v>IDUT_UT_24_19-26</v>
          </cell>
        </row>
        <row r="1447">
          <cell r="B1447" t="str">
            <v>IDUT_UT_24_27-83</v>
          </cell>
        </row>
        <row r="1448">
          <cell r="B1448" t="str">
            <v>IDUT_UT_24_84-99</v>
          </cell>
        </row>
        <row r="1449">
          <cell r="B1449" t="str">
            <v>IDUT_UT_25_00-07</v>
          </cell>
        </row>
        <row r="1450">
          <cell r="B1450" t="str">
            <v>IDUT_UT_25_08-09</v>
          </cell>
        </row>
        <row r="1451">
          <cell r="B1451" t="str">
            <v>IDUT_UT_25_10-11</v>
          </cell>
        </row>
        <row r="1452">
          <cell r="B1452" t="str">
            <v>IDUT_UT_25_12-13</v>
          </cell>
        </row>
        <row r="1453">
          <cell r="B1453" t="str">
            <v>IDUT_UT_25_14-15</v>
          </cell>
        </row>
        <row r="1454">
          <cell r="B1454" t="str">
            <v>IDUT_UT_25_16-18</v>
          </cell>
        </row>
        <row r="1455">
          <cell r="B1455" t="str">
            <v>IDUT_UT_25_19-26</v>
          </cell>
        </row>
        <row r="1456">
          <cell r="B1456" t="str">
            <v>IDUT_UT_25_27-83</v>
          </cell>
        </row>
        <row r="1457">
          <cell r="B1457" t="str">
            <v>IDUT_UT_25_84-99</v>
          </cell>
        </row>
        <row r="1458">
          <cell r="B1458" t="str">
            <v>IDUT_UT_26_00-07</v>
          </cell>
        </row>
        <row r="1459">
          <cell r="B1459" t="str">
            <v>IDUT_UT_26_08-09</v>
          </cell>
        </row>
        <row r="1460">
          <cell r="B1460" t="str">
            <v>IDUT_UT_26_10-11</v>
          </cell>
        </row>
        <row r="1461">
          <cell r="B1461" t="str">
            <v>IDUT_UT_26_12-13</v>
          </cell>
        </row>
        <row r="1462">
          <cell r="B1462" t="str">
            <v>IDUT_UT_26_14-15</v>
          </cell>
        </row>
        <row r="1463">
          <cell r="B1463" t="str">
            <v>IDUT_UT_26_16-18</v>
          </cell>
        </row>
        <row r="1464">
          <cell r="B1464" t="str">
            <v>IDUT_UT_26_19-26</v>
          </cell>
        </row>
        <row r="1465">
          <cell r="B1465" t="str">
            <v>IDUT_UT_26_27-83</v>
          </cell>
        </row>
        <row r="1466">
          <cell r="B1466" t="str">
            <v>IDUT_UT_26_84-99</v>
          </cell>
        </row>
        <row r="1467">
          <cell r="B1467" t="str">
            <v>IDUT_UT_27_00-07</v>
          </cell>
        </row>
        <row r="1468">
          <cell r="B1468" t="str">
            <v>IDUT_UT_27_08-09</v>
          </cell>
        </row>
        <row r="1469">
          <cell r="B1469" t="str">
            <v>IDUT_UT_27_10-11</v>
          </cell>
        </row>
        <row r="1470">
          <cell r="B1470" t="str">
            <v>IDUT_UT_27_12-13</v>
          </cell>
        </row>
        <row r="1471">
          <cell r="B1471" t="str">
            <v>IDUT_UT_27_14-15</v>
          </cell>
        </row>
        <row r="1472">
          <cell r="B1472" t="str">
            <v>IDUT_UT_27_16-18</v>
          </cell>
        </row>
        <row r="1473">
          <cell r="B1473" t="str">
            <v>IDUT_UT_27_19-26</v>
          </cell>
        </row>
        <row r="1474">
          <cell r="B1474" t="str">
            <v>IDUT_UT_27_27-83</v>
          </cell>
        </row>
        <row r="1475">
          <cell r="B1475" t="str">
            <v>IDUT_UT_27_84-99</v>
          </cell>
        </row>
        <row r="1476">
          <cell r="B1476" t="str">
            <v>IDUT_UT_28_00-07</v>
          </cell>
        </row>
        <row r="1477">
          <cell r="B1477" t="str">
            <v>IDUT_UT_28_08-09</v>
          </cell>
        </row>
        <row r="1478">
          <cell r="B1478" t="str">
            <v>IDUT_UT_28_10-11</v>
          </cell>
        </row>
        <row r="1479">
          <cell r="B1479" t="str">
            <v>IDUT_UT_28_12-13</v>
          </cell>
        </row>
        <row r="1480">
          <cell r="B1480" t="str">
            <v>IDUT_UT_28_14-15</v>
          </cell>
        </row>
        <row r="1481">
          <cell r="B1481" t="str">
            <v>IDUT_UT_28_16-18</v>
          </cell>
        </row>
        <row r="1482">
          <cell r="B1482" t="str">
            <v>IDUT_UT_28_19-26</v>
          </cell>
        </row>
        <row r="1483">
          <cell r="B1483" t="str">
            <v>IDUT_UT_28_27-83</v>
          </cell>
        </row>
        <row r="1484">
          <cell r="B1484" t="str">
            <v>IDUT_UT_28_84-99</v>
          </cell>
        </row>
        <row r="1485">
          <cell r="B1485" t="str">
            <v>IDUT_UT_29_00-07</v>
          </cell>
        </row>
        <row r="1486">
          <cell r="B1486" t="str">
            <v>IDUT_UT_29_08-09</v>
          </cell>
        </row>
        <row r="1487">
          <cell r="B1487" t="str">
            <v>IDUT_UT_29_10-11</v>
          </cell>
        </row>
        <row r="1488">
          <cell r="B1488" t="str">
            <v>IDUT_UT_29_12-13</v>
          </cell>
        </row>
        <row r="1489">
          <cell r="B1489" t="str">
            <v>IDUT_UT_29_14-15</v>
          </cell>
        </row>
        <row r="1490">
          <cell r="B1490" t="str">
            <v>IDUT_UT_29_16-18</v>
          </cell>
        </row>
        <row r="1491">
          <cell r="B1491" t="str">
            <v>IDUT_UT_29_19-26</v>
          </cell>
        </row>
        <row r="1492">
          <cell r="B1492" t="str">
            <v>IDUT_UT_29_27-83</v>
          </cell>
        </row>
        <row r="1493">
          <cell r="B1493" t="str">
            <v>IDUT_UT_29_84-99</v>
          </cell>
        </row>
        <row r="1494">
          <cell r="B1494" t="str">
            <v>IDUT_UT_30_00-07</v>
          </cell>
        </row>
        <row r="1495">
          <cell r="B1495" t="str">
            <v>IDUT_UT_30_08-09</v>
          </cell>
        </row>
        <row r="1496">
          <cell r="B1496" t="str">
            <v>IDUT_UT_30_10-11</v>
          </cell>
        </row>
        <row r="1497">
          <cell r="B1497" t="str">
            <v>IDUT_UT_30_12-13</v>
          </cell>
        </row>
        <row r="1498">
          <cell r="B1498" t="str">
            <v>IDUT_UT_30_14-15</v>
          </cell>
        </row>
        <row r="1499">
          <cell r="B1499" t="str">
            <v>IDUT_UT_30_16-18</v>
          </cell>
        </row>
        <row r="1500">
          <cell r="B1500" t="str">
            <v>IDUT_UT_30_19-26</v>
          </cell>
        </row>
        <row r="1501">
          <cell r="B1501" t="str">
            <v>IDUT_UT_30_27-83</v>
          </cell>
        </row>
        <row r="1502">
          <cell r="B1502" t="str">
            <v>IDUT_UT_30_84-99</v>
          </cell>
        </row>
        <row r="1503">
          <cell r="B1503" t="str">
            <v>IDWA_WA_09_00-07</v>
          </cell>
        </row>
        <row r="1504">
          <cell r="B1504" t="str">
            <v>IDWA_WA_09_08-09</v>
          </cell>
        </row>
        <row r="1505">
          <cell r="B1505" t="str">
            <v>IDWA_WA_09_10-11</v>
          </cell>
        </row>
        <row r="1506">
          <cell r="B1506" t="str">
            <v>IDWA_WA_09_12-13</v>
          </cell>
        </row>
        <row r="1507">
          <cell r="B1507" t="str">
            <v>IDWA_WA_09_14-15</v>
          </cell>
        </row>
        <row r="1508">
          <cell r="B1508" t="str">
            <v>IDWA_WA_09_16-18</v>
          </cell>
        </row>
        <row r="1509">
          <cell r="B1509" t="str">
            <v>IDWA_WA_09_19-26</v>
          </cell>
        </row>
        <row r="1510">
          <cell r="B1510" t="str">
            <v>IDWA_WA_09_27-83</v>
          </cell>
        </row>
        <row r="1511">
          <cell r="B1511" t="str">
            <v>IDWA_WA_09_84-99</v>
          </cell>
        </row>
        <row r="1512">
          <cell r="B1512" t="str">
            <v>IDWA_WA_10_00-07</v>
          </cell>
        </row>
        <row r="1513">
          <cell r="B1513" t="str">
            <v>IDWA_WA_10_08-09</v>
          </cell>
        </row>
        <row r="1514">
          <cell r="B1514" t="str">
            <v>IDWA_WA_10_10-11</v>
          </cell>
        </row>
        <row r="1515">
          <cell r="B1515" t="str">
            <v>IDWA_WA_10_12-13</v>
          </cell>
        </row>
        <row r="1516">
          <cell r="B1516" t="str">
            <v>IDWA_WA_10_14-15</v>
          </cell>
        </row>
        <row r="1517">
          <cell r="B1517" t="str">
            <v>IDWA_WA_10_16-18</v>
          </cell>
        </row>
        <row r="1518">
          <cell r="B1518" t="str">
            <v>IDWA_WA_10_19-26</v>
          </cell>
        </row>
        <row r="1519">
          <cell r="B1519" t="str">
            <v>IDWA_WA_10_27-83</v>
          </cell>
        </row>
        <row r="1520">
          <cell r="B1520" t="str">
            <v>IDWA_WA_10_84-99</v>
          </cell>
        </row>
        <row r="1521">
          <cell r="B1521" t="str">
            <v>IDWA_WA_11_00-07</v>
          </cell>
        </row>
        <row r="1522">
          <cell r="B1522" t="str">
            <v>IDWA_WA_11_08-09</v>
          </cell>
        </row>
        <row r="1523">
          <cell r="B1523" t="str">
            <v>IDWA_WA_11_10-11</v>
          </cell>
        </row>
        <row r="1524">
          <cell r="B1524" t="str">
            <v>IDWA_WA_11_12-13</v>
          </cell>
        </row>
        <row r="1525">
          <cell r="B1525" t="str">
            <v>IDWA_WA_11_14-15</v>
          </cell>
        </row>
        <row r="1526">
          <cell r="B1526" t="str">
            <v>IDWA_WA_11_16-18</v>
          </cell>
        </row>
        <row r="1527">
          <cell r="B1527" t="str">
            <v>IDWA_WA_11_19-26</v>
          </cell>
        </row>
        <row r="1528">
          <cell r="B1528" t="str">
            <v>IDWA_WA_11_27-83</v>
          </cell>
        </row>
        <row r="1529">
          <cell r="B1529" t="str">
            <v>IDWA_WA_11_84-99</v>
          </cell>
        </row>
        <row r="1530">
          <cell r="B1530" t="str">
            <v>IDWA_WA_11_CFL</v>
          </cell>
        </row>
        <row r="1531">
          <cell r="B1531" t="str">
            <v>IDWA_WA_12_00-07</v>
          </cell>
        </row>
        <row r="1532">
          <cell r="B1532" t="str">
            <v>IDWA_WA_12_08-09</v>
          </cell>
        </row>
        <row r="1533">
          <cell r="B1533" t="str">
            <v>IDWA_WA_12_10-11</v>
          </cell>
        </row>
        <row r="1534">
          <cell r="B1534" t="str">
            <v>IDWA_WA_12_12-13</v>
          </cell>
        </row>
        <row r="1535">
          <cell r="B1535" t="str">
            <v>IDWA_WA_12_14-15</v>
          </cell>
        </row>
        <row r="1536">
          <cell r="B1536" t="str">
            <v>IDWA_WA_12_16-18</v>
          </cell>
        </row>
        <row r="1537">
          <cell r="B1537" t="str">
            <v>IDWA_WA_12_19-26</v>
          </cell>
        </row>
        <row r="1538">
          <cell r="B1538" t="str">
            <v>IDWA_WA_12_27-83</v>
          </cell>
        </row>
        <row r="1539">
          <cell r="B1539" t="str">
            <v>IDWA_WA_12_84-99</v>
          </cell>
        </row>
        <row r="1540">
          <cell r="B1540" t="str">
            <v>IDWA_WA_12_CFL</v>
          </cell>
        </row>
        <row r="1541">
          <cell r="B1541" t="str">
            <v>IDWA_WA_13_00-07</v>
          </cell>
        </row>
        <row r="1542">
          <cell r="B1542" t="str">
            <v>IDWA_WA_13_08-09</v>
          </cell>
        </row>
        <row r="1543">
          <cell r="B1543" t="str">
            <v>IDWA_WA_13_10-11</v>
          </cell>
        </row>
        <row r="1544">
          <cell r="B1544" t="str">
            <v>IDWA_WA_13_12-13</v>
          </cell>
        </row>
        <row r="1545">
          <cell r="B1545" t="str">
            <v>IDWA_WA_13_14-15</v>
          </cell>
        </row>
        <row r="1546">
          <cell r="B1546" t="str">
            <v>IDWA_WA_13_16-18</v>
          </cell>
        </row>
        <row r="1547">
          <cell r="B1547" t="str">
            <v>IDWA_WA_13_19-26</v>
          </cell>
        </row>
        <row r="1548">
          <cell r="B1548" t="str">
            <v>IDWA_WA_13_27-83</v>
          </cell>
        </row>
        <row r="1549">
          <cell r="B1549" t="str">
            <v>IDWA_WA_13_84-99</v>
          </cell>
        </row>
        <row r="1550">
          <cell r="B1550" t="str">
            <v>IDWA_WA_14_00-07</v>
          </cell>
        </row>
        <row r="1551">
          <cell r="B1551" t="str">
            <v>IDWA_WA_14_08-09</v>
          </cell>
        </row>
        <row r="1552">
          <cell r="B1552" t="str">
            <v>IDWA_WA_14_10-11</v>
          </cell>
        </row>
        <row r="1553">
          <cell r="B1553" t="str">
            <v>IDWA_WA_14_12-13</v>
          </cell>
        </row>
        <row r="1554">
          <cell r="B1554" t="str">
            <v>IDWA_WA_14_14-15</v>
          </cell>
        </row>
        <row r="1555">
          <cell r="B1555" t="str">
            <v>IDWA_WA_14_16-18</v>
          </cell>
        </row>
        <row r="1556">
          <cell r="B1556" t="str">
            <v>IDWA_WA_14_19-26</v>
          </cell>
        </row>
        <row r="1557">
          <cell r="B1557" t="str">
            <v>IDWA_WA_14_27-83</v>
          </cell>
        </row>
        <row r="1558">
          <cell r="B1558" t="str">
            <v>IDWA_WA_14_84-99</v>
          </cell>
        </row>
        <row r="1559">
          <cell r="B1559" t="str">
            <v>IDWA_WA_15_00-07</v>
          </cell>
        </row>
        <row r="1560">
          <cell r="B1560" t="str">
            <v>IDWA_WA_15_08-09</v>
          </cell>
        </row>
        <row r="1561">
          <cell r="B1561" t="str">
            <v>IDWA_WA_15_10-11</v>
          </cell>
        </row>
        <row r="1562">
          <cell r="B1562" t="str">
            <v>IDWA_WA_15_12-13</v>
          </cell>
        </row>
        <row r="1563">
          <cell r="B1563" t="str">
            <v>IDWA_WA_15_14-15</v>
          </cell>
        </row>
        <row r="1564">
          <cell r="B1564" t="str">
            <v>IDWA_WA_15_16-18</v>
          </cell>
        </row>
        <row r="1565">
          <cell r="B1565" t="str">
            <v>IDWA_WA_15_19-26</v>
          </cell>
        </row>
        <row r="1566">
          <cell r="B1566" t="str">
            <v>IDWA_WA_15_27-83</v>
          </cell>
        </row>
        <row r="1567">
          <cell r="B1567" t="str">
            <v>IDWA_WA_15_84-99</v>
          </cell>
        </row>
        <row r="1568">
          <cell r="B1568" t="str">
            <v>IDWA_WA_16_00-07</v>
          </cell>
        </row>
        <row r="1569">
          <cell r="B1569" t="str">
            <v>IDWA_WA_16_08-09</v>
          </cell>
        </row>
        <row r="1570">
          <cell r="B1570" t="str">
            <v>IDWA_WA_16_10-11</v>
          </cell>
        </row>
        <row r="1571">
          <cell r="B1571" t="str">
            <v>IDWA_WA_16_12-13</v>
          </cell>
        </row>
        <row r="1572">
          <cell r="B1572" t="str">
            <v>IDWA_WA_16_14-15</v>
          </cell>
        </row>
        <row r="1573">
          <cell r="B1573" t="str">
            <v>IDWA_WA_16_16-18</v>
          </cell>
        </row>
        <row r="1574">
          <cell r="B1574" t="str">
            <v>IDWA_WA_16_19-26</v>
          </cell>
        </row>
        <row r="1575">
          <cell r="B1575" t="str">
            <v>IDWA_WA_16_27-83</v>
          </cell>
        </row>
        <row r="1576">
          <cell r="B1576" t="str">
            <v>IDWA_WA_16_84-99</v>
          </cell>
        </row>
        <row r="1577">
          <cell r="B1577" t="str">
            <v>IDWA_WA_17_00-07</v>
          </cell>
        </row>
        <row r="1578">
          <cell r="B1578" t="str">
            <v>IDWA_WA_17_08-09</v>
          </cell>
        </row>
        <row r="1579">
          <cell r="B1579" t="str">
            <v>IDWA_WA_17_10-11</v>
          </cell>
        </row>
        <row r="1580">
          <cell r="B1580" t="str">
            <v>IDWA_WA_17_12-13</v>
          </cell>
        </row>
        <row r="1581">
          <cell r="B1581" t="str">
            <v>IDWA_WA_17_14-15</v>
          </cell>
        </row>
        <row r="1582">
          <cell r="B1582" t="str">
            <v>IDWA_WA_17_16-18</v>
          </cell>
        </row>
        <row r="1583">
          <cell r="B1583" t="str">
            <v>IDWA_WA_17_19-26</v>
          </cell>
        </row>
        <row r="1584">
          <cell r="B1584" t="str">
            <v>IDWA_WA_17_27-83</v>
          </cell>
        </row>
        <row r="1585">
          <cell r="B1585" t="str">
            <v>IDWA_WA_17_84-99</v>
          </cell>
        </row>
        <row r="1586">
          <cell r="B1586" t="str">
            <v>IDWA_WA_18_00-07</v>
          </cell>
        </row>
        <row r="1587">
          <cell r="B1587" t="str">
            <v>IDWA_WA_18_08-09</v>
          </cell>
        </row>
        <row r="1588">
          <cell r="B1588" t="str">
            <v>IDWA_WA_18_10-11</v>
          </cell>
        </row>
        <row r="1589">
          <cell r="B1589" t="str">
            <v>IDWA_WA_18_12-13</v>
          </cell>
        </row>
        <row r="1590">
          <cell r="B1590" t="str">
            <v>IDWA_WA_18_14-15</v>
          </cell>
        </row>
        <row r="1591">
          <cell r="B1591" t="str">
            <v>IDWA_WA_18_16-18</v>
          </cell>
        </row>
        <row r="1592">
          <cell r="B1592" t="str">
            <v>IDWA_WA_18_19-26</v>
          </cell>
        </row>
        <row r="1593">
          <cell r="B1593" t="str">
            <v>IDWA_WA_18_27-83</v>
          </cell>
        </row>
        <row r="1594">
          <cell r="B1594" t="str">
            <v>IDWA_WA_18_84-99</v>
          </cell>
        </row>
        <row r="1595">
          <cell r="B1595" t="str">
            <v>IDWA_WA_19_00-07</v>
          </cell>
        </row>
        <row r="1596">
          <cell r="B1596" t="str">
            <v>IDWA_WA_19_08-09</v>
          </cell>
        </row>
        <row r="1597">
          <cell r="B1597" t="str">
            <v>IDWA_WA_19_10-11</v>
          </cell>
        </row>
        <row r="1598">
          <cell r="B1598" t="str">
            <v>IDWA_WA_19_12-13</v>
          </cell>
        </row>
        <row r="1599">
          <cell r="B1599" t="str">
            <v>IDWA_WA_19_14-15</v>
          </cell>
        </row>
        <row r="1600">
          <cell r="B1600" t="str">
            <v>IDWA_WA_19_16-18</v>
          </cell>
        </row>
        <row r="1601">
          <cell r="B1601" t="str">
            <v>IDWA_WA_19_19-26</v>
          </cell>
        </row>
        <row r="1602">
          <cell r="B1602" t="str">
            <v>IDWA_WA_19_27-83</v>
          </cell>
        </row>
        <row r="1603">
          <cell r="B1603" t="str">
            <v>IDWA_WA_19_84-99</v>
          </cell>
        </row>
        <row r="1604">
          <cell r="B1604" t="str">
            <v>IDWA_WA_20_00-07</v>
          </cell>
        </row>
        <row r="1605">
          <cell r="B1605" t="str">
            <v>IDWA_WA_20_08-09</v>
          </cell>
        </row>
        <row r="1606">
          <cell r="B1606" t="str">
            <v>IDWA_WA_20_10-11</v>
          </cell>
        </row>
        <row r="1607">
          <cell r="B1607" t="str">
            <v>IDWA_WA_20_12-13</v>
          </cell>
        </row>
        <row r="1608">
          <cell r="B1608" t="str">
            <v>IDWA_WA_20_14-15</v>
          </cell>
        </row>
        <row r="1609">
          <cell r="B1609" t="str">
            <v>IDWA_WA_20_16-18</v>
          </cell>
        </row>
        <row r="1610">
          <cell r="B1610" t="str">
            <v>IDWA_WA_20_19-26</v>
          </cell>
        </row>
        <row r="1611">
          <cell r="B1611" t="str">
            <v>IDWA_WA_20_27-83</v>
          </cell>
        </row>
        <row r="1612">
          <cell r="B1612" t="str">
            <v>IDWA_WA_20_84-99</v>
          </cell>
        </row>
        <row r="1613">
          <cell r="B1613" t="str">
            <v>IDWA_WA_21_00-07</v>
          </cell>
        </row>
        <row r="1614">
          <cell r="B1614" t="str">
            <v>IDWA_WA_21_08-09</v>
          </cell>
        </row>
        <row r="1615">
          <cell r="B1615" t="str">
            <v>IDWA_WA_21_10-11</v>
          </cell>
        </row>
        <row r="1616">
          <cell r="B1616" t="str">
            <v>IDWA_WA_21_12-13</v>
          </cell>
        </row>
        <row r="1617">
          <cell r="B1617" t="str">
            <v>IDWA_WA_21_14-15</v>
          </cell>
        </row>
        <row r="1618">
          <cell r="B1618" t="str">
            <v>IDWA_WA_21_16-18</v>
          </cell>
        </row>
        <row r="1619">
          <cell r="B1619" t="str">
            <v>IDWA_WA_21_19-26</v>
          </cell>
        </row>
        <row r="1620">
          <cell r="B1620" t="str">
            <v>IDWA_WA_21_27-83</v>
          </cell>
        </row>
        <row r="1621">
          <cell r="B1621" t="str">
            <v>IDWA_WA_21_84-99</v>
          </cell>
        </row>
        <row r="1622">
          <cell r="B1622" t="str">
            <v>IDWA_WA_22_00-07</v>
          </cell>
        </row>
        <row r="1623">
          <cell r="B1623" t="str">
            <v>IDWA_WA_22_08-09</v>
          </cell>
        </row>
        <row r="1624">
          <cell r="B1624" t="str">
            <v>IDWA_WA_22_10-11</v>
          </cell>
        </row>
        <row r="1625">
          <cell r="B1625" t="str">
            <v>IDWA_WA_22_12-13</v>
          </cell>
        </row>
        <row r="1626">
          <cell r="B1626" t="str">
            <v>IDWA_WA_22_14-15</v>
          </cell>
        </row>
        <row r="1627">
          <cell r="B1627" t="str">
            <v>IDWA_WA_22_16-18</v>
          </cell>
        </row>
        <row r="1628">
          <cell r="B1628" t="str">
            <v>IDWA_WA_22_19-26</v>
          </cell>
        </row>
        <row r="1629">
          <cell r="B1629" t="str">
            <v>IDWA_WA_22_27-83</v>
          </cell>
        </row>
        <row r="1630">
          <cell r="B1630" t="str">
            <v>IDWA_WA_22_84-99</v>
          </cell>
        </row>
        <row r="1631">
          <cell r="B1631" t="str">
            <v>IDWA_WA_23_00-07</v>
          </cell>
        </row>
        <row r="1632">
          <cell r="B1632" t="str">
            <v>IDWA_WA_23_08-09</v>
          </cell>
        </row>
        <row r="1633">
          <cell r="B1633" t="str">
            <v>IDWA_WA_23_10-11</v>
          </cell>
        </row>
        <row r="1634">
          <cell r="B1634" t="str">
            <v>IDWA_WA_23_12-13</v>
          </cell>
        </row>
        <row r="1635">
          <cell r="B1635" t="str">
            <v>IDWA_WA_23_14-15</v>
          </cell>
        </row>
        <row r="1636">
          <cell r="B1636" t="str">
            <v>IDWA_WA_23_16-18</v>
          </cell>
        </row>
        <row r="1637">
          <cell r="B1637" t="str">
            <v>IDWA_WA_23_19-26</v>
          </cell>
        </row>
        <row r="1638">
          <cell r="B1638" t="str">
            <v>IDWA_WA_23_27-83</v>
          </cell>
        </row>
        <row r="1639">
          <cell r="B1639" t="str">
            <v>IDWA_WA_23_84-99</v>
          </cell>
        </row>
        <row r="1640">
          <cell r="B1640" t="str">
            <v>IDWA_WA_24_00-07</v>
          </cell>
        </row>
        <row r="1641">
          <cell r="B1641" t="str">
            <v>IDWA_WA_24_08-09</v>
          </cell>
        </row>
        <row r="1642">
          <cell r="B1642" t="str">
            <v>IDWA_WA_24_10-11</v>
          </cell>
        </row>
        <row r="1643">
          <cell r="B1643" t="str">
            <v>IDWA_WA_24_12-13</v>
          </cell>
        </row>
        <row r="1644">
          <cell r="B1644" t="str">
            <v>IDWA_WA_24_14-15</v>
          </cell>
        </row>
        <row r="1645">
          <cell r="B1645" t="str">
            <v>IDWA_WA_24_16-18</v>
          </cell>
        </row>
        <row r="1646">
          <cell r="B1646" t="str">
            <v>IDWA_WA_24_19-26</v>
          </cell>
        </row>
        <row r="1647">
          <cell r="B1647" t="str">
            <v>IDWA_WA_24_27-83</v>
          </cell>
        </row>
        <row r="1648">
          <cell r="B1648" t="str">
            <v>IDWA_WA_24_84-99</v>
          </cell>
        </row>
        <row r="1649">
          <cell r="B1649" t="str">
            <v>IDWA_WA_25_00-07</v>
          </cell>
        </row>
        <row r="1650">
          <cell r="B1650" t="str">
            <v>IDWA_WA_25_08-09</v>
          </cell>
        </row>
        <row r="1651">
          <cell r="B1651" t="str">
            <v>IDWA_WA_25_10-11</v>
          </cell>
        </row>
        <row r="1652">
          <cell r="B1652" t="str">
            <v>IDWA_WA_25_12-13</v>
          </cell>
        </row>
        <row r="1653">
          <cell r="B1653" t="str">
            <v>IDWA_WA_25_14-15</v>
          </cell>
        </row>
        <row r="1654">
          <cell r="B1654" t="str">
            <v>IDWA_WA_25_16-18</v>
          </cell>
        </row>
        <row r="1655">
          <cell r="B1655" t="str">
            <v>IDWA_WA_25_19-26</v>
          </cell>
        </row>
        <row r="1656">
          <cell r="B1656" t="str">
            <v>IDWA_WA_25_27-83</v>
          </cell>
        </row>
        <row r="1657">
          <cell r="B1657" t="str">
            <v>IDWA_WA_25_84-99</v>
          </cell>
        </row>
        <row r="1658">
          <cell r="B1658" t="str">
            <v>IDWA_WA_26_00-07</v>
          </cell>
        </row>
        <row r="1659">
          <cell r="B1659" t="str">
            <v>IDWA_WA_26_08-09</v>
          </cell>
        </row>
        <row r="1660">
          <cell r="B1660" t="str">
            <v>IDWA_WA_26_10-11</v>
          </cell>
        </row>
        <row r="1661">
          <cell r="B1661" t="str">
            <v>IDWA_WA_26_12-13</v>
          </cell>
        </row>
        <row r="1662">
          <cell r="B1662" t="str">
            <v>IDWA_WA_26_14-15</v>
          </cell>
        </row>
        <row r="1663">
          <cell r="B1663" t="str">
            <v>IDWA_WA_26_16-18</v>
          </cell>
        </row>
        <row r="1664">
          <cell r="B1664" t="str">
            <v>IDWA_WA_26_19-26</v>
          </cell>
        </row>
        <row r="1665">
          <cell r="B1665" t="str">
            <v>IDWA_WA_26_27-83</v>
          </cell>
        </row>
        <row r="1666">
          <cell r="B1666" t="str">
            <v>IDWA_WA_26_84-99</v>
          </cell>
        </row>
        <row r="1667">
          <cell r="B1667" t="str">
            <v>IDWA_WA_27_00-07</v>
          </cell>
        </row>
        <row r="1668">
          <cell r="B1668" t="str">
            <v>IDWA_WA_27_08-09</v>
          </cell>
        </row>
        <row r="1669">
          <cell r="B1669" t="str">
            <v>IDWA_WA_27_10-11</v>
          </cell>
        </row>
        <row r="1670">
          <cell r="B1670" t="str">
            <v>IDWA_WA_27_12-13</v>
          </cell>
        </row>
        <row r="1671">
          <cell r="B1671" t="str">
            <v>IDWA_WA_27_14-15</v>
          </cell>
        </row>
        <row r="1672">
          <cell r="B1672" t="str">
            <v>IDWA_WA_27_16-18</v>
          </cell>
        </row>
        <row r="1673">
          <cell r="B1673" t="str">
            <v>IDWA_WA_27_19-26</v>
          </cell>
        </row>
        <row r="1674">
          <cell r="B1674" t="str">
            <v>IDWA_WA_27_27-83</v>
          </cell>
        </row>
        <row r="1675">
          <cell r="B1675" t="str">
            <v>IDWA_WA_27_84-99</v>
          </cell>
        </row>
        <row r="1676">
          <cell r="B1676" t="str">
            <v>IDWA_WA_28_00-07</v>
          </cell>
        </row>
        <row r="1677">
          <cell r="B1677" t="str">
            <v>IDWA_WA_28_08-09</v>
          </cell>
        </row>
        <row r="1678">
          <cell r="B1678" t="str">
            <v>IDWA_WA_28_10-11</v>
          </cell>
        </row>
        <row r="1679">
          <cell r="B1679" t="str">
            <v>IDWA_WA_28_12-13</v>
          </cell>
        </row>
        <row r="1680">
          <cell r="B1680" t="str">
            <v>IDWA_WA_28_14-15</v>
          </cell>
        </row>
        <row r="1681">
          <cell r="B1681" t="str">
            <v>IDWA_WA_28_16-18</v>
          </cell>
        </row>
        <row r="1682">
          <cell r="B1682" t="str">
            <v>IDWA_WA_28_19-26</v>
          </cell>
        </row>
        <row r="1683">
          <cell r="B1683" t="str">
            <v>IDWA_WA_28_27-83</v>
          </cell>
        </row>
        <row r="1684">
          <cell r="B1684" t="str">
            <v>IDWA_WA_28_84-99</v>
          </cell>
        </row>
        <row r="1685">
          <cell r="B1685" t="str">
            <v>IDWA_WA_29_00-07</v>
          </cell>
        </row>
        <row r="1686">
          <cell r="B1686" t="str">
            <v>IDWA_WA_29_08-09</v>
          </cell>
        </row>
        <row r="1687">
          <cell r="B1687" t="str">
            <v>IDWA_WA_29_10-11</v>
          </cell>
        </row>
        <row r="1688">
          <cell r="B1688" t="str">
            <v>IDWA_WA_29_12-13</v>
          </cell>
        </row>
        <row r="1689">
          <cell r="B1689" t="str">
            <v>IDWA_WA_29_14-15</v>
          </cell>
        </row>
        <row r="1690">
          <cell r="B1690" t="str">
            <v>IDWA_WA_29_16-18</v>
          </cell>
        </row>
        <row r="1691">
          <cell r="B1691" t="str">
            <v>IDWA_WA_29_19-26</v>
          </cell>
        </row>
        <row r="1692">
          <cell r="B1692" t="str">
            <v>IDWA_WA_29_27-83</v>
          </cell>
        </row>
        <row r="1693">
          <cell r="B1693" t="str">
            <v>IDWA_WA_29_84-99</v>
          </cell>
        </row>
        <row r="1694">
          <cell r="B1694" t="str">
            <v>IDWA_WA_30_00-07</v>
          </cell>
        </row>
        <row r="1695">
          <cell r="B1695" t="str">
            <v>IDWA_WA_30_08-09</v>
          </cell>
        </row>
        <row r="1696">
          <cell r="B1696" t="str">
            <v>IDWA_WA_30_10-11</v>
          </cell>
        </row>
        <row r="1697">
          <cell r="B1697" t="str">
            <v>IDWA_WA_30_12-13</v>
          </cell>
        </row>
        <row r="1698">
          <cell r="B1698" t="str">
            <v>IDWA_WA_30_14-15</v>
          </cell>
        </row>
        <row r="1699">
          <cell r="B1699" t="str">
            <v>IDWA_WA_30_16-18</v>
          </cell>
        </row>
        <row r="1700">
          <cell r="B1700" t="str">
            <v>IDWA_WA_30_19-26</v>
          </cell>
        </row>
        <row r="1701">
          <cell r="B1701" t="str">
            <v>IDWA_WA_30_27-83</v>
          </cell>
        </row>
        <row r="1702">
          <cell r="B1702" t="str">
            <v>IDWA_WA_30_84-99</v>
          </cell>
        </row>
        <row r="1703">
          <cell r="B1703" t="str">
            <v>IDWA_YA_09_00-07</v>
          </cell>
        </row>
        <row r="1704">
          <cell r="B1704" t="str">
            <v>IDWA_YA_09_08-09</v>
          </cell>
        </row>
        <row r="1705">
          <cell r="B1705" t="str">
            <v>IDWA_YA_09_10-11</v>
          </cell>
        </row>
        <row r="1706">
          <cell r="B1706" t="str">
            <v>IDWA_YA_09_12-13</v>
          </cell>
        </row>
        <row r="1707">
          <cell r="B1707" t="str">
            <v>IDWA_YA_09_14-15</v>
          </cell>
        </row>
        <row r="1708">
          <cell r="B1708" t="str">
            <v>IDWA_YA_09_16-18</v>
          </cell>
        </row>
        <row r="1709">
          <cell r="B1709" t="str">
            <v>IDWA_YA_09_19-26</v>
          </cell>
        </row>
        <row r="1710">
          <cell r="B1710" t="str">
            <v>IDWA_YA_09_27-83</v>
          </cell>
        </row>
        <row r="1711">
          <cell r="B1711" t="str">
            <v>IDWA_YA_09_84-99</v>
          </cell>
        </row>
        <row r="1712">
          <cell r="B1712" t="str">
            <v>IDWA_YA_10_00-07</v>
          </cell>
        </row>
        <row r="1713">
          <cell r="B1713" t="str">
            <v>IDWA_YA_10_08-09</v>
          </cell>
        </row>
        <row r="1714">
          <cell r="B1714" t="str">
            <v>IDWA_YA_10_10-11</v>
          </cell>
        </row>
        <row r="1715">
          <cell r="B1715" t="str">
            <v>IDWA_YA_10_12-13</v>
          </cell>
        </row>
        <row r="1716">
          <cell r="B1716" t="str">
            <v>IDWA_YA_10_14-15</v>
          </cell>
        </row>
        <row r="1717">
          <cell r="B1717" t="str">
            <v>IDWA_YA_10_16-18</v>
          </cell>
        </row>
        <row r="1718">
          <cell r="B1718" t="str">
            <v>IDWA_YA_10_19-26</v>
          </cell>
        </row>
        <row r="1719">
          <cell r="B1719" t="str">
            <v>IDWA_YA_10_27-83</v>
          </cell>
        </row>
        <row r="1720">
          <cell r="B1720" t="str">
            <v>IDWA_YA_10_84-99</v>
          </cell>
        </row>
        <row r="1721">
          <cell r="B1721" t="str">
            <v>IDWA_YA_11_00-07</v>
          </cell>
        </row>
        <row r="1722">
          <cell r="B1722" t="str">
            <v>IDWA_YA_11_08-09</v>
          </cell>
        </row>
        <row r="1723">
          <cell r="B1723" t="str">
            <v>IDWA_YA_11_10-11</v>
          </cell>
        </row>
        <row r="1724">
          <cell r="B1724" t="str">
            <v>IDWA_YA_11_12-13</v>
          </cell>
        </row>
        <row r="1725">
          <cell r="B1725" t="str">
            <v>IDWA_YA_11_14-15</v>
          </cell>
        </row>
        <row r="1726">
          <cell r="B1726" t="str">
            <v>IDWA_YA_11_16-18</v>
          </cell>
        </row>
        <row r="1727">
          <cell r="B1727" t="str">
            <v>IDWA_YA_11_19-26</v>
          </cell>
        </row>
        <row r="1728">
          <cell r="B1728" t="str">
            <v>IDWA_YA_11_27-83</v>
          </cell>
        </row>
        <row r="1729">
          <cell r="B1729" t="str">
            <v>IDWA_YA_11_84-99</v>
          </cell>
        </row>
        <row r="1730">
          <cell r="B1730" t="str">
            <v>IDWA_YA_11_CFL</v>
          </cell>
        </row>
        <row r="1731">
          <cell r="B1731" t="str">
            <v>IDWA_YA_12_00-07</v>
          </cell>
        </row>
        <row r="1732">
          <cell r="B1732" t="str">
            <v>IDWA_YA_12_08-09</v>
          </cell>
        </row>
        <row r="1733">
          <cell r="B1733" t="str">
            <v>IDWA_YA_12_10-11</v>
          </cell>
        </row>
        <row r="1734">
          <cell r="B1734" t="str">
            <v>IDWA_YA_12_12-13</v>
          </cell>
        </row>
        <row r="1735">
          <cell r="B1735" t="str">
            <v>IDWA_YA_12_14-15</v>
          </cell>
        </row>
        <row r="1736">
          <cell r="B1736" t="str">
            <v>IDWA_YA_12_16-18</v>
          </cell>
        </row>
        <row r="1737">
          <cell r="B1737" t="str">
            <v>IDWA_YA_12_19-26</v>
          </cell>
        </row>
        <row r="1738">
          <cell r="B1738" t="str">
            <v>IDWA_YA_12_27-83</v>
          </cell>
        </row>
        <row r="1739">
          <cell r="B1739" t="str">
            <v>IDWA_YA_12_84-99</v>
          </cell>
        </row>
        <row r="1740">
          <cell r="B1740" t="str">
            <v>IDWA_YA_12_CFL</v>
          </cell>
        </row>
        <row r="1741">
          <cell r="B1741" t="str">
            <v>IDWA_YA_13_00-07</v>
          </cell>
        </row>
        <row r="1742">
          <cell r="B1742" t="str">
            <v>IDWA_YA_13_08-09</v>
          </cell>
        </row>
        <row r="1743">
          <cell r="B1743" t="str">
            <v>IDWA_YA_13_10-11</v>
          </cell>
        </row>
        <row r="1744">
          <cell r="B1744" t="str">
            <v>IDWA_YA_13_12-13</v>
          </cell>
        </row>
        <row r="1745">
          <cell r="B1745" t="str">
            <v>IDWA_YA_13_14-15</v>
          </cell>
        </row>
        <row r="1746">
          <cell r="B1746" t="str">
            <v>IDWA_YA_13_16-18</v>
          </cell>
        </row>
        <row r="1747">
          <cell r="B1747" t="str">
            <v>IDWA_YA_13_19-26</v>
          </cell>
        </row>
        <row r="1748">
          <cell r="B1748" t="str">
            <v>IDWA_YA_13_27-83</v>
          </cell>
        </row>
        <row r="1749">
          <cell r="B1749" t="str">
            <v>IDWA_YA_13_84-99</v>
          </cell>
        </row>
        <row r="1750">
          <cell r="B1750" t="str">
            <v>IDWA_YA_14_00-07</v>
          </cell>
        </row>
        <row r="1751">
          <cell r="B1751" t="str">
            <v>IDWA_YA_14_08-09</v>
          </cell>
        </row>
        <row r="1752">
          <cell r="B1752" t="str">
            <v>IDWA_YA_14_10-11</v>
          </cell>
        </row>
        <row r="1753">
          <cell r="B1753" t="str">
            <v>IDWA_YA_14_12-13</v>
          </cell>
        </row>
        <row r="1754">
          <cell r="B1754" t="str">
            <v>IDWA_YA_14_14-15</v>
          </cell>
        </row>
        <row r="1755">
          <cell r="B1755" t="str">
            <v>IDWA_YA_14_16-18</v>
          </cell>
        </row>
        <row r="1756">
          <cell r="B1756" t="str">
            <v>IDWA_YA_14_19-26</v>
          </cell>
        </row>
        <row r="1757">
          <cell r="B1757" t="str">
            <v>IDWA_YA_14_27-83</v>
          </cell>
        </row>
        <row r="1758">
          <cell r="B1758" t="str">
            <v>IDWA_YA_14_84-99</v>
          </cell>
        </row>
        <row r="1759">
          <cell r="B1759" t="str">
            <v>IDWA_YA_15_00-07</v>
          </cell>
        </row>
        <row r="1760">
          <cell r="B1760" t="str">
            <v>IDWA_YA_15_08-09</v>
          </cell>
        </row>
        <row r="1761">
          <cell r="B1761" t="str">
            <v>IDWA_YA_15_10-11</v>
          </cell>
        </row>
        <row r="1762">
          <cell r="B1762" t="str">
            <v>IDWA_YA_15_12-13</v>
          </cell>
        </row>
        <row r="1763">
          <cell r="B1763" t="str">
            <v>IDWA_YA_15_14-15</v>
          </cell>
        </row>
        <row r="1764">
          <cell r="B1764" t="str">
            <v>IDWA_YA_15_16-18</v>
          </cell>
        </row>
        <row r="1765">
          <cell r="B1765" t="str">
            <v>IDWA_YA_15_19-26</v>
          </cell>
        </row>
        <row r="1766">
          <cell r="B1766" t="str">
            <v>IDWA_YA_15_27-83</v>
          </cell>
        </row>
        <row r="1767">
          <cell r="B1767" t="str">
            <v>IDWA_YA_15_84-99</v>
          </cell>
        </row>
        <row r="1768">
          <cell r="B1768" t="str">
            <v>IDWA_YA_16_00-07</v>
          </cell>
        </row>
        <row r="1769">
          <cell r="B1769" t="str">
            <v>IDWA_YA_16_08-09</v>
          </cell>
        </row>
        <row r="1770">
          <cell r="B1770" t="str">
            <v>IDWA_YA_16_10-11</v>
          </cell>
        </row>
        <row r="1771">
          <cell r="B1771" t="str">
            <v>IDWA_YA_16_12-13</v>
          </cell>
        </row>
        <row r="1772">
          <cell r="B1772" t="str">
            <v>IDWA_YA_16_14-15</v>
          </cell>
        </row>
        <row r="1773">
          <cell r="B1773" t="str">
            <v>IDWA_YA_16_16-18</v>
          </cell>
        </row>
        <row r="1774">
          <cell r="B1774" t="str">
            <v>IDWA_YA_16_19-26</v>
          </cell>
        </row>
        <row r="1775">
          <cell r="B1775" t="str">
            <v>IDWA_YA_16_27-83</v>
          </cell>
        </row>
        <row r="1776">
          <cell r="B1776" t="str">
            <v>IDWA_YA_16_84-99</v>
          </cell>
        </row>
        <row r="1777">
          <cell r="B1777" t="str">
            <v>IDWA_YA_17_00-07</v>
          </cell>
        </row>
        <row r="1778">
          <cell r="B1778" t="str">
            <v>IDWA_YA_17_08-09</v>
          </cell>
        </row>
        <row r="1779">
          <cell r="B1779" t="str">
            <v>IDWA_YA_17_10-11</v>
          </cell>
        </row>
        <row r="1780">
          <cell r="B1780" t="str">
            <v>IDWA_YA_17_12-13</v>
          </cell>
        </row>
        <row r="1781">
          <cell r="B1781" t="str">
            <v>IDWA_YA_17_14-15</v>
          </cell>
        </row>
        <row r="1782">
          <cell r="B1782" t="str">
            <v>IDWA_YA_17_16-18</v>
          </cell>
        </row>
        <row r="1783">
          <cell r="B1783" t="str">
            <v>IDWA_YA_17_19-26</v>
          </cell>
        </row>
        <row r="1784">
          <cell r="B1784" t="str">
            <v>IDWA_YA_17_27-83</v>
          </cell>
        </row>
        <row r="1785">
          <cell r="B1785" t="str">
            <v>IDWA_YA_17_84-99</v>
          </cell>
        </row>
        <row r="1786">
          <cell r="B1786" t="str">
            <v>IDWA_YA_18_00-07</v>
          </cell>
        </row>
        <row r="1787">
          <cell r="B1787" t="str">
            <v>IDWA_YA_18_08-09</v>
          </cell>
        </row>
        <row r="1788">
          <cell r="B1788" t="str">
            <v>IDWA_YA_18_10-11</v>
          </cell>
        </row>
        <row r="1789">
          <cell r="B1789" t="str">
            <v>IDWA_YA_18_12-13</v>
          </cell>
        </row>
        <row r="1790">
          <cell r="B1790" t="str">
            <v>IDWA_YA_18_14-15</v>
          </cell>
        </row>
        <row r="1791">
          <cell r="B1791" t="str">
            <v>IDWA_YA_18_16-18</v>
          </cell>
        </row>
        <row r="1792">
          <cell r="B1792" t="str">
            <v>IDWA_YA_18_19-26</v>
          </cell>
        </row>
        <row r="1793">
          <cell r="B1793" t="str">
            <v>IDWA_YA_18_27-83</v>
          </cell>
        </row>
        <row r="1794">
          <cell r="B1794" t="str">
            <v>IDWA_YA_18_84-99</v>
          </cell>
        </row>
        <row r="1795">
          <cell r="B1795" t="str">
            <v>IDWA_YA_19_00-07</v>
          </cell>
        </row>
        <row r="1796">
          <cell r="B1796" t="str">
            <v>IDWA_YA_19_08-09</v>
          </cell>
        </row>
        <row r="1797">
          <cell r="B1797" t="str">
            <v>IDWA_YA_19_10-11</v>
          </cell>
        </row>
        <row r="1798">
          <cell r="B1798" t="str">
            <v>IDWA_YA_19_12-13</v>
          </cell>
        </row>
        <row r="1799">
          <cell r="B1799" t="str">
            <v>IDWA_YA_19_14-15</v>
          </cell>
        </row>
        <row r="1800">
          <cell r="B1800" t="str">
            <v>IDWA_YA_19_16-18</v>
          </cell>
        </row>
        <row r="1801">
          <cell r="B1801" t="str">
            <v>IDWA_YA_19_19-26</v>
          </cell>
        </row>
        <row r="1802">
          <cell r="B1802" t="str">
            <v>IDWA_YA_19_27-83</v>
          </cell>
        </row>
        <row r="1803">
          <cell r="B1803" t="str">
            <v>IDWA_YA_19_84-99</v>
          </cell>
        </row>
        <row r="1804">
          <cell r="B1804" t="str">
            <v>IDWA_YA_20_00-07</v>
          </cell>
        </row>
        <row r="1805">
          <cell r="B1805" t="str">
            <v>IDWA_YA_20_08-09</v>
          </cell>
        </row>
        <row r="1806">
          <cell r="B1806" t="str">
            <v>IDWA_YA_20_10-11</v>
          </cell>
        </row>
        <row r="1807">
          <cell r="B1807" t="str">
            <v>IDWA_YA_20_12-13</v>
          </cell>
        </row>
        <row r="1808">
          <cell r="B1808" t="str">
            <v>IDWA_YA_20_14-15</v>
          </cell>
        </row>
        <row r="1809">
          <cell r="B1809" t="str">
            <v>IDWA_YA_20_16-18</v>
          </cell>
        </row>
        <row r="1810">
          <cell r="B1810" t="str">
            <v>IDWA_YA_20_19-26</v>
          </cell>
        </row>
        <row r="1811">
          <cell r="B1811" t="str">
            <v>IDWA_YA_20_27-83</v>
          </cell>
        </row>
        <row r="1812">
          <cell r="B1812" t="str">
            <v>IDWA_YA_20_84-99</v>
          </cell>
        </row>
        <row r="1813">
          <cell r="B1813" t="str">
            <v>IDWA_YA_21_00-07</v>
          </cell>
        </row>
        <row r="1814">
          <cell r="B1814" t="str">
            <v>IDWA_YA_21_08-09</v>
          </cell>
        </row>
        <row r="1815">
          <cell r="B1815" t="str">
            <v>IDWA_YA_21_10-11</v>
          </cell>
        </row>
        <row r="1816">
          <cell r="B1816" t="str">
            <v>IDWA_YA_21_12-13</v>
          </cell>
        </row>
        <row r="1817">
          <cell r="B1817" t="str">
            <v>IDWA_YA_21_14-15</v>
          </cell>
        </row>
        <row r="1818">
          <cell r="B1818" t="str">
            <v>IDWA_YA_21_16-18</v>
          </cell>
        </row>
        <row r="1819">
          <cell r="B1819" t="str">
            <v>IDWA_YA_21_19-26</v>
          </cell>
        </row>
        <row r="1820">
          <cell r="B1820" t="str">
            <v>IDWA_YA_21_27-83</v>
          </cell>
        </row>
        <row r="1821">
          <cell r="B1821" t="str">
            <v>IDWA_YA_21_84-99</v>
          </cell>
        </row>
        <row r="1822">
          <cell r="B1822" t="str">
            <v>IDWA_YA_22_00-07</v>
          </cell>
        </row>
        <row r="1823">
          <cell r="B1823" t="str">
            <v>IDWA_YA_22_08-09</v>
          </cell>
        </row>
        <row r="1824">
          <cell r="B1824" t="str">
            <v>IDWA_YA_22_10-11</v>
          </cell>
        </row>
        <row r="1825">
          <cell r="B1825" t="str">
            <v>IDWA_YA_22_12-13</v>
          </cell>
        </row>
        <row r="1826">
          <cell r="B1826" t="str">
            <v>IDWA_YA_22_14-15</v>
          </cell>
        </row>
        <row r="1827">
          <cell r="B1827" t="str">
            <v>IDWA_YA_22_16-18</v>
          </cell>
        </row>
        <row r="1828">
          <cell r="B1828" t="str">
            <v>IDWA_YA_22_19-26</v>
          </cell>
        </row>
        <row r="1829">
          <cell r="B1829" t="str">
            <v>IDWA_YA_22_27-83</v>
          </cell>
        </row>
        <row r="1830">
          <cell r="B1830" t="str">
            <v>IDWA_YA_22_84-99</v>
          </cell>
        </row>
        <row r="1831">
          <cell r="B1831" t="str">
            <v>IDWA_YA_23_00-07</v>
          </cell>
        </row>
        <row r="1832">
          <cell r="B1832" t="str">
            <v>IDWA_YA_23_08-09</v>
          </cell>
        </row>
        <row r="1833">
          <cell r="B1833" t="str">
            <v>IDWA_YA_23_10-11</v>
          </cell>
        </row>
        <row r="1834">
          <cell r="B1834" t="str">
            <v>IDWA_YA_23_12-13</v>
          </cell>
        </row>
        <row r="1835">
          <cell r="B1835" t="str">
            <v>IDWA_YA_23_14-15</v>
          </cell>
        </row>
        <row r="1836">
          <cell r="B1836" t="str">
            <v>IDWA_YA_23_16-18</v>
          </cell>
        </row>
        <row r="1837">
          <cell r="B1837" t="str">
            <v>IDWA_YA_23_19-26</v>
          </cell>
        </row>
        <row r="1838">
          <cell r="B1838" t="str">
            <v>IDWA_YA_23_27-83</v>
          </cell>
        </row>
        <row r="1839">
          <cell r="B1839" t="str">
            <v>IDWA_YA_23_84-99</v>
          </cell>
        </row>
        <row r="1840">
          <cell r="B1840" t="str">
            <v>IDWA_YA_24_00-07</v>
          </cell>
        </row>
        <row r="1841">
          <cell r="B1841" t="str">
            <v>IDWA_YA_24_08-09</v>
          </cell>
        </row>
        <row r="1842">
          <cell r="B1842" t="str">
            <v>IDWA_YA_24_10-11</v>
          </cell>
        </row>
        <row r="1843">
          <cell r="B1843" t="str">
            <v>IDWA_YA_24_12-13</v>
          </cell>
        </row>
        <row r="1844">
          <cell r="B1844" t="str">
            <v>IDWA_YA_24_14-15</v>
          </cell>
        </row>
        <row r="1845">
          <cell r="B1845" t="str">
            <v>IDWA_YA_24_16-18</v>
          </cell>
        </row>
        <row r="1846">
          <cell r="B1846" t="str">
            <v>IDWA_YA_24_19-26</v>
          </cell>
        </row>
        <row r="1847">
          <cell r="B1847" t="str">
            <v>IDWA_YA_24_27-83</v>
          </cell>
        </row>
        <row r="1848">
          <cell r="B1848" t="str">
            <v>IDWA_YA_24_84-99</v>
          </cell>
        </row>
        <row r="1849">
          <cell r="B1849" t="str">
            <v>IDWA_YA_25_00-07</v>
          </cell>
        </row>
        <row r="1850">
          <cell r="B1850" t="str">
            <v>IDWA_YA_25_08-09</v>
          </cell>
        </row>
        <row r="1851">
          <cell r="B1851" t="str">
            <v>IDWA_YA_25_10-11</v>
          </cell>
        </row>
        <row r="1852">
          <cell r="B1852" t="str">
            <v>IDWA_YA_25_12-13</v>
          </cell>
        </row>
        <row r="1853">
          <cell r="B1853" t="str">
            <v>IDWA_YA_25_14-15</v>
          </cell>
        </row>
        <row r="1854">
          <cell r="B1854" t="str">
            <v>IDWA_YA_25_16-18</v>
          </cell>
        </row>
        <row r="1855">
          <cell r="B1855" t="str">
            <v>IDWA_YA_25_19-26</v>
          </cell>
        </row>
        <row r="1856">
          <cell r="B1856" t="str">
            <v>IDWA_YA_25_27-83</v>
          </cell>
        </row>
        <row r="1857">
          <cell r="B1857" t="str">
            <v>IDWA_YA_25_84-99</v>
          </cell>
        </row>
        <row r="1858">
          <cell r="B1858" t="str">
            <v>IDWA_YA_26_00-07</v>
          </cell>
        </row>
        <row r="1859">
          <cell r="B1859" t="str">
            <v>IDWA_YA_26_08-09</v>
          </cell>
        </row>
        <row r="1860">
          <cell r="B1860" t="str">
            <v>IDWA_YA_26_10-11</v>
          </cell>
        </row>
        <row r="1861">
          <cell r="B1861" t="str">
            <v>IDWA_YA_26_12-13</v>
          </cell>
        </row>
        <row r="1862">
          <cell r="B1862" t="str">
            <v>IDWA_YA_26_14-15</v>
          </cell>
        </row>
        <row r="1863">
          <cell r="B1863" t="str">
            <v>IDWA_YA_26_16-18</v>
          </cell>
        </row>
        <row r="1864">
          <cell r="B1864" t="str">
            <v>IDWA_YA_26_19-26</v>
          </cell>
        </row>
        <row r="1865">
          <cell r="B1865" t="str">
            <v>IDWA_YA_26_27-83</v>
          </cell>
        </row>
        <row r="1866">
          <cell r="B1866" t="str">
            <v>IDWA_YA_26_84-99</v>
          </cell>
        </row>
        <row r="1867">
          <cell r="B1867" t="str">
            <v>IDWA_YA_27_00-07</v>
          </cell>
        </row>
        <row r="1868">
          <cell r="B1868" t="str">
            <v>IDWA_YA_27_08-09</v>
          </cell>
        </row>
        <row r="1869">
          <cell r="B1869" t="str">
            <v>IDWA_YA_27_10-11</v>
          </cell>
        </row>
        <row r="1870">
          <cell r="B1870" t="str">
            <v>IDWA_YA_27_12-13</v>
          </cell>
        </row>
        <row r="1871">
          <cell r="B1871" t="str">
            <v>IDWA_YA_27_14-15</v>
          </cell>
        </row>
        <row r="1872">
          <cell r="B1872" t="str">
            <v>IDWA_YA_27_16-18</v>
          </cell>
        </row>
        <row r="1873">
          <cell r="B1873" t="str">
            <v>IDWA_YA_27_19-26</v>
          </cell>
        </row>
        <row r="1874">
          <cell r="B1874" t="str">
            <v>IDWA_YA_27_27-83</v>
          </cell>
        </row>
        <row r="1875">
          <cell r="B1875" t="str">
            <v>IDWA_YA_27_84-99</v>
          </cell>
        </row>
        <row r="1876">
          <cell r="B1876" t="str">
            <v>IDWA_YA_28_00-07</v>
          </cell>
        </row>
        <row r="1877">
          <cell r="B1877" t="str">
            <v>IDWA_YA_28_08-09</v>
          </cell>
        </row>
        <row r="1878">
          <cell r="B1878" t="str">
            <v>IDWA_YA_28_10-11</v>
          </cell>
        </row>
        <row r="1879">
          <cell r="B1879" t="str">
            <v>IDWA_YA_28_12-13</v>
          </cell>
        </row>
        <row r="1880">
          <cell r="B1880" t="str">
            <v>IDWA_YA_28_14-15</v>
          </cell>
        </row>
        <row r="1881">
          <cell r="B1881" t="str">
            <v>IDWA_YA_28_16-18</v>
          </cell>
        </row>
        <row r="1882">
          <cell r="B1882" t="str">
            <v>IDWA_YA_28_19-26</v>
          </cell>
        </row>
        <row r="1883">
          <cell r="B1883" t="str">
            <v>IDWA_YA_28_27-83</v>
          </cell>
        </row>
        <row r="1884">
          <cell r="B1884" t="str">
            <v>IDWA_YA_28_84-99</v>
          </cell>
        </row>
        <row r="1885">
          <cell r="B1885" t="str">
            <v>IDWA_YA_29_00-07</v>
          </cell>
        </row>
        <row r="1886">
          <cell r="B1886" t="str">
            <v>IDWA_YA_29_08-09</v>
          </cell>
        </row>
        <row r="1887">
          <cell r="B1887" t="str">
            <v>IDWA_YA_29_10-11</v>
          </cell>
        </row>
        <row r="1888">
          <cell r="B1888" t="str">
            <v>IDWA_YA_29_12-13</v>
          </cell>
        </row>
        <row r="1889">
          <cell r="B1889" t="str">
            <v>IDWA_YA_29_14-15</v>
          </cell>
        </row>
        <row r="1890">
          <cell r="B1890" t="str">
            <v>IDWA_YA_29_16-18</v>
          </cell>
        </row>
        <row r="1891">
          <cell r="B1891" t="str">
            <v>IDWA_YA_29_19-26</v>
          </cell>
        </row>
        <row r="1892">
          <cell r="B1892" t="str">
            <v>IDWA_YA_29_27-83</v>
          </cell>
        </row>
        <row r="1893">
          <cell r="B1893" t="str">
            <v>IDWA_YA_29_84-99</v>
          </cell>
        </row>
        <row r="1894">
          <cell r="B1894" t="str">
            <v>IDWA_YA_30_00-07</v>
          </cell>
        </row>
        <row r="1895">
          <cell r="B1895" t="str">
            <v>IDWA_YA_30_08-09</v>
          </cell>
        </row>
        <row r="1896">
          <cell r="B1896" t="str">
            <v>IDWA_YA_30_10-11</v>
          </cell>
        </row>
        <row r="1897">
          <cell r="B1897" t="str">
            <v>IDWA_YA_30_12-13</v>
          </cell>
        </row>
        <row r="1898">
          <cell r="B1898" t="str">
            <v>IDWA_YA_30_14-15</v>
          </cell>
        </row>
        <row r="1899">
          <cell r="B1899" t="str">
            <v>IDWA_YA_30_16-18</v>
          </cell>
        </row>
        <row r="1900">
          <cell r="B1900" t="str">
            <v>IDWA_YA_30_19-26</v>
          </cell>
        </row>
        <row r="1901">
          <cell r="B1901" t="str">
            <v>IDWA_YA_30_27-83</v>
          </cell>
        </row>
        <row r="1902">
          <cell r="B1902" t="str">
            <v>IDWA_YA_30_84-99</v>
          </cell>
        </row>
        <row r="1903">
          <cell r="B1903" t="str">
            <v>IDWY_UT_09_00-07</v>
          </cell>
        </row>
        <row r="1904">
          <cell r="B1904" t="str">
            <v>IDWY_UT_09_08-09</v>
          </cell>
        </row>
        <row r="1905">
          <cell r="B1905" t="str">
            <v>IDWY_UT_09_10-11</v>
          </cell>
        </row>
        <row r="1906">
          <cell r="B1906" t="str">
            <v>IDWY_UT_09_12-13</v>
          </cell>
        </row>
        <row r="1907">
          <cell r="B1907" t="str">
            <v>IDWY_UT_09_14-15</v>
          </cell>
        </row>
        <row r="1908">
          <cell r="B1908" t="str">
            <v>IDWY_UT_09_16-18</v>
          </cell>
        </row>
        <row r="1909">
          <cell r="B1909" t="str">
            <v>IDWY_UT_09_19-26</v>
          </cell>
        </row>
        <row r="1910">
          <cell r="B1910" t="str">
            <v>IDWY_UT_09_27-83</v>
          </cell>
        </row>
        <row r="1911">
          <cell r="B1911" t="str">
            <v>IDWY_UT_09_84-99</v>
          </cell>
        </row>
        <row r="1912">
          <cell r="B1912" t="str">
            <v>IDWY_UT_10_00-07</v>
          </cell>
        </row>
        <row r="1913">
          <cell r="B1913" t="str">
            <v>IDWY_UT_10_08-09</v>
          </cell>
        </row>
        <row r="1914">
          <cell r="B1914" t="str">
            <v>IDWY_UT_10_10-11</v>
          </cell>
        </row>
        <row r="1915">
          <cell r="B1915" t="str">
            <v>IDWY_UT_10_12-13</v>
          </cell>
        </row>
        <row r="1916">
          <cell r="B1916" t="str">
            <v>IDWY_UT_10_14-15</v>
          </cell>
        </row>
        <row r="1917">
          <cell r="B1917" t="str">
            <v>IDWY_UT_10_16-18</v>
          </cell>
        </row>
        <row r="1918">
          <cell r="B1918" t="str">
            <v>IDWY_UT_10_19-26</v>
          </cell>
        </row>
        <row r="1919">
          <cell r="B1919" t="str">
            <v>IDWY_UT_10_27-83</v>
          </cell>
        </row>
        <row r="1920">
          <cell r="B1920" t="str">
            <v>IDWY_UT_10_84-99</v>
          </cell>
        </row>
        <row r="1921">
          <cell r="B1921" t="str">
            <v>IDWY_UT_11_00-07</v>
          </cell>
        </row>
        <row r="1922">
          <cell r="B1922" t="str">
            <v>IDWY_UT_11_08-09</v>
          </cell>
        </row>
        <row r="1923">
          <cell r="B1923" t="str">
            <v>IDWY_UT_11_10-11</v>
          </cell>
        </row>
        <row r="1924">
          <cell r="B1924" t="str">
            <v>IDWY_UT_11_12-13</v>
          </cell>
        </row>
        <row r="1925">
          <cell r="B1925" t="str">
            <v>IDWY_UT_11_14-15</v>
          </cell>
        </row>
        <row r="1926">
          <cell r="B1926" t="str">
            <v>IDWY_UT_11_16-18</v>
          </cell>
        </row>
        <row r="1927">
          <cell r="B1927" t="str">
            <v>IDWY_UT_11_19-26</v>
          </cell>
        </row>
        <row r="1928">
          <cell r="B1928" t="str">
            <v>IDWY_UT_11_27-83</v>
          </cell>
        </row>
        <row r="1929">
          <cell r="B1929" t="str">
            <v>IDWY_UT_11_84-99</v>
          </cell>
        </row>
        <row r="1930">
          <cell r="B1930" t="str">
            <v>IDWY_UT_11_CFL</v>
          </cell>
        </row>
        <row r="1931">
          <cell r="B1931" t="str">
            <v>IDWY_UT_12_00-07</v>
          </cell>
        </row>
        <row r="1932">
          <cell r="B1932" t="str">
            <v>IDWY_UT_12_08-09</v>
          </cell>
        </row>
        <row r="1933">
          <cell r="B1933" t="str">
            <v>IDWY_UT_12_10-11</v>
          </cell>
        </row>
        <row r="1934">
          <cell r="B1934" t="str">
            <v>IDWY_UT_12_12-13</v>
          </cell>
        </row>
        <row r="1935">
          <cell r="B1935" t="str">
            <v>IDWY_UT_12_14-15</v>
          </cell>
        </row>
        <row r="1936">
          <cell r="B1936" t="str">
            <v>IDWY_UT_12_16-18</v>
          </cell>
        </row>
        <row r="1937">
          <cell r="B1937" t="str">
            <v>IDWY_UT_12_19-26</v>
          </cell>
        </row>
        <row r="1938">
          <cell r="B1938" t="str">
            <v>IDWY_UT_12_27-83</v>
          </cell>
        </row>
        <row r="1939">
          <cell r="B1939" t="str">
            <v>IDWY_UT_12_84-99</v>
          </cell>
        </row>
        <row r="1940">
          <cell r="B1940" t="str">
            <v>IDWY_UT_12_CFL</v>
          </cell>
        </row>
        <row r="1941">
          <cell r="B1941" t="str">
            <v>IDWY_UT_13_00-07</v>
          </cell>
        </row>
        <row r="1942">
          <cell r="B1942" t="str">
            <v>IDWY_UT_13_08-09</v>
          </cell>
        </row>
        <row r="1943">
          <cell r="B1943" t="str">
            <v>IDWY_UT_13_10-11</v>
          </cell>
        </row>
        <row r="1944">
          <cell r="B1944" t="str">
            <v>IDWY_UT_13_12-13</v>
          </cell>
        </row>
        <row r="1945">
          <cell r="B1945" t="str">
            <v>IDWY_UT_13_14-15</v>
          </cell>
        </row>
        <row r="1946">
          <cell r="B1946" t="str">
            <v>IDWY_UT_13_16-18</v>
          </cell>
        </row>
        <row r="1947">
          <cell r="B1947" t="str">
            <v>IDWY_UT_13_19-26</v>
          </cell>
        </row>
        <row r="1948">
          <cell r="B1948" t="str">
            <v>IDWY_UT_13_27-83</v>
          </cell>
        </row>
        <row r="1949">
          <cell r="B1949" t="str">
            <v>IDWY_UT_13_84-99</v>
          </cell>
        </row>
        <row r="1950">
          <cell r="B1950" t="str">
            <v>IDWY_UT_14_00-07</v>
          </cell>
        </row>
        <row r="1951">
          <cell r="B1951" t="str">
            <v>IDWY_UT_14_08-09</v>
          </cell>
        </row>
        <row r="1952">
          <cell r="B1952" t="str">
            <v>IDWY_UT_14_10-11</v>
          </cell>
        </row>
        <row r="1953">
          <cell r="B1953" t="str">
            <v>IDWY_UT_14_12-13</v>
          </cell>
        </row>
        <row r="1954">
          <cell r="B1954" t="str">
            <v>IDWY_UT_14_14-15</v>
          </cell>
        </row>
        <row r="1955">
          <cell r="B1955" t="str">
            <v>IDWY_UT_14_16-18</v>
          </cell>
        </row>
        <row r="1956">
          <cell r="B1956" t="str">
            <v>IDWY_UT_14_19-26</v>
          </cell>
        </row>
        <row r="1957">
          <cell r="B1957" t="str">
            <v>IDWY_UT_14_27-83</v>
          </cell>
        </row>
        <row r="1958">
          <cell r="B1958" t="str">
            <v>IDWY_UT_14_84-99</v>
          </cell>
        </row>
        <row r="1959">
          <cell r="B1959" t="str">
            <v>IDWY_UT_15_00-07</v>
          </cell>
        </row>
        <row r="1960">
          <cell r="B1960" t="str">
            <v>IDWY_UT_15_08-09</v>
          </cell>
        </row>
        <row r="1961">
          <cell r="B1961" t="str">
            <v>IDWY_UT_15_10-11</v>
          </cell>
        </row>
        <row r="1962">
          <cell r="B1962" t="str">
            <v>IDWY_UT_15_12-13</v>
          </cell>
        </row>
        <row r="1963">
          <cell r="B1963" t="str">
            <v>IDWY_UT_15_14-15</v>
          </cell>
        </row>
        <row r="1964">
          <cell r="B1964" t="str">
            <v>IDWY_UT_15_16-18</v>
          </cell>
        </row>
        <row r="1965">
          <cell r="B1965" t="str">
            <v>IDWY_UT_15_19-26</v>
          </cell>
        </row>
        <row r="1966">
          <cell r="B1966" t="str">
            <v>IDWY_UT_15_27-83</v>
          </cell>
        </row>
        <row r="1967">
          <cell r="B1967" t="str">
            <v>IDWY_UT_15_84-99</v>
          </cell>
        </row>
        <row r="1968">
          <cell r="B1968" t="str">
            <v>IDWY_UT_16_00-07</v>
          </cell>
        </row>
        <row r="1969">
          <cell r="B1969" t="str">
            <v>IDWY_UT_16_08-09</v>
          </cell>
        </row>
        <row r="1970">
          <cell r="B1970" t="str">
            <v>IDWY_UT_16_10-11</v>
          </cell>
        </row>
        <row r="1971">
          <cell r="B1971" t="str">
            <v>IDWY_UT_16_12-13</v>
          </cell>
        </row>
        <row r="1972">
          <cell r="B1972" t="str">
            <v>IDWY_UT_16_14-15</v>
          </cell>
        </row>
        <row r="1973">
          <cell r="B1973" t="str">
            <v>IDWY_UT_16_16-18</v>
          </cell>
        </row>
        <row r="1974">
          <cell r="B1974" t="str">
            <v>IDWY_UT_16_19-26</v>
          </cell>
        </row>
        <row r="1975">
          <cell r="B1975" t="str">
            <v>IDWY_UT_16_27-83</v>
          </cell>
        </row>
        <row r="1976">
          <cell r="B1976" t="str">
            <v>IDWY_UT_16_84-99</v>
          </cell>
        </row>
        <row r="1977">
          <cell r="B1977" t="str">
            <v>IDWY_UT_17_00-07</v>
          </cell>
        </row>
        <row r="1978">
          <cell r="B1978" t="str">
            <v>IDWY_UT_17_08-09</v>
          </cell>
        </row>
        <row r="1979">
          <cell r="B1979" t="str">
            <v>IDWY_UT_17_10-11</v>
          </cell>
        </row>
        <row r="1980">
          <cell r="B1980" t="str">
            <v>IDWY_UT_17_12-13</v>
          </cell>
        </row>
        <row r="1981">
          <cell r="B1981" t="str">
            <v>IDWY_UT_17_14-15</v>
          </cell>
        </row>
        <row r="1982">
          <cell r="B1982" t="str">
            <v>IDWY_UT_17_16-18</v>
          </cell>
        </row>
        <row r="1983">
          <cell r="B1983" t="str">
            <v>IDWY_UT_17_19-26</v>
          </cell>
        </row>
        <row r="1984">
          <cell r="B1984" t="str">
            <v>IDWY_UT_17_27-83</v>
          </cell>
        </row>
        <row r="1985">
          <cell r="B1985" t="str">
            <v>IDWY_UT_17_84-99</v>
          </cell>
        </row>
        <row r="1986">
          <cell r="B1986" t="str">
            <v>IDWY_UT_18_00-07</v>
          </cell>
        </row>
        <row r="1987">
          <cell r="B1987" t="str">
            <v>IDWY_UT_18_08-09</v>
          </cell>
        </row>
        <row r="1988">
          <cell r="B1988" t="str">
            <v>IDWY_UT_18_10-11</v>
          </cell>
        </row>
        <row r="1989">
          <cell r="B1989" t="str">
            <v>IDWY_UT_18_12-13</v>
          </cell>
        </row>
        <row r="1990">
          <cell r="B1990" t="str">
            <v>IDWY_UT_18_14-15</v>
          </cell>
        </row>
        <row r="1991">
          <cell r="B1991" t="str">
            <v>IDWY_UT_18_16-18</v>
          </cell>
        </row>
        <row r="1992">
          <cell r="B1992" t="str">
            <v>IDWY_UT_18_19-26</v>
          </cell>
        </row>
        <row r="1993">
          <cell r="B1993" t="str">
            <v>IDWY_UT_18_27-83</v>
          </cell>
        </row>
        <row r="1994">
          <cell r="B1994" t="str">
            <v>IDWY_UT_18_84-99</v>
          </cell>
        </row>
        <row r="1995">
          <cell r="B1995" t="str">
            <v>IDWY_UT_19_00-07</v>
          </cell>
        </row>
        <row r="1996">
          <cell r="B1996" t="str">
            <v>IDWY_UT_19_08-09</v>
          </cell>
        </row>
        <row r="1997">
          <cell r="B1997" t="str">
            <v>IDWY_UT_19_10-11</v>
          </cell>
        </row>
        <row r="1998">
          <cell r="B1998" t="str">
            <v>IDWY_UT_19_12-13</v>
          </cell>
        </row>
        <row r="1999">
          <cell r="B1999" t="str">
            <v>IDWY_UT_19_14-15</v>
          </cell>
        </row>
        <row r="2000">
          <cell r="B2000" t="str">
            <v>IDWY_UT_19_16-18</v>
          </cell>
        </row>
        <row r="2001">
          <cell r="B2001" t="str">
            <v>IDWY_UT_19_19-26</v>
          </cell>
        </row>
        <row r="2002">
          <cell r="B2002" t="str">
            <v>IDWY_UT_19_27-83</v>
          </cell>
        </row>
        <row r="2003">
          <cell r="B2003" t="str">
            <v>IDWY_UT_19_84-99</v>
          </cell>
        </row>
        <row r="2004">
          <cell r="B2004" t="str">
            <v>IDWY_UT_20_00-07</v>
          </cell>
        </row>
        <row r="2005">
          <cell r="B2005" t="str">
            <v>IDWY_UT_20_08-09</v>
          </cell>
        </row>
        <row r="2006">
          <cell r="B2006" t="str">
            <v>IDWY_UT_20_10-11</v>
          </cell>
        </row>
        <row r="2007">
          <cell r="B2007" t="str">
            <v>IDWY_UT_20_12-13</v>
          </cell>
        </row>
        <row r="2008">
          <cell r="B2008" t="str">
            <v>IDWY_UT_20_14-15</v>
          </cell>
        </row>
        <row r="2009">
          <cell r="B2009" t="str">
            <v>IDWY_UT_20_16-18</v>
          </cell>
        </row>
        <row r="2010">
          <cell r="B2010" t="str">
            <v>IDWY_UT_20_19-26</v>
          </cell>
        </row>
        <row r="2011">
          <cell r="B2011" t="str">
            <v>IDWY_UT_20_27-83</v>
          </cell>
        </row>
        <row r="2012">
          <cell r="B2012" t="str">
            <v>IDWY_UT_20_84-99</v>
          </cell>
        </row>
        <row r="2013">
          <cell r="B2013" t="str">
            <v>IDWY_UT_21_00-07</v>
          </cell>
        </row>
        <row r="2014">
          <cell r="B2014" t="str">
            <v>IDWY_UT_21_08-09</v>
          </cell>
        </row>
        <row r="2015">
          <cell r="B2015" t="str">
            <v>IDWY_UT_21_10-11</v>
          </cell>
        </row>
        <row r="2016">
          <cell r="B2016" t="str">
            <v>IDWY_UT_21_12-13</v>
          </cell>
        </row>
        <row r="2017">
          <cell r="B2017" t="str">
            <v>IDWY_UT_21_14-15</v>
          </cell>
        </row>
        <row r="2018">
          <cell r="B2018" t="str">
            <v>IDWY_UT_21_16-18</v>
          </cell>
        </row>
        <row r="2019">
          <cell r="B2019" t="str">
            <v>IDWY_UT_21_19-26</v>
          </cell>
        </row>
        <row r="2020">
          <cell r="B2020" t="str">
            <v>IDWY_UT_21_27-83</v>
          </cell>
        </row>
        <row r="2021">
          <cell r="B2021" t="str">
            <v>IDWY_UT_21_84-99</v>
          </cell>
        </row>
        <row r="2022">
          <cell r="B2022" t="str">
            <v>IDWY_UT_22_00-07</v>
          </cell>
        </row>
        <row r="2023">
          <cell r="B2023" t="str">
            <v>IDWY_UT_22_08-09</v>
          </cell>
        </row>
        <row r="2024">
          <cell r="B2024" t="str">
            <v>IDWY_UT_22_10-11</v>
          </cell>
        </row>
        <row r="2025">
          <cell r="B2025" t="str">
            <v>IDWY_UT_22_12-13</v>
          </cell>
        </row>
        <row r="2026">
          <cell r="B2026" t="str">
            <v>IDWY_UT_22_14-15</v>
          </cell>
        </row>
        <row r="2027">
          <cell r="B2027" t="str">
            <v>IDWY_UT_22_16-18</v>
          </cell>
        </row>
        <row r="2028">
          <cell r="B2028" t="str">
            <v>IDWY_UT_22_19-26</v>
          </cell>
        </row>
        <row r="2029">
          <cell r="B2029" t="str">
            <v>IDWY_UT_22_27-83</v>
          </cell>
        </row>
        <row r="2030">
          <cell r="B2030" t="str">
            <v>IDWY_UT_22_84-99</v>
          </cell>
        </row>
        <row r="2031">
          <cell r="B2031" t="str">
            <v>IDWY_UT_23_00-07</v>
          </cell>
        </row>
        <row r="2032">
          <cell r="B2032" t="str">
            <v>IDWY_UT_23_08-09</v>
          </cell>
        </row>
        <row r="2033">
          <cell r="B2033" t="str">
            <v>IDWY_UT_23_10-11</v>
          </cell>
        </row>
        <row r="2034">
          <cell r="B2034" t="str">
            <v>IDWY_UT_23_12-13</v>
          </cell>
        </row>
        <row r="2035">
          <cell r="B2035" t="str">
            <v>IDWY_UT_23_14-15</v>
          </cell>
        </row>
        <row r="2036">
          <cell r="B2036" t="str">
            <v>IDWY_UT_23_16-18</v>
          </cell>
        </row>
        <row r="2037">
          <cell r="B2037" t="str">
            <v>IDWY_UT_23_19-26</v>
          </cell>
        </row>
        <row r="2038">
          <cell r="B2038" t="str">
            <v>IDWY_UT_23_27-83</v>
          </cell>
        </row>
        <row r="2039">
          <cell r="B2039" t="str">
            <v>IDWY_UT_23_84-99</v>
          </cell>
        </row>
        <row r="2040">
          <cell r="B2040" t="str">
            <v>IDWY_UT_24_00-07</v>
          </cell>
        </row>
        <row r="2041">
          <cell r="B2041" t="str">
            <v>IDWY_UT_24_08-09</v>
          </cell>
        </row>
        <row r="2042">
          <cell r="B2042" t="str">
            <v>IDWY_UT_24_10-11</v>
          </cell>
        </row>
        <row r="2043">
          <cell r="B2043" t="str">
            <v>IDWY_UT_24_12-13</v>
          </cell>
        </row>
        <row r="2044">
          <cell r="B2044" t="str">
            <v>IDWY_UT_24_14-15</v>
          </cell>
        </row>
        <row r="2045">
          <cell r="B2045" t="str">
            <v>IDWY_UT_24_16-18</v>
          </cell>
        </row>
        <row r="2046">
          <cell r="B2046" t="str">
            <v>IDWY_UT_24_19-26</v>
          </cell>
        </row>
        <row r="2047">
          <cell r="B2047" t="str">
            <v>IDWY_UT_24_27-83</v>
          </cell>
        </row>
        <row r="2048">
          <cell r="B2048" t="str">
            <v>IDWY_UT_24_84-99</v>
          </cell>
        </row>
        <row r="2049">
          <cell r="B2049" t="str">
            <v>IDWY_UT_25_00-07</v>
          </cell>
        </row>
        <row r="2050">
          <cell r="B2050" t="str">
            <v>IDWY_UT_25_08-09</v>
          </cell>
        </row>
        <row r="2051">
          <cell r="B2051" t="str">
            <v>IDWY_UT_25_10-11</v>
          </cell>
        </row>
        <row r="2052">
          <cell r="B2052" t="str">
            <v>IDWY_UT_25_12-13</v>
          </cell>
        </row>
        <row r="2053">
          <cell r="B2053" t="str">
            <v>IDWY_UT_25_14-15</v>
          </cell>
        </row>
        <row r="2054">
          <cell r="B2054" t="str">
            <v>IDWY_UT_25_16-18</v>
          </cell>
        </row>
        <row r="2055">
          <cell r="B2055" t="str">
            <v>IDWY_UT_25_19-26</v>
          </cell>
        </row>
        <row r="2056">
          <cell r="B2056" t="str">
            <v>IDWY_UT_25_27-83</v>
          </cell>
        </row>
        <row r="2057">
          <cell r="B2057" t="str">
            <v>IDWY_UT_25_84-99</v>
          </cell>
        </row>
        <row r="2058">
          <cell r="B2058" t="str">
            <v>IDWY_UT_26_00-07</v>
          </cell>
        </row>
        <row r="2059">
          <cell r="B2059" t="str">
            <v>IDWY_UT_26_08-09</v>
          </cell>
        </row>
        <row r="2060">
          <cell r="B2060" t="str">
            <v>IDWY_UT_26_10-11</v>
          </cell>
        </row>
        <row r="2061">
          <cell r="B2061" t="str">
            <v>IDWY_UT_26_12-13</v>
          </cell>
        </row>
        <row r="2062">
          <cell r="B2062" t="str">
            <v>IDWY_UT_26_14-15</v>
          </cell>
        </row>
        <row r="2063">
          <cell r="B2063" t="str">
            <v>IDWY_UT_26_16-18</v>
          </cell>
        </row>
        <row r="2064">
          <cell r="B2064" t="str">
            <v>IDWY_UT_26_19-26</v>
          </cell>
        </row>
        <row r="2065">
          <cell r="B2065" t="str">
            <v>IDWY_UT_26_27-83</v>
          </cell>
        </row>
        <row r="2066">
          <cell r="B2066" t="str">
            <v>IDWY_UT_26_84-99</v>
          </cell>
        </row>
        <row r="2067">
          <cell r="B2067" t="str">
            <v>IDWY_UT_27_00-07</v>
          </cell>
        </row>
        <row r="2068">
          <cell r="B2068" t="str">
            <v>IDWY_UT_27_08-09</v>
          </cell>
        </row>
        <row r="2069">
          <cell r="B2069" t="str">
            <v>IDWY_UT_27_10-11</v>
          </cell>
        </row>
        <row r="2070">
          <cell r="B2070" t="str">
            <v>IDWY_UT_27_12-13</v>
          </cell>
        </row>
        <row r="2071">
          <cell r="B2071" t="str">
            <v>IDWY_UT_27_14-15</v>
          </cell>
        </row>
        <row r="2072">
          <cell r="B2072" t="str">
            <v>IDWY_UT_27_16-18</v>
          </cell>
        </row>
        <row r="2073">
          <cell r="B2073" t="str">
            <v>IDWY_UT_27_19-26</v>
          </cell>
        </row>
        <row r="2074">
          <cell r="B2074" t="str">
            <v>IDWY_UT_27_27-83</v>
          </cell>
        </row>
        <row r="2075">
          <cell r="B2075" t="str">
            <v>IDWY_UT_27_84-99</v>
          </cell>
        </row>
        <row r="2076">
          <cell r="B2076" t="str">
            <v>IDWY_UT_28_00-07</v>
          </cell>
        </row>
        <row r="2077">
          <cell r="B2077" t="str">
            <v>IDWY_UT_28_08-09</v>
          </cell>
        </row>
        <row r="2078">
          <cell r="B2078" t="str">
            <v>IDWY_UT_28_10-11</v>
          </cell>
        </row>
        <row r="2079">
          <cell r="B2079" t="str">
            <v>IDWY_UT_28_12-13</v>
          </cell>
        </row>
        <row r="2080">
          <cell r="B2080" t="str">
            <v>IDWY_UT_28_14-15</v>
          </cell>
        </row>
        <row r="2081">
          <cell r="B2081" t="str">
            <v>IDWY_UT_28_16-18</v>
          </cell>
        </row>
        <row r="2082">
          <cell r="B2082" t="str">
            <v>IDWY_UT_28_19-26</v>
          </cell>
        </row>
        <row r="2083">
          <cell r="B2083" t="str">
            <v>IDWY_UT_28_27-83</v>
          </cell>
        </row>
        <row r="2084">
          <cell r="B2084" t="str">
            <v>IDWY_UT_28_84-99</v>
          </cell>
        </row>
        <row r="2085">
          <cell r="B2085" t="str">
            <v>IDWY_UT_29_00-07</v>
          </cell>
        </row>
        <row r="2086">
          <cell r="B2086" t="str">
            <v>IDWY_UT_29_08-09</v>
          </cell>
        </row>
        <row r="2087">
          <cell r="B2087" t="str">
            <v>IDWY_UT_29_10-11</v>
          </cell>
        </row>
        <row r="2088">
          <cell r="B2088" t="str">
            <v>IDWY_UT_29_12-13</v>
          </cell>
        </row>
        <row r="2089">
          <cell r="B2089" t="str">
            <v>IDWY_UT_29_14-15</v>
          </cell>
        </row>
        <row r="2090">
          <cell r="B2090" t="str">
            <v>IDWY_UT_29_16-18</v>
          </cell>
        </row>
        <row r="2091">
          <cell r="B2091" t="str">
            <v>IDWY_UT_29_19-26</v>
          </cell>
        </row>
        <row r="2092">
          <cell r="B2092" t="str">
            <v>IDWY_UT_29_27-83</v>
          </cell>
        </row>
        <row r="2093">
          <cell r="B2093" t="str">
            <v>IDWY_UT_29_84-99</v>
          </cell>
        </row>
        <row r="2094">
          <cell r="B2094" t="str">
            <v>IDWY_UT_30_00-07</v>
          </cell>
        </row>
        <row r="2095">
          <cell r="B2095" t="str">
            <v>IDWY_UT_30_08-09</v>
          </cell>
        </row>
        <row r="2096">
          <cell r="B2096" t="str">
            <v>IDWY_UT_30_10-11</v>
          </cell>
        </row>
        <row r="2097">
          <cell r="B2097" t="str">
            <v>IDWY_UT_30_12-13</v>
          </cell>
        </row>
        <row r="2098">
          <cell r="B2098" t="str">
            <v>IDWY_UT_30_14-15</v>
          </cell>
        </row>
        <row r="2099">
          <cell r="B2099" t="str">
            <v>IDWY_UT_30_16-18</v>
          </cell>
        </row>
        <row r="2100">
          <cell r="B2100" t="str">
            <v>IDWY_UT_30_19-26</v>
          </cell>
        </row>
        <row r="2101">
          <cell r="B2101" t="str">
            <v>IDWY_UT_30_27-83</v>
          </cell>
        </row>
        <row r="2102">
          <cell r="B2102" t="str">
            <v>IDWY_UT_30_84-99</v>
          </cell>
        </row>
        <row r="2103">
          <cell r="B2103" t="str">
            <v>IDWY_WY_09_00-07</v>
          </cell>
        </row>
        <row r="2104">
          <cell r="B2104" t="str">
            <v>IDWY_WY_09_08-09</v>
          </cell>
        </row>
        <row r="2105">
          <cell r="B2105" t="str">
            <v>IDWY_WY_09_10-11</v>
          </cell>
        </row>
        <row r="2106">
          <cell r="B2106" t="str">
            <v>IDWY_WY_09_12-13</v>
          </cell>
        </row>
        <row r="2107">
          <cell r="B2107" t="str">
            <v>IDWY_WY_09_14-15</v>
          </cell>
        </row>
        <row r="2108">
          <cell r="B2108" t="str">
            <v>IDWY_WY_09_16-18</v>
          </cell>
        </row>
        <row r="2109">
          <cell r="B2109" t="str">
            <v>IDWY_WY_09_19-26</v>
          </cell>
        </row>
        <row r="2110">
          <cell r="B2110" t="str">
            <v>IDWY_WY_09_27-83</v>
          </cell>
        </row>
        <row r="2111">
          <cell r="B2111" t="str">
            <v>IDWY_WY_09_84-99</v>
          </cell>
        </row>
        <row r="2112">
          <cell r="B2112" t="str">
            <v>IDWY_WY_10_00-07</v>
          </cell>
        </row>
        <row r="2113">
          <cell r="B2113" t="str">
            <v>IDWY_WY_10_08-09</v>
          </cell>
        </row>
        <row r="2114">
          <cell r="B2114" t="str">
            <v>IDWY_WY_10_10-11</v>
          </cell>
        </row>
        <row r="2115">
          <cell r="B2115" t="str">
            <v>IDWY_WY_10_12-13</v>
          </cell>
        </row>
        <row r="2116">
          <cell r="B2116" t="str">
            <v>IDWY_WY_10_14-15</v>
          </cell>
        </row>
        <row r="2117">
          <cell r="B2117" t="str">
            <v>IDWY_WY_10_16-18</v>
          </cell>
        </row>
        <row r="2118">
          <cell r="B2118" t="str">
            <v>IDWY_WY_10_19-26</v>
          </cell>
        </row>
        <row r="2119">
          <cell r="B2119" t="str">
            <v>IDWY_WY_10_27-83</v>
          </cell>
        </row>
        <row r="2120">
          <cell r="B2120" t="str">
            <v>IDWY_WY_10_84-99</v>
          </cell>
        </row>
        <row r="2121">
          <cell r="B2121" t="str">
            <v>IDWY_WY_11_00-07</v>
          </cell>
        </row>
        <row r="2122">
          <cell r="B2122" t="str">
            <v>IDWY_WY_11_08-09</v>
          </cell>
        </row>
        <row r="2123">
          <cell r="B2123" t="str">
            <v>IDWY_WY_11_10-11</v>
          </cell>
        </row>
        <row r="2124">
          <cell r="B2124" t="str">
            <v>IDWY_WY_11_12-13</v>
          </cell>
        </row>
        <row r="2125">
          <cell r="B2125" t="str">
            <v>IDWY_WY_11_14-15</v>
          </cell>
        </row>
        <row r="2126">
          <cell r="B2126" t="str">
            <v>IDWY_WY_11_16-18</v>
          </cell>
        </row>
        <row r="2127">
          <cell r="B2127" t="str">
            <v>IDWY_WY_11_19-26</v>
          </cell>
        </row>
        <row r="2128">
          <cell r="B2128" t="str">
            <v>IDWY_WY_11_27-83</v>
          </cell>
        </row>
        <row r="2129">
          <cell r="B2129" t="str">
            <v>IDWY_WY_11_84-99</v>
          </cell>
        </row>
        <row r="2130">
          <cell r="B2130" t="str">
            <v>IDWY_WY_11_CFL</v>
          </cell>
        </row>
        <row r="2131">
          <cell r="B2131" t="str">
            <v>IDWY_WY_12_00-07</v>
          </cell>
        </row>
        <row r="2132">
          <cell r="B2132" t="str">
            <v>IDWY_WY_12_08-09</v>
          </cell>
        </row>
        <row r="2133">
          <cell r="B2133" t="str">
            <v>IDWY_WY_12_10-11</v>
          </cell>
        </row>
        <row r="2134">
          <cell r="B2134" t="str">
            <v>IDWY_WY_12_12-13</v>
          </cell>
        </row>
        <row r="2135">
          <cell r="B2135" t="str">
            <v>IDWY_WY_12_14-15</v>
          </cell>
        </row>
        <row r="2136">
          <cell r="B2136" t="str">
            <v>IDWY_WY_12_16-18</v>
          </cell>
        </row>
        <row r="2137">
          <cell r="B2137" t="str">
            <v>IDWY_WY_12_19-26</v>
          </cell>
        </row>
        <row r="2138">
          <cell r="B2138" t="str">
            <v>IDWY_WY_12_27-83</v>
          </cell>
        </row>
        <row r="2139">
          <cell r="B2139" t="str">
            <v>IDWY_WY_12_84-99</v>
          </cell>
        </row>
        <row r="2140">
          <cell r="B2140" t="str">
            <v>IDWY_WY_12_CFL</v>
          </cell>
        </row>
        <row r="2141">
          <cell r="B2141" t="str">
            <v>IDWY_WY_13_00-07</v>
          </cell>
        </row>
        <row r="2142">
          <cell r="B2142" t="str">
            <v>IDWY_WY_13_08-09</v>
          </cell>
        </row>
        <row r="2143">
          <cell r="B2143" t="str">
            <v>IDWY_WY_13_10-11</v>
          </cell>
        </row>
        <row r="2144">
          <cell r="B2144" t="str">
            <v>IDWY_WY_13_12-13</v>
          </cell>
        </row>
        <row r="2145">
          <cell r="B2145" t="str">
            <v>IDWY_WY_13_14-15</v>
          </cell>
        </row>
        <row r="2146">
          <cell r="B2146" t="str">
            <v>IDWY_WY_13_16-18</v>
          </cell>
        </row>
        <row r="2147">
          <cell r="B2147" t="str">
            <v>IDWY_WY_13_19-26</v>
          </cell>
        </row>
        <row r="2148">
          <cell r="B2148" t="str">
            <v>IDWY_WY_13_27-83</v>
          </cell>
        </row>
        <row r="2149">
          <cell r="B2149" t="str">
            <v>IDWY_WY_13_84-99</v>
          </cell>
        </row>
        <row r="2150">
          <cell r="B2150" t="str">
            <v>IDWY_WY_14_00-07</v>
          </cell>
        </row>
        <row r="2151">
          <cell r="B2151" t="str">
            <v>IDWY_WY_14_08-09</v>
          </cell>
        </row>
        <row r="2152">
          <cell r="B2152" t="str">
            <v>IDWY_WY_14_10-11</v>
          </cell>
        </row>
        <row r="2153">
          <cell r="B2153" t="str">
            <v>IDWY_WY_14_12-13</v>
          </cell>
        </row>
        <row r="2154">
          <cell r="B2154" t="str">
            <v>IDWY_WY_14_14-15</v>
          </cell>
        </row>
        <row r="2155">
          <cell r="B2155" t="str">
            <v>IDWY_WY_14_16-18</v>
          </cell>
        </row>
        <row r="2156">
          <cell r="B2156" t="str">
            <v>IDWY_WY_14_19-26</v>
          </cell>
        </row>
        <row r="2157">
          <cell r="B2157" t="str">
            <v>IDWY_WY_14_27-83</v>
          </cell>
        </row>
        <row r="2158">
          <cell r="B2158" t="str">
            <v>IDWY_WY_14_84-99</v>
          </cell>
        </row>
        <row r="2159">
          <cell r="B2159" t="str">
            <v>IDWY_WY_15_00-07</v>
          </cell>
        </row>
        <row r="2160">
          <cell r="B2160" t="str">
            <v>IDWY_WY_15_08-09</v>
          </cell>
        </row>
        <row r="2161">
          <cell r="B2161" t="str">
            <v>IDWY_WY_15_10-11</v>
          </cell>
        </row>
        <row r="2162">
          <cell r="B2162" t="str">
            <v>IDWY_WY_15_12-13</v>
          </cell>
        </row>
        <row r="2163">
          <cell r="B2163" t="str">
            <v>IDWY_WY_15_14-15</v>
          </cell>
        </row>
        <row r="2164">
          <cell r="B2164" t="str">
            <v>IDWY_WY_15_16-18</v>
          </cell>
        </row>
        <row r="2165">
          <cell r="B2165" t="str">
            <v>IDWY_WY_15_19-26</v>
          </cell>
        </row>
        <row r="2166">
          <cell r="B2166" t="str">
            <v>IDWY_WY_15_27-83</v>
          </cell>
        </row>
        <row r="2167">
          <cell r="B2167" t="str">
            <v>IDWY_WY_15_84-99</v>
          </cell>
        </row>
        <row r="2168">
          <cell r="B2168" t="str">
            <v>IDWY_WY_16_00-07</v>
          </cell>
        </row>
        <row r="2169">
          <cell r="B2169" t="str">
            <v>IDWY_WY_16_08-09</v>
          </cell>
        </row>
        <row r="2170">
          <cell r="B2170" t="str">
            <v>IDWY_WY_16_10-11</v>
          </cell>
        </row>
        <row r="2171">
          <cell r="B2171" t="str">
            <v>IDWY_WY_16_12-13</v>
          </cell>
        </row>
        <row r="2172">
          <cell r="B2172" t="str">
            <v>IDWY_WY_16_14-15</v>
          </cell>
        </row>
        <row r="2173">
          <cell r="B2173" t="str">
            <v>IDWY_WY_16_16-18</v>
          </cell>
        </row>
        <row r="2174">
          <cell r="B2174" t="str">
            <v>IDWY_WY_16_19-26</v>
          </cell>
        </row>
        <row r="2175">
          <cell r="B2175" t="str">
            <v>IDWY_WY_16_27-83</v>
          </cell>
        </row>
        <row r="2176">
          <cell r="B2176" t="str">
            <v>IDWY_WY_16_84-99</v>
          </cell>
        </row>
        <row r="2177">
          <cell r="B2177" t="str">
            <v>IDWY_WY_17_00-07</v>
          </cell>
        </row>
        <row r="2178">
          <cell r="B2178" t="str">
            <v>IDWY_WY_17_08-09</v>
          </cell>
        </row>
        <row r="2179">
          <cell r="B2179" t="str">
            <v>IDWY_WY_17_10-11</v>
          </cell>
        </row>
        <row r="2180">
          <cell r="B2180" t="str">
            <v>IDWY_WY_17_12-13</v>
          </cell>
        </row>
        <row r="2181">
          <cell r="B2181" t="str">
            <v>IDWY_WY_17_14-15</v>
          </cell>
        </row>
        <row r="2182">
          <cell r="B2182" t="str">
            <v>IDWY_WY_17_16-18</v>
          </cell>
        </row>
        <row r="2183">
          <cell r="B2183" t="str">
            <v>IDWY_WY_17_19-26</v>
          </cell>
        </row>
        <row r="2184">
          <cell r="B2184" t="str">
            <v>IDWY_WY_17_27-83</v>
          </cell>
        </row>
        <row r="2185">
          <cell r="B2185" t="str">
            <v>IDWY_WY_17_84-99</v>
          </cell>
        </row>
        <row r="2186">
          <cell r="B2186" t="str">
            <v>IDWY_WY_18_00-07</v>
          </cell>
        </row>
        <row r="2187">
          <cell r="B2187" t="str">
            <v>IDWY_WY_18_08-09</v>
          </cell>
        </row>
        <row r="2188">
          <cell r="B2188" t="str">
            <v>IDWY_WY_18_10-11</v>
          </cell>
        </row>
        <row r="2189">
          <cell r="B2189" t="str">
            <v>IDWY_WY_18_12-13</v>
          </cell>
        </row>
        <row r="2190">
          <cell r="B2190" t="str">
            <v>IDWY_WY_18_14-15</v>
          </cell>
        </row>
        <row r="2191">
          <cell r="B2191" t="str">
            <v>IDWY_WY_18_16-18</v>
          </cell>
        </row>
        <row r="2192">
          <cell r="B2192" t="str">
            <v>IDWY_WY_18_19-26</v>
          </cell>
        </row>
        <row r="2193">
          <cell r="B2193" t="str">
            <v>IDWY_WY_18_27-83</v>
          </cell>
        </row>
        <row r="2194">
          <cell r="B2194" t="str">
            <v>IDWY_WY_18_84-99</v>
          </cell>
        </row>
        <row r="2195">
          <cell r="B2195" t="str">
            <v>IDWY_WY_19_00-07</v>
          </cell>
        </row>
        <row r="2196">
          <cell r="B2196" t="str">
            <v>IDWY_WY_19_08-09</v>
          </cell>
        </row>
        <row r="2197">
          <cell r="B2197" t="str">
            <v>IDWY_WY_19_10-11</v>
          </cell>
        </row>
        <row r="2198">
          <cell r="B2198" t="str">
            <v>IDWY_WY_19_12-13</v>
          </cell>
        </row>
        <row r="2199">
          <cell r="B2199" t="str">
            <v>IDWY_WY_19_14-15</v>
          </cell>
        </row>
        <row r="2200">
          <cell r="B2200" t="str">
            <v>IDWY_WY_19_16-18</v>
          </cell>
        </row>
        <row r="2201">
          <cell r="B2201" t="str">
            <v>IDWY_WY_19_19-26</v>
          </cell>
        </row>
        <row r="2202">
          <cell r="B2202" t="str">
            <v>IDWY_WY_19_27-83</v>
          </cell>
        </row>
        <row r="2203">
          <cell r="B2203" t="str">
            <v>IDWY_WY_19_84-99</v>
          </cell>
        </row>
        <row r="2204">
          <cell r="B2204" t="str">
            <v>IDWY_WY_20_00-07</v>
          </cell>
        </row>
        <row r="2205">
          <cell r="B2205" t="str">
            <v>IDWY_WY_20_08-09</v>
          </cell>
        </row>
        <row r="2206">
          <cell r="B2206" t="str">
            <v>IDWY_WY_20_10-11</v>
          </cell>
        </row>
        <row r="2207">
          <cell r="B2207" t="str">
            <v>IDWY_WY_20_12-13</v>
          </cell>
        </row>
        <row r="2208">
          <cell r="B2208" t="str">
            <v>IDWY_WY_20_14-15</v>
          </cell>
        </row>
        <row r="2209">
          <cell r="B2209" t="str">
            <v>IDWY_WY_20_16-18</v>
          </cell>
        </row>
        <row r="2210">
          <cell r="B2210" t="str">
            <v>IDWY_WY_20_19-26</v>
          </cell>
        </row>
        <row r="2211">
          <cell r="B2211" t="str">
            <v>IDWY_WY_20_27-83</v>
          </cell>
        </row>
        <row r="2212">
          <cell r="B2212" t="str">
            <v>IDWY_WY_20_84-99</v>
          </cell>
        </row>
        <row r="2213">
          <cell r="B2213" t="str">
            <v>IDWY_WY_21_00-07</v>
          </cell>
        </row>
        <row r="2214">
          <cell r="B2214" t="str">
            <v>IDWY_WY_21_08-09</v>
          </cell>
        </row>
        <row r="2215">
          <cell r="B2215" t="str">
            <v>IDWY_WY_21_10-11</v>
          </cell>
        </row>
        <row r="2216">
          <cell r="B2216" t="str">
            <v>IDWY_WY_21_12-13</v>
          </cell>
        </row>
        <row r="2217">
          <cell r="B2217" t="str">
            <v>IDWY_WY_21_14-15</v>
          </cell>
        </row>
        <row r="2218">
          <cell r="B2218" t="str">
            <v>IDWY_WY_21_16-18</v>
          </cell>
        </row>
        <row r="2219">
          <cell r="B2219" t="str">
            <v>IDWY_WY_21_19-26</v>
          </cell>
        </row>
        <row r="2220">
          <cell r="B2220" t="str">
            <v>IDWY_WY_21_27-83</v>
          </cell>
        </row>
        <row r="2221">
          <cell r="B2221" t="str">
            <v>IDWY_WY_21_84-99</v>
          </cell>
        </row>
        <row r="2222">
          <cell r="B2222" t="str">
            <v>IDWY_WY_22_00-07</v>
          </cell>
        </row>
        <row r="2223">
          <cell r="B2223" t="str">
            <v>IDWY_WY_22_08-09</v>
          </cell>
        </row>
        <row r="2224">
          <cell r="B2224" t="str">
            <v>IDWY_WY_22_10-11</v>
          </cell>
        </row>
        <row r="2225">
          <cell r="B2225" t="str">
            <v>IDWY_WY_22_12-13</v>
          </cell>
        </row>
        <row r="2226">
          <cell r="B2226" t="str">
            <v>IDWY_WY_22_14-15</v>
          </cell>
        </row>
        <row r="2227">
          <cell r="B2227" t="str">
            <v>IDWY_WY_22_16-18</v>
          </cell>
        </row>
        <row r="2228">
          <cell r="B2228" t="str">
            <v>IDWY_WY_22_19-26</v>
          </cell>
        </row>
        <row r="2229">
          <cell r="B2229" t="str">
            <v>IDWY_WY_22_27-83</v>
          </cell>
        </row>
        <row r="2230">
          <cell r="B2230" t="str">
            <v>IDWY_WY_22_84-99</v>
          </cell>
        </row>
        <row r="2231">
          <cell r="B2231" t="str">
            <v>IDWY_WY_23_00-07</v>
          </cell>
        </row>
        <row r="2232">
          <cell r="B2232" t="str">
            <v>IDWY_WY_23_08-09</v>
          </cell>
        </row>
        <row r="2233">
          <cell r="B2233" t="str">
            <v>IDWY_WY_23_10-11</v>
          </cell>
        </row>
        <row r="2234">
          <cell r="B2234" t="str">
            <v>IDWY_WY_23_12-13</v>
          </cell>
        </row>
        <row r="2235">
          <cell r="B2235" t="str">
            <v>IDWY_WY_23_14-15</v>
          </cell>
        </row>
        <row r="2236">
          <cell r="B2236" t="str">
            <v>IDWY_WY_23_16-18</v>
          </cell>
        </row>
        <row r="2237">
          <cell r="B2237" t="str">
            <v>IDWY_WY_23_19-26</v>
          </cell>
        </row>
        <row r="2238">
          <cell r="B2238" t="str">
            <v>IDWY_WY_23_27-83</v>
          </cell>
        </row>
        <row r="2239">
          <cell r="B2239" t="str">
            <v>IDWY_WY_23_84-99</v>
          </cell>
        </row>
        <row r="2240">
          <cell r="B2240" t="str">
            <v>IDWY_WY_24_00-07</v>
          </cell>
        </row>
        <row r="2241">
          <cell r="B2241" t="str">
            <v>IDWY_WY_24_08-09</v>
          </cell>
        </row>
        <row r="2242">
          <cell r="B2242" t="str">
            <v>IDWY_WY_24_10-11</v>
          </cell>
        </row>
        <row r="2243">
          <cell r="B2243" t="str">
            <v>IDWY_WY_24_12-13</v>
          </cell>
        </row>
        <row r="2244">
          <cell r="B2244" t="str">
            <v>IDWY_WY_24_14-15</v>
          </cell>
        </row>
        <row r="2245">
          <cell r="B2245" t="str">
            <v>IDWY_WY_24_16-18</v>
          </cell>
        </row>
        <row r="2246">
          <cell r="B2246" t="str">
            <v>IDWY_WY_24_19-26</v>
          </cell>
        </row>
        <row r="2247">
          <cell r="B2247" t="str">
            <v>IDWY_WY_24_27-83</v>
          </cell>
        </row>
        <row r="2248">
          <cell r="B2248" t="str">
            <v>IDWY_WY_24_84-99</v>
          </cell>
        </row>
        <row r="2249">
          <cell r="B2249" t="str">
            <v>IDWY_WY_25_00-07</v>
          </cell>
        </row>
        <row r="2250">
          <cell r="B2250" t="str">
            <v>IDWY_WY_25_08-09</v>
          </cell>
        </row>
        <row r="2251">
          <cell r="B2251" t="str">
            <v>IDWY_WY_25_10-11</v>
          </cell>
        </row>
        <row r="2252">
          <cell r="B2252" t="str">
            <v>IDWY_WY_25_12-13</v>
          </cell>
        </row>
        <row r="2253">
          <cell r="B2253" t="str">
            <v>IDWY_WY_25_14-15</v>
          </cell>
        </row>
        <row r="2254">
          <cell r="B2254" t="str">
            <v>IDWY_WY_25_16-18</v>
          </cell>
        </row>
        <row r="2255">
          <cell r="B2255" t="str">
            <v>IDWY_WY_25_19-26</v>
          </cell>
        </row>
        <row r="2256">
          <cell r="B2256" t="str">
            <v>IDWY_WY_25_27-83</v>
          </cell>
        </row>
        <row r="2257">
          <cell r="B2257" t="str">
            <v>IDWY_WY_25_84-99</v>
          </cell>
        </row>
        <row r="2258">
          <cell r="B2258" t="str">
            <v>IDWY_WY_26_00-07</v>
          </cell>
        </row>
        <row r="2259">
          <cell r="B2259" t="str">
            <v>IDWY_WY_26_08-09</v>
          </cell>
        </row>
        <row r="2260">
          <cell r="B2260" t="str">
            <v>IDWY_WY_26_10-11</v>
          </cell>
        </row>
        <row r="2261">
          <cell r="B2261" t="str">
            <v>IDWY_WY_26_12-13</v>
          </cell>
        </row>
        <row r="2262">
          <cell r="B2262" t="str">
            <v>IDWY_WY_26_14-15</v>
          </cell>
        </row>
        <row r="2263">
          <cell r="B2263" t="str">
            <v>IDWY_WY_26_16-18</v>
          </cell>
        </row>
        <row r="2264">
          <cell r="B2264" t="str">
            <v>IDWY_WY_26_19-26</v>
          </cell>
        </row>
        <row r="2265">
          <cell r="B2265" t="str">
            <v>IDWY_WY_26_27-83</v>
          </cell>
        </row>
        <row r="2266">
          <cell r="B2266" t="str">
            <v>IDWY_WY_26_84-99</v>
          </cell>
        </row>
        <row r="2267">
          <cell r="B2267" t="str">
            <v>IDWY_WY_27_00-07</v>
          </cell>
        </row>
        <row r="2268">
          <cell r="B2268" t="str">
            <v>IDWY_WY_27_08-09</v>
          </cell>
        </row>
        <row r="2269">
          <cell r="B2269" t="str">
            <v>IDWY_WY_27_10-11</v>
          </cell>
        </row>
        <row r="2270">
          <cell r="B2270" t="str">
            <v>IDWY_WY_27_12-13</v>
          </cell>
        </row>
        <row r="2271">
          <cell r="B2271" t="str">
            <v>IDWY_WY_27_14-15</v>
          </cell>
        </row>
        <row r="2272">
          <cell r="B2272" t="str">
            <v>IDWY_WY_27_16-18</v>
          </cell>
        </row>
        <row r="2273">
          <cell r="B2273" t="str">
            <v>IDWY_WY_27_19-26</v>
          </cell>
        </row>
        <row r="2274">
          <cell r="B2274" t="str">
            <v>IDWY_WY_27_27-83</v>
          </cell>
        </row>
        <row r="2275">
          <cell r="B2275" t="str">
            <v>IDWY_WY_27_84-99</v>
          </cell>
        </row>
        <row r="2276">
          <cell r="B2276" t="str">
            <v>IDWY_WY_28_00-07</v>
          </cell>
        </row>
        <row r="2277">
          <cell r="B2277" t="str">
            <v>IDWY_WY_28_08-09</v>
          </cell>
        </row>
        <row r="2278">
          <cell r="B2278" t="str">
            <v>IDWY_WY_28_10-11</v>
          </cell>
        </row>
        <row r="2279">
          <cell r="B2279" t="str">
            <v>IDWY_WY_28_12-13</v>
          </cell>
        </row>
        <row r="2280">
          <cell r="B2280" t="str">
            <v>IDWY_WY_28_14-15</v>
          </cell>
        </row>
        <row r="2281">
          <cell r="B2281" t="str">
            <v>IDWY_WY_28_16-18</v>
          </cell>
        </row>
        <row r="2282">
          <cell r="B2282" t="str">
            <v>IDWY_WY_28_19-26</v>
          </cell>
        </row>
        <row r="2283">
          <cell r="B2283" t="str">
            <v>IDWY_WY_28_27-83</v>
          </cell>
        </row>
        <row r="2284">
          <cell r="B2284" t="str">
            <v>IDWY_WY_28_84-99</v>
          </cell>
        </row>
        <row r="2285">
          <cell r="B2285" t="str">
            <v>IDWY_WY_29_00-07</v>
          </cell>
        </row>
        <row r="2286">
          <cell r="B2286" t="str">
            <v>IDWY_WY_29_08-09</v>
          </cell>
        </row>
        <row r="2287">
          <cell r="B2287" t="str">
            <v>IDWY_WY_29_10-11</v>
          </cell>
        </row>
        <row r="2288">
          <cell r="B2288" t="str">
            <v>IDWY_WY_29_12-13</v>
          </cell>
        </row>
        <row r="2289">
          <cell r="B2289" t="str">
            <v>IDWY_WY_29_14-15</v>
          </cell>
        </row>
        <row r="2290">
          <cell r="B2290" t="str">
            <v>IDWY_WY_29_16-18</v>
          </cell>
        </row>
        <row r="2291">
          <cell r="B2291" t="str">
            <v>IDWY_WY_29_19-26</v>
          </cell>
        </row>
        <row r="2292">
          <cell r="B2292" t="str">
            <v>IDWY_WY_29_27-83</v>
          </cell>
        </row>
        <row r="2293">
          <cell r="B2293" t="str">
            <v>IDWY_WY_29_84-99</v>
          </cell>
        </row>
        <row r="2294">
          <cell r="B2294" t="str">
            <v>IDWY_WY_30_00-07</v>
          </cell>
        </row>
        <row r="2295">
          <cell r="B2295" t="str">
            <v>IDWY_WY_30_08-09</v>
          </cell>
        </row>
        <row r="2296">
          <cell r="B2296" t="str">
            <v>IDWY_WY_30_10-11</v>
          </cell>
        </row>
        <row r="2297">
          <cell r="B2297" t="str">
            <v>IDWY_WY_30_12-13</v>
          </cell>
        </row>
        <row r="2298">
          <cell r="B2298" t="str">
            <v>IDWY_WY_30_14-15</v>
          </cell>
        </row>
        <row r="2299">
          <cell r="B2299" t="str">
            <v>IDWY_WY_30_16-18</v>
          </cell>
        </row>
        <row r="2300">
          <cell r="B2300" t="str">
            <v>IDWY_WY_30_19-26</v>
          </cell>
        </row>
        <row r="2301">
          <cell r="B2301" t="str">
            <v>IDWY_WY_30_27-83</v>
          </cell>
        </row>
        <row r="2302">
          <cell r="B2302" t="str">
            <v>IDWY_WY_30_84-99</v>
          </cell>
        </row>
        <row r="2303">
          <cell r="B2303" t="str">
            <v>IE1_WValley</v>
          </cell>
        </row>
        <row r="2304">
          <cell r="B2304" t="str">
            <v>IE1_WValley_T</v>
          </cell>
        </row>
        <row r="2305">
          <cell r="B2305" t="str">
            <v>IE3_ECP_BL</v>
          </cell>
        </row>
        <row r="2306">
          <cell r="B2306" t="str">
            <v>IE3_ECP_BL_T</v>
          </cell>
        </row>
        <row r="2307">
          <cell r="B2307" t="str">
            <v>IE4_ECP_EagleM</v>
          </cell>
        </row>
        <row r="2308">
          <cell r="B2308" t="str">
            <v>IE4_ECP_EagleM_T</v>
          </cell>
        </row>
        <row r="2309">
          <cell r="B2309" t="str">
            <v>IE5_ECP_BlWars1</v>
          </cell>
        </row>
        <row r="2310">
          <cell r="B2310" t="str">
            <v>IE5_ECP_BlWars1_T</v>
          </cell>
        </row>
        <row r="2311">
          <cell r="B2311" t="str">
            <v>IEBench1_SC</v>
          </cell>
        </row>
        <row r="2312">
          <cell r="B2312" t="str">
            <v>IEBench1_SC_T</v>
          </cell>
        </row>
        <row r="2313">
          <cell r="B2313" t="str">
            <v>IWY3_CaribouA</v>
          </cell>
        </row>
        <row r="2314">
          <cell r="B2314" t="str">
            <v>IWY3_CaribouA_T</v>
          </cell>
        </row>
        <row r="2315">
          <cell r="B2315" t="str">
            <v>IWY4_CaribouB</v>
          </cell>
        </row>
        <row r="2316">
          <cell r="B2316" t="str">
            <v>IWY4_CaribouB_T</v>
          </cell>
        </row>
        <row r="2317">
          <cell r="B2317" t="str">
            <v>IWYBench2_WStar</v>
          </cell>
        </row>
        <row r="2318">
          <cell r="B2318" t="str">
            <v>IWYBench2_Wstar_T</v>
          </cell>
        </row>
        <row r="2319">
          <cell r="B2319" t="str">
            <v>Kennecott_160MW</v>
          </cell>
        </row>
        <row r="2320">
          <cell r="B2320" t="str">
            <v>Lakeside II</v>
          </cell>
        </row>
        <row r="2321">
          <cell r="B2321" t="str">
            <v>Lakeside II_DF</v>
          </cell>
        </row>
        <row r="2322">
          <cell r="B2322" t="str">
            <v>Lakeside II_T</v>
          </cell>
        </row>
        <row r="2323">
          <cell r="B2323" t="str">
            <v>McFadden_Ridge I</v>
          </cell>
        </row>
        <row r="2324">
          <cell r="B2324" t="str">
            <v>McFadden_Ridge II</v>
          </cell>
        </row>
        <row r="2325">
          <cell r="B2325" t="str">
            <v>McFadden_Ridge_I</v>
          </cell>
        </row>
        <row r="2326">
          <cell r="B2326" t="str">
            <v>McFadden_Ridge_II</v>
          </cell>
        </row>
        <row r="2327">
          <cell r="B2327" t="str">
            <v>NorthRim</v>
          </cell>
        </row>
        <row r="2328">
          <cell r="B2328" t="str">
            <v>R_Caribou_14_4f</v>
          </cell>
        </row>
        <row r="2329">
          <cell r="B2329" t="str">
            <v>R_ConWV11_1a-1</v>
          </cell>
        </row>
        <row r="2330">
          <cell r="B2330" t="str">
            <v>R_ConWV14_1a-2</v>
          </cell>
        </row>
        <row r="2331">
          <cell r="B2331" t="str">
            <v>R_InvSinc_5F</v>
          </cell>
        </row>
        <row r="2332">
          <cell r="B2332" t="str">
            <v>R_InvSinc_5F_DF</v>
          </cell>
        </row>
        <row r="2333">
          <cell r="B2333" t="str">
            <v>R_InvSinc_5F_T</v>
          </cell>
        </row>
        <row r="2334">
          <cell r="B2334" t="str">
            <v>R_InvSLC_5J</v>
          </cell>
        </row>
        <row r="2335">
          <cell r="B2335" t="str">
            <v>R_InvSLC_5J_T</v>
          </cell>
        </row>
        <row r="2336">
          <cell r="B2336" t="str">
            <v>R_LS2</v>
          </cell>
        </row>
        <row r="2337">
          <cell r="B2337" t="str">
            <v>R_LS2_CH_10C2</v>
          </cell>
        </row>
        <row r="2338">
          <cell r="B2338" t="str">
            <v>R_LS2_CH_10C2_DF</v>
          </cell>
        </row>
        <row r="2339">
          <cell r="B2339" t="str">
            <v>R_LS2_CH_10C2_T</v>
          </cell>
        </row>
        <row r="2340">
          <cell r="B2340" t="str">
            <v>R_LS2_DF</v>
          </cell>
        </row>
        <row r="2341">
          <cell r="B2341" t="str">
            <v>R_LS2_T</v>
          </cell>
        </row>
        <row r="2342">
          <cell r="B2342" t="str">
            <v>R_LSII_14_BM1a</v>
          </cell>
        </row>
        <row r="2343">
          <cell r="B2343" t="str">
            <v>R_LSII_14_BM1a_DF</v>
          </cell>
        </row>
        <row r="2344">
          <cell r="B2344" t="str">
            <v>R_LSII_14_BM1a_T</v>
          </cell>
        </row>
        <row r="2345">
          <cell r="B2345" t="str">
            <v>R_LSII_JP_6a</v>
          </cell>
        </row>
        <row r="2346">
          <cell r="B2346" t="str">
            <v>R_LSII_JP_6a_DF</v>
          </cell>
        </row>
        <row r="2347">
          <cell r="B2347" t="str">
            <v>R_LSII_JP_6a_T</v>
          </cell>
        </row>
        <row r="2348">
          <cell r="B2348" t="str">
            <v>R_LSII15_BM2a</v>
          </cell>
        </row>
        <row r="2349">
          <cell r="B2349" t="str">
            <v>R_LSII15_BM2a_DF</v>
          </cell>
        </row>
        <row r="2350">
          <cell r="B2350" t="str">
            <v>R_LSII15_BM2a_T</v>
          </cell>
        </row>
        <row r="2351">
          <cell r="B2351" t="str">
            <v>R_LSP_Apex_7B</v>
          </cell>
        </row>
        <row r="2352">
          <cell r="B2352" t="str">
            <v>R_LSP_Apex_7B_DF</v>
          </cell>
        </row>
        <row r="2353">
          <cell r="B2353" t="str">
            <v>R_LSP_Apex_7B_PA</v>
          </cell>
        </row>
        <row r="2354">
          <cell r="B2354" t="str">
            <v>R_LSP_Apex_7B_T</v>
          </cell>
        </row>
        <row r="2355">
          <cell r="B2355" t="str">
            <v>R_LSP_ID_7a</v>
          </cell>
        </row>
        <row r="2356">
          <cell r="B2356" t="str">
            <v>R_Ramco_8a-1</v>
          </cell>
        </row>
        <row r="2357">
          <cell r="B2357" t="str">
            <v>R_Ramco_8a-1_T</v>
          </cell>
        </row>
        <row r="2358">
          <cell r="B2358" t="str">
            <v>R_SWGen_9a</v>
          </cell>
        </row>
        <row r="2359">
          <cell r="B2359" t="str">
            <v>R_SWGen_9a_T</v>
          </cell>
        </row>
        <row r="2360">
          <cell r="B2360" t="str">
            <v>R_TenFern_11A</v>
          </cell>
        </row>
        <row r="2361">
          <cell r="B2361" t="str">
            <v>R_TenFern_11A_DF</v>
          </cell>
        </row>
        <row r="2362">
          <cell r="B2362" t="str">
            <v>R_TYR_ELB_13h</v>
          </cell>
        </row>
        <row r="2363">
          <cell r="B2363" t="str">
            <v>R_TYR_ELB_13h_T</v>
          </cell>
        </row>
        <row r="2364">
          <cell r="B2364" t="str">
            <v>RFP_Bid_CurrantCreek2-G DF</v>
          </cell>
        </row>
        <row r="2365">
          <cell r="B2365" t="str">
            <v>RFP_Bid_CurrantCreek2-GT</v>
          </cell>
        </row>
        <row r="2366">
          <cell r="B2366" t="str">
            <v>RFP_Bid_D</v>
          </cell>
        </row>
        <row r="2367">
          <cell r="B2367" t="str">
            <v>RFP_Bid_D_DF</v>
          </cell>
        </row>
        <row r="2368">
          <cell r="B2368" t="str">
            <v>RFP_Bid_D_PA</v>
          </cell>
        </row>
        <row r="2369">
          <cell r="B2369" t="str">
            <v>Top.of.World</v>
          </cell>
        </row>
      </sheetData>
      <sheetData sheetId="12" refreshError="1">
        <row r="4">
          <cell r="A4" t="str">
            <v>Study</v>
          </cell>
          <cell r="B4" t="str">
            <v>ExternalCase</v>
          </cell>
          <cell r="C4" t="str">
            <v>CO2 Type</v>
          </cell>
          <cell r="D4" t="str">
            <v>CO2 Cost</v>
          </cell>
          <cell r="E4" t="str">
            <v>Gas Price</v>
          </cell>
          <cell r="F4" t="str">
            <v>Load Growth</v>
          </cell>
          <cell r="G4" t="str">
            <v>Renewable Portfolio Standard</v>
          </cell>
          <cell r="H4" t="str">
            <v>PTC</v>
          </cell>
          <cell r="I4" t="str">
            <v>Coal Plant Utilization</v>
          </cell>
          <cell r="J4" t="str">
            <v>Gateway</v>
          </cell>
          <cell r="K4" t="str">
            <v>DSM</v>
          </cell>
          <cell r="L4" t="str">
            <v>Note</v>
          </cell>
          <cell r="M4" t="str">
            <v>Description</v>
          </cell>
          <cell r="N4" t="str">
            <v xml:space="preserve"> </v>
          </cell>
          <cell r="O4" t="str">
            <v xml:space="preserve"> </v>
          </cell>
        </row>
        <row r="5">
          <cell r="A5" t="str">
            <v>I11EG1</v>
          </cell>
        </row>
        <row r="6">
          <cell r="A6" t="str">
            <v>I11EG2</v>
          </cell>
        </row>
        <row r="7">
          <cell r="A7" t="str">
            <v>I11EG3</v>
          </cell>
        </row>
        <row r="8">
          <cell r="A8" t="str">
            <v>I11EG4</v>
          </cell>
        </row>
        <row r="9">
          <cell r="A9" t="str">
            <v>I11EG5</v>
          </cell>
        </row>
        <row r="10">
          <cell r="A10" t="str">
            <v>I11EG6</v>
          </cell>
        </row>
        <row r="11">
          <cell r="A11" t="str">
            <v>I11EG7</v>
          </cell>
        </row>
        <row r="12">
          <cell r="A12" t="str">
            <v>I11EG8</v>
          </cell>
        </row>
        <row r="13">
          <cell r="A13" t="str">
            <v>I11EG9</v>
          </cell>
        </row>
        <row r="14">
          <cell r="A14" t="str">
            <v>I11EG10</v>
          </cell>
        </row>
        <row r="15">
          <cell r="A15" t="str">
            <v>I11EG11</v>
          </cell>
        </row>
        <row r="16">
          <cell r="A16" t="str">
            <v>I11EG12</v>
          </cell>
        </row>
        <row r="17">
          <cell r="A17" t="str">
            <v>I11EG13</v>
          </cell>
        </row>
        <row r="18">
          <cell r="A18" t="str">
            <v>I11EG14</v>
          </cell>
        </row>
        <row r="19">
          <cell r="A19" t="str">
            <v>I11EG15</v>
          </cell>
        </row>
        <row r="20">
          <cell r="A20" t="str">
            <v>I11EG16</v>
          </cell>
        </row>
        <row r="22">
          <cell r="A22" t="str">
            <v>I11C01</v>
          </cell>
        </row>
        <row r="23">
          <cell r="A23" t="str">
            <v>I11C02</v>
          </cell>
        </row>
        <row r="24">
          <cell r="A24" t="str">
            <v>I11C03</v>
          </cell>
        </row>
        <row r="25">
          <cell r="A25" t="str">
            <v>I11C04</v>
          </cell>
        </row>
        <row r="26">
          <cell r="A26" t="str">
            <v>I11C05</v>
          </cell>
        </row>
        <row r="27">
          <cell r="A27" t="str">
            <v>I11C06</v>
          </cell>
        </row>
        <row r="28">
          <cell r="A28" t="str">
            <v>I11C07</v>
          </cell>
        </row>
        <row r="29">
          <cell r="A29" t="str">
            <v>I11C08</v>
          </cell>
        </row>
        <row r="30">
          <cell r="A30" t="str">
            <v>I11C09</v>
          </cell>
        </row>
        <row r="31">
          <cell r="A31" t="str">
            <v>I11C10</v>
          </cell>
        </row>
        <row r="32">
          <cell r="A32" t="str">
            <v>I11C11</v>
          </cell>
        </row>
        <row r="33">
          <cell r="A33" t="str">
            <v>I11C12</v>
          </cell>
        </row>
        <row r="34">
          <cell r="A34" t="str">
            <v>I11C13</v>
          </cell>
        </row>
        <row r="35">
          <cell r="A35" t="str">
            <v>I11C14</v>
          </cell>
        </row>
        <row r="36">
          <cell r="A36" t="str">
            <v>I11C15</v>
          </cell>
        </row>
        <row r="37">
          <cell r="A37" t="str">
            <v>I11C16</v>
          </cell>
        </row>
        <row r="38">
          <cell r="A38" t="str">
            <v>I11C17</v>
          </cell>
        </row>
        <row r="39">
          <cell r="A39" t="str">
            <v>I11C18</v>
          </cell>
        </row>
        <row r="40">
          <cell r="A40" t="str">
            <v>I11C19</v>
          </cell>
        </row>
        <row r="42">
          <cell r="A42" t="str">
            <v>I11C20</v>
          </cell>
        </row>
        <row r="43">
          <cell r="A43" t="str">
            <v>I11C21</v>
          </cell>
        </row>
        <row r="44">
          <cell r="A44" t="str">
            <v>I11C22</v>
          </cell>
        </row>
        <row r="45">
          <cell r="A45" t="str">
            <v>I11C23</v>
          </cell>
        </row>
        <row r="46">
          <cell r="A46" t="str">
            <v>I11C24</v>
          </cell>
        </row>
        <row r="48">
          <cell r="A48" t="str">
            <v>I11C25</v>
          </cell>
        </row>
        <row r="49">
          <cell r="A49" t="str">
            <v>I11C26</v>
          </cell>
        </row>
        <row r="50">
          <cell r="A50" t="str">
            <v>I11C27</v>
          </cell>
        </row>
        <row r="52">
          <cell r="A52" t="str">
            <v>I11C28</v>
          </cell>
        </row>
        <row r="53">
          <cell r="A53" t="str">
            <v>I11C29</v>
          </cell>
        </row>
        <row r="54">
          <cell r="A54" t="str">
            <v>I11C30</v>
          </cell>
        </row>
        <row r="55">
          <cell r="A55" t="str">
            <v>I11C30a</v>
          </cell>
        </row>
        <row r="56">
          <cell r="A56" t="str">
            <v>I11C31</v>
          </cell>
        </row>
        <row r="57">
          <cell r="A57" t="str">
            <v>I11C32</v>
          </cell>
        </row>
        <row r="58">
          <cell r="A58" t="str">
            <v>I11C33</v>
          </cell>
        </row>
        <row r="60">
          <cell r="A60" t="str">
            <v>I11EG13_TR</v>
          </cell>
        </row>
        <row r="61">
          <cell r="A61" t="str">
            <v>I11EG14_TR</v>
          </cell>
        </row>
        <row r="62">
          <cell r="A62" t="str">
            <v>I11EG15_TR</v>
          </cell>
        </row>
        <row r="63">
          <cell r="A63" t="str">
            <v>I11EG16_TR</v>
          </cell>
        </row>
      </sheetData>
      <sheetData sheetId="13" refreshError="1">
        <row r="1">
          <cell r="A1" t="str">
            <v>Year</v>
          </cell>
          <cell r="B1" t="str">
            <v>Zone</v>
          </cell>
          <cell r="C1" t="str">
            <v>Unit</v>
          </cell>
          <cell r="D1" t="str">
            <v>Capacity</v>
          </cell>
          <cell r="E1" t="str">
            <v>PCF</v>
          </cell>
          <cell r="F1" t="str">
            <v>Units</v>
          </cell>
          <cell r="G1" t="str">
            <v>Code</v>
          </cell>
          <cell r="H1" t="str">
            <v>Study</v>
          </cell>
          <cell r="I1" t="str">
            <v>Short Name</v>
          </cell>
          <cell r="J1" t="str">
            <v>East / West</v>
          </cell>
          <cell r="K1" t="str">
            <v>Long name</v>
          </cell>
          <cell r="L1" t="str">
            <v>DSM</v>
          </cell>
          <cell r="M1" t="str">
            <v>OPTUnit</v>
          </cell>
          <cell r="N1" t="str">
            <v>OptCap</v>
          </cell>
          <cell r="O1" t="str">
            <v>OPTYR</v>
          </cell>
        </row>
        <row r="2">
          <cell r="A2">
            <v>2011</v>
          </cell>
        </row>
        <row r="3">
          <cell r="A3">
            <v>2011</v>
          </cell>
        </row>
        <row r="4">
          <cell r="A4">
            <v>2011</v>
          </cell>
        </row>
        <row r="5">
          <cell r="A5">
            <v>2011</v>
          </cell>
        </row>
        <row r="6">
          <cell r="A6">
            <v>2011</v>
          </cell>
        </row>
        <row r="7">
          <cell r="A7">
            <v>2011</v>
          </cell>
        </row>
        <row r="8">
          <cell r="A8">
            <v>2011</v>
          </cell>
        </row>
        <row r="9">
          <cell r="A9">
            <v>2011</v>
          </cell>
        </row>
        <row r="10">
          <cell r="A10">
            <v>2011</v>
          </cell>
        </row>
        <row r="11">
          <cell r="A11">
            <v>2011</v>
          </cell>
        </row>
        <row r="12">
          <cell r="A12">
            <v>2012</v>
          </cell>
        </row>
        <row r="13">
          <cell r="A13">
            <v>2012</v>
          </cell>
        </row>
        <row r="14">
          <cell r="A14">
            <v>2012</v>
          </cell>
        </row>
        <row r="15">
          <cell r="A15">
            <v>2012</v>
          </cell>
        </row>
        <row r="16">
          <cell r="A16">
            <v>2012</v>
          </cell>
        </row>
        <row r="17">
          <cell r="A17">
            <v>2012</v>
          </cell>
        </row>
        <row r="18">
          <cell r="A18">
            <v>2012</v>
          </cell>
        </row>
        <row r="19">
          <cell r="A19">
            <v>2012</v>
          </cell>
        </row>
        <row r="20">
          <cell r="A20">
            <v>2012</v>
          </cell>
        </row>
        <row r="21">
          <cell r="A21">
            <v>2012</v>
          </cell>
        </row>
        <row r="22">
          <cell r="A22">
            <v>2012</v>
          </cell>
        </row>
        <row r="23">
          <cell r="A23">
            <v>2012</v>
          </cell>
        </row>
        <row r="24">
          <cell r="A24">
            <v>2012</v>
          </cell>
        </row>
        <row r="25">
          <cell r="A25">
            <v>2012</v>
          </cell>
        </row>
        <row r="26">
          <cell r="A26">
            <v>2012</v>
          </cell>
        </row>
        <row r="27">
          <cell r="A27">
            <v>2012</v>
          </cell>
        </row>
        <row r="28">
          <cell r="A28">
            <v>2012</v>
          </cell>
        </row>
        <row r="29">
          <cell r="A29">
            <v>2012</v>
          </cell>
        </row>
        <row r="30">
          <cell r="A30">
            <v>2012</v>
          </cell>
        </row>
        <row r="31">
          <cell r="A31">
            <v>2012</v>
          </cell>
        </row>
        <row r="32">
          <cell r="A32">
            <v>2013</v>
          </cell>
        </row>
        <row r="33">
          <cell r="A33">
            <v>2013</v>
          </cell>
        </row>
        <row r="34">
          <cell r="A34">
            <v>2013</v>
          </cell>
        </row>
        <row r="35">
          <cell r="A35">
            <v>2013</v>
          </cell>
        </row>
        <row r="36">
          <cell r="A36">
            <v>2013</v>
          </cell>
        </row>
        <row r="37">
          <cell r="A37">
            <v>2013</v>
          </cell>
        </row>
        <row r="38">
          <cell r="A38">
            <v>2013</v>
          </cell>
        </row>
        <row r="39">
          <cell r="A39">
            <v>2013</v>
          </cell>
        </row>
        <row r="40">
          <cell r="A40">
            <v>2013</v>
          </cell>
        </row>
        <row r="41">
          <cell r="A41">
            <v>2013</v>
          </cell>
        </row>
        <row r="42">
          <cell r="A42">
            <v>2013</v>
          </cell>
        </row>
        <row r="43">
          <cell r="A43">
            <v>2013</v>
          </cell>
        </row>
        <row r="44">
          <cell r="A44">
            <v>2013</v>
          </cell>
        </row>
        <row r="45">
          <cell r="A45">
            <v>2013</v>
          </cell>
        </row>
        <row r="46">
          <cell r="A46">
            <v>2013</v>
          </cell>
        </row>
        <row r="47">
          <cell r="A47">
            <v>2013</v>
          </cell>
        </row>
        <row r="48">
          <cell r="A48">
            <v>2013</v>
          </cell>
        </row>
        <row r="49">
          <cell r="A49">
            <v>2013</v>
          </cell>
        </row>
        <row r="50">
          <cell r="A50">
            <v>2013</v>
          </cell>
        </row>
        <row r="51">
          <cell r="A51">
            <v>2013</v>
          </cell>
        </row>
        <row r="52">
          <cell r="A52">
            <v>2013</v>
          </cell>
        </row>
        <row r="53">
          <cell r="A53">
            <v>2013</v>
          </cell>
        </row>
        <row r="54">
          <cell r="A54">
            <v>2014</v>
          </cell>
        </row>
        <row r="55">
          <cell r="A55">
            <v>2014</v>
          </cell>
        </row>
        <row r="56">
          <cell r="A56">
            <v>2014</v>
          </cell>
        </row>
        <row r="57">
          <cell r="A57">
            <v>2014</v>
          </cell>
        </row>
        <row r="58">
          <cell r="A58">
            <v>2014</v>
          </cell>
        </row>
        <row r="59">
          <cell r="A59">
            <v>2014</v>
          </cell>
        </row>
        <row r="60">
          <cell r="A60">
            <v>2014</v>
          </cell>
        </row>
        <row r="61">
          <cell r="A61">
            <v>2014</v>
          </cell>
        </row>
        <row r="62">
          <cell r="A62">
            <v>2014</v>
          </cell>
        </row>
        <row r="63">
          <cell r="A63">
            <v>2014</v>
          </cell>
        </row>
        <row r="64">
          <cell r="A64">
            <v>2014</v>
          </cell>
        </row>
        <row r="65">
          <cell r="A65">
            <v>2014</v>
          </cell>
        </row>
        <row r="66">
          <cell r="A66">
            <v>2014</v>
          </cell>
        </row>
        <row r="67">
          <cell r="A67">
            <v>2014</v>
          </cell>
        </row>
        <row r="68">
          <cell r="A68">
            <v>2014</v>
          </cell>
        </row>
        <row r="69">
          <cell r="A69">
            <v>2014</v>
          </cell>
        </row>
        <row r="70">
          <cell r="A70">
            <v>2014</v>
          </cell>
        </row>
        <row r="71">
          <cell r="A71">
            <v>2014</v>
          </cell>
        </row>
        <row r="72">
          <cell r="A72">
            <v>2014</v>
          </cell>
        </row>
        <row r="73">
          <cell r="A73">
            <v>2014</v>
          </cell>
        </row>
        <row r="74">
          <cell r="A74">
            <v>2014</v>
          </cell>
        </row>
        <row r="75">
          <cell r="A75">
            <v>2015</v>
          </cell>
        </row>
        <row r="76">
          <cell r="A76">
            <v>2015</v>
          </cell>
        </row>
        <row r="77">
          <cell r="A77">
            <v>2015</v>
          </cell>
        </row>
        <row r="78">
          <cell r="A78">
            <v>2015</v>
          </cell>
        </row>
        <row r="79">
          <cell r="A79">
            <v>2015</v>
          </cell>
        </row>
        <row r="80">
          <cell r="A80">
            <v>2015</v>
          </cell>
        </row>
        <row r="81">
          <cell r="A81">
            <v>2015</v>
          </cell>
        </row>
        <row r="82">
          <cell r="A82">
            <v>2015</v>
          </cell>
        </row>
        <row r="83">
          <cell r="A83">
            <v>2015</v>
          </cell>
        </row>
        <row r="84">
          <cell r="A84">
            <v>2015</v>
          </cell>
        </row>
        <row r="85">
          <cell r="A85">
            <v>2015</v>
          </cell>
        </row>
        <row r="86">
          <cell r="A86">
            <v>2015</v>
          </cell>
        </row>
        <row r="87">
          <cell r="A87">
            <v>2015</v>
          </cell>
        </row>
        <row r="88">
          <cell r="A88">
            <v>2015</v>
          </cell>
        </row>
        <row r="89">
          <cell r="A89">
            <v>2015</v>
          </cell>
        </row>
        <row r="90">
          <cell r="A90">
            <v>2015</v>
          </cell>
        </row>
        <row r="91">
          <cell r="A91">
            <v>2015</v>
          </cell>
        </row>
        <row r="92">
          <cell r="A92">
            <v>2015</v>
          </cell>
        </row>
        <row r="93">
          <cell r="A93">
            <v>2015</v>
          </cell>
        </row>
        <row r="94">
          <cell r="A94">
            <v>2015</v>
          </cell>
        </row>
        <row r="95">
          <cell r="A95">
            <v>2016</v>
          </cell>
        </row>
        <row r="96">
          <cell r="A96">
            <v>2016</v>
          </cell>
        </row>
        <row r="97">
          <cell r="A97">
            <v>2016</v>
          </cell>
        </row>
        <row r="98">
          <cell r="A98">
            <v>2016</v>
          </cell>
        </row>
        <row r="99">
          <cell r="A99">
            <v>2016</v>
          </cell>
        </row>
        <row r="100">
          <cell r="A100">
            <v>2016</v>
          </cell>
        </row>
        <row r="101">
          <cell r="A101">
            <v>2016</v>
          </cell>
        </row>
        <row r="102">
          <cell r="A102">
            <v>2016</v>
          </cell>
        </row>
        <row r="103">
          <cell r="A103">
            <v>2016</v>
          </cell>
        </row>
        <row r="104">
          <cell r="A104">
            <v>2016</v>
          </cell>
        </row>
        <row r="105">
          <cell r="A105">
            <v>2016</v>
          </cell>
        </row>
        <row r="106">
          <cell r="A106">
            <v>2016</v>
          </cell>
        </row>
        <row r="107">
          <cell r="A107">
            <v>2016</v>
          </cell>
        </row>
        <row r="108">
          <cell r="A108">
            <v>2016</v>
          </cell>
        </row>
        <row r="109">
          <cell r="A109">
            <v>2016</v>
          </cell>
        </row>
        <row r="110">
          <cell r="A110">
            <v>2016</v>
          </cell>
        </row>
        <row r="111">
          <cell r="A111">
            <v>2016</v>
          </cell>
        </row>
        <row r="112">
          <cell r="A112">
            <v>2016</v>
          </cell>
        </row>
        <row r="113">
          <cell r="A113">
            <v>2017</v>
          </cell>
        </row>
        <row r="114">
          <cell r="A114">
            <v>2017</v>
          </cell>
        </row>
        <row r="115">
          <cell r="A115">
            <v>2017</v>
          </cell>
        </row>
        <row r="116">
          <cell r="A116">
            <v>2017</v>
          </cell>
        </row>
        <row r="117">
          <cell r="A117">
            <v>2017</v>
          </cell>
        </row>
        <row r="118">
          <cell r="A118">
            <v>2017</v>
          </cell>
        </row>
        <row r="119">
          <cell r="A119">
            <v>2017</v>
          </cell>
        </row>
        <row r="120">
          <cell r="A120">
            <v>2017</v>
          </cell>
        </row>
        <row r="121">
          <cell r="A121">
            <v>2017</v>
          </cell>
        </row>
        <row r="122">
          <cell r="A122">
            <v>2017</v>
          </cell>
        </row>
        <row r="123">
          <cell r="A123">
            <v>2017</v>
          </cell>
        </row>
        <row r="124">
          <cell r="A124">
            <v>2017</v>
          </cell>
        </row>
        <row r="125">
          <cell r="A125">
            <v>2017</v>
          </cell>
        </row>
        <row r="126">
          <cell r="A126">
            <v>2017</v>
          </cell>
        </row>
        <row r="127">
          <cell r="A127">
            <v>2017</v>
          </cell>
        </row>
        <row r="128">
          <cell r="A128">
            <v>2017</v>
          </cell>
        </row>
        <row r="129">
          <cell r="A129">
            <v>2018</v>
          </cell>
        </row>
        <row r="130">
          <cell r="A130">
            <v>2018</v>
          </cell>
        </row>
        <row r="131">
          <cell r="A131">
            <v>2018</v>
          </cell>
        </row>
        <row r="132">
          <cell r="A132">
            <v>2018</v>
          </cell>
        </row>
        <row r="133">
          <cell r="A133">
            <v>2018</v>
          </cell>
        </row>
        <row r="134">
          <cell r="A134">
            <v>2018</v>
          </cell>
        </row>
        <row r="135">
          <cell r="A135">
            <v>2018</v>
          </cell>
        </row>
        <row r="136">
          <cell r="A136">
            <v>2018</v>
          </cell>
        </row>
        <row r="137">
          <cell r="A137">
            <v>2018</v>
          </cell>
        </row>
        <row r="138">
          <cell r="A138">
            <v>2018</v>
          </cell>
        </row>
        <row r="139">
          <cell r="A139">
            <v>2018</v>
          </cell>
        </row>
        <row r="140">
          <cell r="A140">
            <v>2018</v>
          </cell>
        </row>
        <row r="141">
          <cell r="A141">
            <v>2018</v>
          </cell>
        </row>
        <row r="142">
          <cell r="A142">
            <v>2018</v>
          </cell>
        </row>
        <row r="143">
          <cell r="A143">
            <v>2018</v>
          </cell>
        </row>
        <row r="144">
          <cell r="A144">
            <v>2018</v>
          </cell>
        </row>
        <row r="145">
          <cell r="A145">
            <v>2018</v>
          </cell>
        </row>
        <row r="146">
          <cell r="A146">
            <v>2019</v>
          </cell>
        </row>
        <row r="147">
          <cell r="A147">
            <v>2019</v>
          </cell>
        </row>
        <row r="148">
          <cell r="A148">
            <v>2019</v>
          </cell>
        </row>
        <row r="149">
          <cell r="A149">
            <v>2019</v>
          </cell>
        </row>
        <row r="150">
          <cell r="A150">
            <v>2019</v>
          </cell>
        </row>
        <row r="151">
          <cell r="A151">
            <v>2019</v>
          </cell>
        </row>
        <row r="152">
          <cell r="A152">
            <v>2019</v>
          </cell>
        </row>
        <row r="153">
          <cell r="A153">
            <v>2019</v>
          </cell>
        </row>
        <row r="154">
          <cell r="A154">
            <v>2019</v>
          </cell>
        </row>
        <row r="155">
          <cell r="A155">
            <v>2019</v>
          </cell>
        </row>
        <row r="156">
          <cell r="A156">
            <v>2019</v>
          </cell>
        </row>
        <row r="157">
          <cell r="A157">
            <v>2019</v>
          </cell>
        </row>
        <row r="158">
          <cell r="A158">
            <v>2019</v>
          </cell>
        </row>
        <row r="159">
          <cell r="A159">
            <v>2019</v>
          </cell>
        </row>
        <row r="160">
          <cell r="A160">
            <v>2019</v>
          </cell>
        </row>
        <row r="161">
          <cell r="A161">
            <v>2019</v>
          </cell>
        </row>
        <row r="162">
          <cell r="A162">
            <v>2020</v>
          </cell>
        </row>
        <row r="163">
          <cell r="A163">
            <v>2020</v>
          </cell>
        </row>
        <row r="164">
          <cell r="A164">
            <v>2020</v>
          </cell>
        </row>
        <row r="165">
          <cell r="A165">
            <v>2020</v>
          </cell>
        </row>
        <row r="166">
          <cell r="A166">
            <v>2020</v>
          </cell>
        </row>
        <row r="167">
          <cell r="A167">
            <v>2020</v>
          </cell>
        </row>
        <row r="168">
          <cell r="A168">
            <v>2020</v>
          </cell>
        </row>
        <row r="169">
          <cell r="A169">
            <v>2020</v>
          </cell>
        </row>
        <row r="170">
          <cell r="A170">
            <v>2020</v>
          </cell>
        </row>
        <row r="171">
          <cell r="A171">
            <v>2020</v>
          </cell>
        </row>
        <row r="172">
          <cell r="A172">
            <v>2020</v>
          </cell>
        </row>
        <row r="173">
          <cell r="A173">
            <v>2020</v>
          </cell>
        </row>
        <row r="174">
          <cell r="A174">
            <v>2020</v>
          </cell>
        </row>
        <row r="175">
          <cell r="A175">
            <v>2020</v>
          </cell>
        </row>
        <row r="176">
          <cell r="A176">
            <v>2020</v>
          </cell>
        </row>
        <row r="177">
          <cell r="A177">
            <v>2020</v>
          </cell>
        </row>
        <row r="178">
          <cell r="A178">
            <v>2020</v>
          </cell>
        </row>
        <row r="179">
          <cell r="A179">
            <v>2020</v>
          </cell>
        </row>
        <row r="180">
          <cell r="A180">
            <v>2020</v>
          </cell>
        </row>
        <row r="181">
          <cell r="A181">
            <v>2021</v>
          </cell>
        </row>
        <row r="182">
          <cell r="A182">
            <v>2021</v>
          </cell>
        </row>
        <row r="183">
          <cell r="A183">
            <v>2021</v>
          </cell>
        </row>
        <row r="184">
          <cell r="A184">
            <v>2021</v>
          </cell>
        </row>
        <row r="185">
          <cell r="A185">
            <v>2021</v>
          </cell>
        </row>
        <row r="186">
          <cell r="A186">
            <v>2021</v>
          </cell>
        </row>
        <row r="187">
          <cell r="A187">
            <v>2021</v>
          </cell>
        </row>
        <row r="188">
          <cell r="A188">
            <v>2021</v>
          </cell>
        </row>
        <row r="189">
          <cell r="A189">
            <v>2021</v>
          </cell>
        </row>
        <row r="190">
          <cell r="A190">
            <v>2021</v>
          </cell>
        </row>
        <row r="191">
          <cell r="A191">
            <v>2021</v>
          </cell>
        </row>
        <row r="192">
          <cell r="A192">
            <v>2021</v>
          </cell>
        </row>
        <row r="193">
          <cell r="A193">
            <v>2021</v>
          </cell>
        </row>
        <row r="194">
          <cell r="A194">
            <v>2021</v>
          </cell>
        </row>
        <row r="195">
          <cell r="A195">
            <v>2022</v>
          </cell>
        </row>
        <row r="196">
          <cell r="A196">
            <v>2022</v>
          </cell>
        </row>
        <row r="197">
          <cell r="A197">
            <v>2022</v>
          </cell>
        </row>
        <row r="198">
          <cell r="A198">
            <v>2022</v>
          </cell>
        </row>
        <row r="199">
          <cell r="A199">
            <v>2022</v>
          </cell>
        </row>
        <row r="200">
          <cell r="A200">
            <v>2022</v>
          </cell>
        </row>
        <row r="201">
          <cell r="A201">
            <v>2022</v>
          </cell>
        </row>
        <row r="202">
          <cell r="A202">
            <v>2022</v>
          </cell>
        </row>
        <row r="203">
          <cell r="A203">
            <v>2022</v>
          </cell>
        </row>
        <row r="204">
          <cell r="A204">
            <v>2022</v>
          </cell>
        </row>
        <row r="205">
          <cell r="A205">
            <v>2022</v>
          </cell>
        </row>
        <row r="206">
          <cell r="A206">
            <v>2022</v>
          </cell>
        </row>
        <row r="207">
          <cell r="A207">
            <v>2022</v>
          </cell>
        </row>
        <row r="208">
          <cell r="A208">
            <v>2022</v>
          </cell>
        </row>
        <row r="209">
          <cell r="A209">
            <v>2023</v>
          </cell>
        </row>
        <row r="210">
          <cell r="A210">
            <v>2023</v>
          </cell>
        </row>
        <row r="211">
          <cell r="A211">
            <v>2023</v>
          </cell>
        </row>
        <row r="212">
          <cell r="A212">
            <v>2023</v>
          </cell>
        </row>
        <row r="213">
          <cell r="A213">
            <v>2023</v>
          </cell>
        </row>
        <row r="214">
          <cell r="A214">
            <v>2023</v>
          </cell>
        </row>
        <row r="215">
          <cell r="A215">
            <v>2023</v>
          </cell>
        </row>
        <row r="216">
          <cell r="A216">
            <v>2023</v>
          </cell>
        </row>
        <row r="217">
          <cell r="A217">
            <v>2023</v>
          </cell>
        </row>
        <row r="218">
          <cell r="A218">
            <v>2023</v>
          </cell>
        </row>
        <row r="219">
          <cell r="A219">
            <v>2023</v>
          </cell>
        </row>
        <row r="220">
          <cell r="A220">
            <v>2023</v>
          </cell>
        </row>
        <row r="221">
          <cell r="A221">
            <v>2024</v>
          </cell>
        </row>
        <row r="222">
          <cell r="A222">
            <v>2024</v>
          </cell>
        </row>
        <row r="223">
          <cell r="A223">
            <v>2024</v>
          </cell>
        </row>
        <row r="224">
          <cell r="A224">
            <v>2024</v>
          </cell>
        </row>
        <row r="225">
          <cell r="A225">
            <v>2024</v>
          </cell>
        </row>
        <row r="226">
          <cell r="A226">
            <v>2024</v>
          </cell>
        </row>
        <row r="227">
          <cell r="A227">
            <v>2024</v>
          </cell>
        </row>
        <row r="228">
          <cell r="A228">
            <v>2024</v>
          </cell>
        </row>
        <row r="229">
          <cell r="A229">
            <v>2024</v>
          </cell>
        </row>
        <row r="230">
          <cell r="A230">
            <v>2024</v>
          </cell>
        </row>
        <row r="231">
          <cell r="A231">
            <v>2024</v>
          </cell>
        </row>
        <row r="232">
          <cell r="A232">
            <v>2024</v>
          </cell>
        </row>
        <row r="233">
          <cell r="A233">
            <v>2024</v>
          </cell>
        </row>
        <row r="234">
          <cell r="A234">
            <v>2025</v>
          </cell>
        </row>
        <row r="235">
          <cell r="A235">
            <v>2025</v>
          </cell>
        </row>
        <row r="236">
          <cell r="A236">
            <v>2025</v>
          </cell>
        </row>
        <row r="237">
          <cell r="A237">
            <v>2025</v>
          </cell>
        </row>
        <row r="238">
          <cell r="A238">
            <v>2025</v>
          </cell>
        </row>
        <row r="239">
          <cell r="A239">
            <v>2025</v>
          </cell>
        </row>
        <row r="240">
          <cell r="A240">
            <v>2025</v>
          </cell>
        </row>
        <row r="241">
          <cell r="A241">
            <v>2025</v>
          </cell>
        </row>
        <row r="242">
          <cell r="A242">
            <v>2025</v>
          </cell>
        </row>
        <row r="243">
          <cell r="A243">
            <v>2025</v>
          </cell>
        </row>
        <row r="244">
          <cell r="A244">
            <v>2025</v>
          </cell>
        </row>
        <row r="245">
          <cell r="A245">
            <v>2025</v>
          </cell>
        </row>
        <row r="246">
          <cell r="A246">
            <v>2025</v>
          </cell>
        </row>
        <row r="247">
          <cell r="A247">
            <v>2025</v>
          </cell>
        </row>
        <row r="248">
          <cell r="A248">
            <v>2025</v>
          </cell>
        </row>
        <row r="249">
          <cell r="A249">
            <v>2026</v>
          </cell>
        </row>
        <row r="250">
          <cell r="A250">
            <v>2026</v>
          </cell>
        </row>
        <row r="251">
          <cell r="A251">
            <v>2026</v>
          </cell>
        </row>
        <row r="252">
          <cell r="A252">
            <v>2026</v>
          </cell>
        </row>
        <row r="253">
          <cell r="A253">
            <v>2026</v>
          </cell>
        </row>
        <row r="254">
          <cell r="A254">
            <v>2026</v>
          </cell>
        </row>
        <row r="255">
          <cell r="A255">
            <v>2026</v>
          </cell>
        </row>
        <row r="256">
          <cell r="A256">
            <v>2026</v>
          </cell>
        </row>
        <row r="257">
          <cell r="A257">
            <v>2026</v>
          </cell>
        </row>
        <row r="258">
          <cell r="A258">
            <v>2026</v>
          </cell>
        </row>
        <row r="259">
          <cell r="A259">
            <v>2026</v>
          </cell>
        </row>
        <row r="260">
          <cell r="A260">
            <v>2026</v>
          </cell>
        </row>
        <row r="261">
          <cell r="A261">
            <v>2026</v>
          </cell>
        </row>
        <row r="262">
          <cell r="A262">
            <v>2027</v>
          </cell>
        </row>
        <row r="263">
          <cell r="A263">
            <v>2027</v>
          </cell>
        </row>
        <row r="264">
          <cell r="A264">
            <v>2027</v>
          </cell>
        </row>
        <row r="265">
          <cell r="A265">
            <v>2027</v>
          </cell>
        </row>
        <row r="266">
          <cell r="A266">
            <v>2027</v>
          </cell>
        </row>
        <row r="267">
          <cell r="A267">
            <v>2027</v>
          </cell>
        </row>
        <row r="268">
          <cell r="A268">
            <v>2027</v>
          </cell>
        </row>
        <row r="269">
          <cell r="A269">
            <v>2027</v>
          </cell>
        </row>
        <row r="270">
          <cell r="A270">
            <v>2027</v>
          </cell>
        </row>
        <row r="271">
          <cell r="A271">
            <v>2027</v>
          </cell>
        </row>
        <row r="272">
          <cell r="A272">
            <v>2027</v>
          </cell>
        </row>
        <row r="273">
          <cell r="A273">
            <v>2027</v>
          </cell>
        </row>
        <row r="274">
          <cell r="A274">
            <v>2027</v>
          </cell>
        </row>
        <row r="275">
          <cell r="A275">
            <v>2028</v>
          </cell>
        </row>
        <row r="276">
          <cell r="A276">
            <v>2028</v>
          </cell>
        </row>
        <row r="277">
          <cell r="A277">
            <v>2028</v>
          </cell>
        </row>
        <row r="278">
          <cell r="A278">
            <v>2028</v>
          </cell>
        </row>
        <row r="279">
          <cell r="A279">
            <v>2028</v>
          </cell>
        </row>
        <row r="280">
          <cell r="A280">
            <v>2028</v>
          </cell>
        </row>
        <row r="281">
          <cell r="A281">
            <v>2028</v>
          </cell>
        </row>
        <row r="282">
          <cell r="A282">
            <v>2028</v>
          </cell>
        </row>
        <row r="283">
          <cell r="A283">
            <v>2028</v>
          </cell>
        </row>
        <row r="284">
          <cell r="A284">
            <v>2028</v>
          </cell>
        </row>
        <row r="285">
          <cell r="A285">
            <v>2028</v>
          </cell>
        </row>
        <row r="286">
          <cell r="A286">
            <v>2028</v>
          </cell>
        </row>
        <row r="287">
          <cell r="A287">
            <v>2029</v>
          </cell>
        </row>
        <row r="288">
          <cell r="A288">
            <v>2029</v>
          </cell>
        </row>
        <row r="289">
          <cell r="A289">
            <v>2029</v>
          </cell>
        </row>
        <row r="290">
          <cell r="A290">
            <v>2029</v>
          </cell>
        </row>
        <row r="291">
          <cell r="A291">
            <v>2029</v>
          </cell>
        </row>
        <row r="292">
          <cell r="A292">
            <v>2029</v>
          </cell>
        </row>
        <row r="293">
          <cell r="A293">
            <v>2029</v>
          </cell>
        </row>
        <row r="294">
          <cell r="A294">
            <v>2029</v>
          </cell>
        </row>
        <row r="295">
          <cell r="A295">
            <v>2029</v>
          </cell>
        </row>
        <row r="296">
          <cell r="A296">
            <v>2029</v>
          </cell>
        </row>
        <row r="297">
          <cell r="A297">
            <v>2029</v>
          </cell>
        </row>
        <row r="298">
          <cell r="A298">
            <v>2029</v>
          </cell>
        </row>
        <row r="299">
          <cell r="A299">
            <v>2030</v>
          </cell>
        </row>
        <row r="300">
          <cell r="A300">
            <v>2030</v>
          </cell>
        </row>
        <row r="301">
          <cell r="A301">
            <v>2030</v>
          </cell>
        </row>
        <row r="302">
          <cell r="A302">
            <v>2030</v>
          </cell>
        </row>
        <row r="303">
          <cell r="A303">
            <v>2030</v>
          </cell>
        </row>
        <row r="304">
          <cell r="A304">
            <v>2030</v>
          </cell>
        </row>
        <row r="305">
          <cell r="A305">
            <v>2030</v>
          </cell>
        </row>
        <row r="306">
          <cell r="A306">
            <v>2030</v>
          </cell>
        </row>
        <row r="307">
          <cell r="A307">
            <v>2030</v>
          </cell>
        </row>
        <row r="308">
          <cell r="A308">
            <v>2030</v>
          </cell>
        </row>
        <row r="309">
          <cell r="A309">
            <v>2030</v>
          </cell>
        </row>
        <row r="310">
          <cell r="A310">
            <v>2030</v>
          </cell>
        </row>
        <row r="311">
          <cell r="A311">
            <v>2030</v>
          </cell>
        </row>
        <row r="312">
          <cell r="A312">
            <v>2011</v>
          </cell>
        </row>
        <row r="313">
          <cell r="A313">
            <v>2011</v>
          </cell>
        </row>
        <row r="314">
          <cell r="A314">
            <v>2011</v>
          </cell>
        </row>
        <row r="315">
          <cell r="A315">
            <v>2011</v>
          </cell>
        </row>
        <row r="316">
          <cell r="A316">
            <v>2011</v>
          </cell>
        </row>
        <row r="317">
          <cell r="A317">
            <v>2011</v>
          </cell>
        </row>
        <row r="318">
          <cell r="A318">
            <v>2011</v>
          </cell>
        </row>
        <row r="319">
          <cell r="A319">
            <v>2011</v>
          </cell>
        </row>
        <row r="320">
          <cell r="A320">
            <v>2011</v>
          </cell>
        </row>
        <row r="321">
          <cell r="A321">
            <v>2011</v>
          </cell>
        </row>
        <row r="322">
          <cell r="A322">
            <v>2011</v>
          </cell>
        </row>
        <row r="323">
          <cell r="A323">
            <v>2011</v>
          </cell>
        </row>
        <row r="324">
          <cell r="A324">
            <v>2011</v>
          </cell>
        </row>
        <row r="325">
          <cell r="A325">
            <v>2011</v>
          </cell>
        </row>
        <row r="326">
          <cell r="A326">
            <v>2011</v>
          </cell>
        </row>
        <row r="327">
          <cell r="A327">
            <v>2011</v>
          </cell>
        </row>
        <row r="328">
          <cell r="A328">
            <v>2011</v>
          </cell>
        </row>
        <row r="329">
          <cell r="A329">
            <v>2011</v>
          </cell>
        </row>
        <row r="330">
          <cell r="A330">
            <v>2011</v>
          </cell>
        </row>
        <row r="331">
          <cell r="A331">
            <v>2011</v>
          </cell>
        </row>
        <row r="332">
          <cell r="A332">
            <v>2011</v>
          </cell>
        </row>
        <row r="333">
          <cell r="A333">
            <v>2011</v>
          </cell>
        </row>
        <row r="334">
          <cell r="A334">
            <v>2011</v>
          </cell>
        </row>
        <row r="335">
          <cell r="A335">
            <v>2011</v>
          </cell>
        </row>
        <row r="336">
          <cell r="A336">
            <v>2011</v>
          </cell>
        </row>
        <row r="337">
          <cell r="A337">
            <v>2011</v>
          </cell>
        </row>
        <row r="338">
          <cell r="A338">
            <v>2011</v>
          </cell>
        </row>
        <row r="339">
          <cell r="A339">
            <v>2011</v>
          </cell>
        </row>
        <row r="340">
          <cell r="A340">
            <v>2011</v>
          </cell>
        </row>
        <row r="341">
          <cell r="A341">
            <v>2011</v>
          </cell>
        </row>
        <row r="342">
          <cell r="A342">
            <v>2012</v>
          </cell>
        </row>
        <row r="343">
          <cell r="A343">
            <v>2012</v>
          </cell>
        </row>
        <row r="344">
          <cell r="A344">
            <v>2012</v>
          </cell>
        </row>
        <row r="345">
          <cell r="A345">
            <v>2012</v>
          </cell>
        </row>
        <row r="346">
          <cell r="A346">
            <v>2012</v>
          </cell>
        </row>
        <row r="347">
          <cell r="A347">
            <v>2012</v>
          </cell>
        </row>
        <row r="348">
          <cell r="A348">
            <v>2012</v>
          </cell>
        </row>
        <row r="349">
          <cell r="A349">
            <v>2012</v>
          </cell>
        </row>
        <row r="350">
          <cell r="A350">
            <v>2012</v>
          </cell>
        </row>
        <row r="351">
          <cell r="A351">
            <v>2012</v>
          </cell>
        </row>
        <row r="352">
          <cell r="A352">
            <v>2012</v>
          </cell>
        </row>
        <row r="353">
          <cell r="A353">
            <v>2012</v>
          </cell>
        </row>
        <row r="354">
          <cell r="A354">
            <v>2012</v>
          </cell>
        </row>
        <row r="355">
          <cell r="A355">
            <v>2012</v>
          </cell>
        </row>
        <row r="356">
          <cell r="A356">
            <v>2012</v>
          </cell>
        </row>
        <row r="357">
          <cell r="A357">
            <v>2012</v>
          </cell>
        </row>
        <row r="358">
          <cell r="A358">
            <v>2012</v>
          </cell>
        </row>
        <row r="359">
          <cell r="A359">
            <v>2012</v>
          </cell>
        </row>
        <row r="360">
          <cell r="A360">
            <v>2012</v>
          </cell>
        </row>
        <row r="361">
          <cell r="A361">
            <v>2012</v>
          </cell>
        </row>
        <row r="362">
          <cell r="A362">
            <v>2012</v>
          </cell>
        </row>
        <row r="363">
          <cell r="A363">
            <v>2012</v>
          </cell>
        </row>
        <row r="364">
          <cell r="A364">
            <v>2012</v>
          </cell>
        </row>
        <row r="365">
          <cell r="A365">
            <v>2012</v>
          </cell>
        </row>
        <row r="366">
          <cell r="A366">
            <v>2012</v>
          </cell>
        </row>
        <row r="367">
          <cell r="A367">
            <v>2012</v>
          </cell>
        </row>
        <row r="368">
          <cell r="A368">
            <v>2012</v>
          </cell>
        </row>
        <row r="369">
          <cell r="A369">
            <v>2012</v>
          </cell>
        </row>
        <row r="370">
          <cell r="A370">
            <v>2012</v>
          </cell>
        </row>
        <row r="371">
          <cell r="A371">
            <v>2012</v>
          </cell>
        </row>
        <row r="372">
          <cell r="A372">
            <v>2012</v>
          </cell>
        </row>
        <row r="373">
          <cell r="A373">
            <v>2012</v>
          </cell>
        </row>
        <row r="374">
          <cell r="A374">
            <v>2013</v>
          </cell>
        </row>
        <row r="375">
          <cell r="A375">
            <v>2013</v>
          </cell>
        </row>
        <row r="376">
          <cell r="A376">
            <v>2013</v>
          </cell>
        </row>
        <row r="377">
          <cell r="A377">
            <v>2013</v>
          </cell>
        </row>
        <row r="378">
          <cell r="A378">
            <v>2013</v>
          </cell>
        </row>
        <row r="379">
          <cell r="A379">
            <v>2013</v>
          </cell>
        </row>
        <row r="380">
          <cell r="A380">
            <v>2013</v>
          </cell>
        </row>
        <row r="381">
          <cell r="A381">
            <v>2013</v>
          </cell>
        </row>
        <row r="382">
          <cell r="A382">
            <v>2013</v>
          </cell>
        </row>
        <row r="383">
          <cell r="A383">
            <v>2013</v>
          </cell>
        </row>
        <row r="384">
          <cell r="A384">
            <v>2013</v>
          </cell>
        </row>
        <row r="385">
          <cell r="A385">
            <v>2013</v>
          </cell>
        </row>
        <row r="386">
          <cell r="A386">
            <v>2013</v>
          </cell>
        </row>
        <row r="387">
          <cell r="A387">
            <v>2013</v>
          </cell>
        </row>
        <row r="388">
          <cell r="A388">
            <v>2013</v>
          </cell>
        </row>
        <row r="389">
          <cell r="A389">
            <v>2013</v>
          </cell>
        </row>
        <row r="390">
          <cell r="A390">
            <v>2013</v>
          </cell>
        </row>
        <row r="391">
          <cell r="A391">
            <v>2013</v>
          </cell>
        </row>
        <row r="392">
          <cell r="A392">
            <v>2013</v>
          </cell>
        </row>
        <row r="393">
          <cell r="A393">
            <v>2013</v>
          </cell>
        </row>
        <row r="394">
          <cell r="A394">
            <v>2013</v>
          </cell>
        </row>
        <row r="395">
          <cell r="A395">
            <v>2013</v>
          </cell>
        </row>
        <row r="396">
          <cell r="A396">
            <v>2013</v>
          </cell>
        </row>
        <row r="397">
          <cell r="A397">
            <v>2013</v>
          </cell>
        </row>
        <row r="398">
          <cell r="A398">
            <v>2013</v>
          </cell>
        </row>
        <row r="399">
          <cell r="A399">
            <v>2013</v>
          </cell>
        </row>
        <row r="400">
          <cell r="A400">
            <v>2013</v>
          </cell>
        </row>
        <row r="401">
          <cell r="A401">
            <v>2013</v>
          </cell>
        </row>
        <row r="402">
          <cell r="A402">
            <v>2013</v>
          </cell>
        </row>
        <row r="403">
          <cell r="A403">
            <v>2013</v>
          </cell>
        </row>
        <row r="404">
          <cell r="A404">
            <v>2014</v>
          </cell>
        </row>
        <row r="405">
          <cell r="A405">
            <v>2014</v>
          </cell>
        </row>
        <row r="406">
          <cell r="A406">
            <v>2014</v>
          </cell>
        </row>
        <row r="407">
          <cell r="A407">
            <v>2014</v>
          </cell>
        </row>
        <row r="408">
          <cell r="A408">
            <v>2014</v>
          </cell>
        </row>
        <row r="409">
          <cell r="A409">
            <v>2014</v>
          </cell>
        </row>
        <row r="410">
          <cell r="A410">
            <v>2014</v>
          </cell>
        </row>
        <row r="411">
          <cell r="A411">
            <v>2014</v>
          </cell>
        </row>
        <row r="412">
          <cell r="A412">
            <v>2014</v>
          </cell>
        </row>
        <row r="413">
          <cell r="A413">
            <v>2014</v>
          </cell>
        </row>
        <row r="414">
          <cell r="A414">
            <v>2014</v>
          </cell>
        </row>
        <row r="415">
          <cell r="A415">
            <v>2014</v>
          </cell>
        </row>
        <row r="416">
          <cell r="A416">
            <v>2014</v>
          </cell>
        </row>
        <row r="417">
          <cell r="A417">
            <v>2014</v>
          </cell>
        </row>
        <row r="418">
          <cell r="A418">
            <v>2014</v>
          </cell>
        </row>
        <row r="419">
          <cell r="A419">
            <v>2014</v>
          </cell>
        </row>
        <row r="420">
          <cell r="A420">
            <v>2014</v>
          </cell>
        </row>
        <row r="421">
          <cell r="A421">
            <v>2014</v>
          </cell>
        </row>
        <row r="422">
          <cell r="A422">
            <v>2014</v>
          </cell>
        </row>
        <row r="423">
          <cell r="A423">
            <v>2014</v>
          </cell>
        </row>
        <row r="424">
          <cell r="A424">
            <v>2014</v>
          </cell>
        </row>
        <row r="425">
          <cell r="A425">
            <v>2014</v>
          </cell>
        </row>
        <row r="426">
          <cell r="A426">
            <v>2014</v>
          </cell>
        </row>
        <row r="427">
          <cell r="A427">
            <v>2014</v>
          </cell>
        </row>
        <row r="428">
          <cell r="A428">
            <v>2014</v>
          </cell>
        </row>
        <row r="429">
          <cell r="A429">
            <v>2014</v>
          </cell>
        </row>
        <row r="430">
          <cell r="A430">
            <v>2015</v>
          </cell>
        </row>
        <row r="431">
          <cell r="A431">
            <v>2015</v>
          </cell>
        </row>
        <row r="432">
          <cell r="A432">
            <v>2015</v>
          </cell>
        </row>
        <row r="433">
          <cell r="A433">
            <v>2015</v>
          </cell>
        </row>
        <row r="434">
          <cell r="A434">
            <v>2015</v>
          </cell>
        </row>
        <row r="435">
          <cell r="A435">
            <v>2015</v>
          </cell>
        </row>
        <row r="436">
          <cell r="A436">
            <v>2015</v>
          </cell>
        </row>
        <row r="437">
          <cell r="A437">
            <v>2015</v>
          </cell>
        </row>
        <row r="438">
          <cell r="A438">
            <v>2015</v>
          </cell>
        </row>
        <row r="439">
          <cell r="A439">
            <v>2015</v>
          </cell>
        </row>
        <row r="440">
          <cell r="A440">
            <v>2015</v>
          </cell>
        </row>
        <row r="441">
          <cell r="A441">
            <v>2015</v>
          </cell>
        </row>
        <row r="442">
          <cell r="A442">
            <v>2015</v>
          </cell>
        </row>
        <row r="443">
          <cell r="A443">
            <v>2015</v>
          </cell>
        </row>
        <row r="444">
          <cell r="A444">
            <v>2015</v>
          </cell>
        </row>
        <row r="445">
          <cell r="A445">
            <v>2015</v>
          </cell>
        </row>
        <row r="446">
          <cell r="A446">
            <v>2015</v>
          </cell>
        </row>
        <row r="447">
          <cell r="A447">
            <v>2015</v>
          </cell>
        </row>
        <row r="448">
          <cell r="A448">
            <v>2015</v>
          </cell>
        </row>
        <row r="449">
          <cell r="A449">
            <v>2015</v>
          </cell>
        </row>
        <row r="450">
          <cell r="A450">
            <v>2015</v>
          </cell>
        </row>
        <row r="451">
          <cell r="A451">
            <v>2015</v>
          </cell>
        </row>
        <row r="452">
          <cell r="A452">
            <v>2015</v>
          </cell>
        </row>
        <row r="453">
          <cell r="A453">
            <v>2015</v>
          </cell>
        </row>
        <row r="454">
          <cell r="A454">
            <v>2015</v>
          </cell>
        </row>
        <row r="455">
          <cell r="A455">
            <v>2015</v>
          </cell>
        </row>
        <row r="456">
          <cell r="A456">
            <v>2015</v>
          </cell>
        </row>
        <row r="457">
          <cell r="A457">
            <v>2015</v>
          </cell>
        </row>
        <row r="458">
          <cell r="A458">
            <v>2015</v>
          </cell>
        </row>
        <row r="459">
          <cell r="A459">
            <v>2015</v>
          </cell>
        </row>
        <row r="460">
          <cell r="A460">
            <v>2015</v>
          </cell>
        </row>
        <row r="461">
          <cell r="A461">
            <v>2015</v>
          </cell>
        </row>
        <row r="462">
          <cell r="A462">
            <v>2015</v>
          </cell>
        </row>
        <row r="463">
          <cell r="A463">
            <v>2015</v>
          </cell>
        </row>
        <row r="464">
          <cell r="A464">
            <v>2015</v>
          </cell>
        </row>
        <row r="465">
          <cell r="A465">
            <v>2015</v>
          </cell>
        </row>
        <row r="466">
          <cell r="A466">
            <v>2015</v>
          </cell>
        </row>
        <row r="467">
          <cell r="A467">
            <v>2015</v>
          </cell>
        </row>
        <row r="468">
          <cell r="A468">
            <v>2015</v>
          </cell>
        </row>
        <row r="469">
          <cell r="A469">
            <v>2016</v>
          </cell>
        </row>
        <row r="470">
          <cell r="A470">
            <v>2016</v>
          </cell>
        </row>
        <row r="471">
          <cell r="A471">
            <v>2016</v>
          </cell>
        </row>
        <row r="472">
          <cell r="A472">
            <v>2016</v>
          </cell>
        </row>
        <row r="473">
          <cell r="A473">
            <v>2016</v>
          </cell>
        </row>
        <row r="474">
          <cell r="A474">
            <v>2016</v>
          </cell>
        </row>
        <row r="475">
          <cell r="A475">
            <v>2016</v>
          </cell>
        </row>
        <row r="476">
          <cell r="A476">
            <v>2016</v>
          </cell>
        </row>
        <row r="477">
          <cell r="A477">
            <v>2016</v>
          </cell>
        </row>
        <row r="478">
          <cell r="A478">
            <v>2016</v>
          </cell>
        </row>
        <row r="479">
          <cell r="A479">
            <v>2016</v>
          </cell>
        </row>
        <row r="480">
          <cell r="A480">
            <v>2016</v>
          </cell>
        </row>
        <row r="481">
          <cell r="A481">
            <v>2016</v>
          </cell>
        </row>
        <row r="482">
          <cell r="A482">
            <v>2016</v>
          </cell>
        </row>
        <row r="483">
          <cell r="A483">
            <v>2016</v>
          </cell>
        </row>
        <row r="484">
          <cell r="A484">
            <v>2016</v>
          </cell>
        </row>
        <row r="485">
          <cell r="A485">
            <v>2016</v>
          </cell>
        </row>
        <row r="486">
          <cell r="A486">
            <v>2016</v>
          </cell>
        </row>
        <row r="487">
          <cell r="A487">
            <v>2016</v>
          </cell>
        </row>
        <row r="488">
          <cell r="A488">
            <v>2016</v>
          </cell>
        </row>
        <row r="489">
          <cell r="A489">
            <v>2016</v>
          </cell>
        </row>
        <row r="490">
          <cell r="A490">
            <v>2016</v>
          </cell>
        </row>
        <row r="491">
          <cell r="A491">
            <v>2016</v>
          </cell>
        </row>
        <row r="492">
          <cell r="A492">
            <v>2016</v>
          </cell>
        </row>
        <row r="493">
          <cell r="A493">
            <v>2016</v>
          </cell>
        </row>
        <row r="494">
          <cell r="A494">
            <v>2016</v>
          </cell>
        </row>
        <row r="495">
          <cell r="A495">
            <v>2016</v>
          </cell>
        </row>
        <row r="496">
          <cell r="A496">
            <v>2016</v>
          </cell>
        </row>
        <row r="497">
          <cell r="A497">
            <v>2016</v>
          </cell>
        </row>
        <row r="498">
          <cell r="A498">
            <v>2017</v>
          </cell>
        </row>
        <row r="499">
          <cell r="A499">
            <v>2017</v>
          </cell>
        </row>
        <row r="500">
          <cell r="A500">
            <v>2017</v>
          </cell>
        </row>
        <row r="501">
          <cell r="A501">
            <v>2017</v>
          </cell>
        </row>
        <row r="502">
          <cell r="A502">
            <v>2017</v>
          </cell>
        </row>
        <row r="503">
          <cell r="A503">
            <v>2017</v>
          </cell>
        </row>
        <row r="504">
          <cell r="A504">
            <v>2017</v>
          </cell>
        </row>
        <row r="505">
          <cell r="A505">
            <v>2017</v>
          </cell>
        </row>
        <row r="506">
          <cell r="A506">
            <v>2017</v>
          </cell>
        </row>
        <row r="507">
          <cell r="A507">
            <v>2017</v>
          </cell>
        </row>
        <row r="508">
          <cell r="A508">
            <v>2017</v>
          </cell>
        </row>
        <row r="509">
          <cell r="A509">
            <v>2017</v>
          </cell>
        </row>
        <row r="510">
          <cell r="A510">
            <v>2017</v>
          </cell>
        </row>
        <row r="511">
          <cell r="A511">
            <v>2017</v>
          </cell>
        </row>
        <row r="512">
          <cell r="A512">
            <v>2017</v>
          </cell>
        </row>
        <row r="513">
          <cell r="A513">
            <v>2017</v>
          </cell>
        </row>
        <row r="514">
          <cell r="A514">
            <v>2017</v>
          </cell>
        </row>
        <row r="515">
          <cell r="A515">
            <v>2017</v>
          </cell>
        </row>
        <row r="516">
          <cell r="A516">
            <v>2017</v>
          </cell>
        </row>
        <row r="517">
          <cell r="A517">
            <v>2017</v>
          </cell>
        </row>
        <row r="518">
          <cell r="A518">
            <v>2017</v>
          </cell>
        </row>
        <row r="519">
          <cell r="A519">
            <v>2017</v>
          </cell>
        </row>
        <row r="520">
          <cell r="A520">
            <v>2017</v>
          </cell>
        </row>
        <row r="521">
          <cell r="A521">
            <v>2017</v>
          </cell>
        </row>
        <row r="522">
          <cell r="A522">
            <v>2017</v>
          </cell>
        </row>
        <row r="523">
          <cell r="A523">
            <v>2017</v>
          </cell>
        </row>
        <row r="524">
          <cell r="A524">
            <v>2017</v>
          </cell>
        </row>
        <row r="525">
          <cell r="A525">
            <v>2017</v>
          </cell>
        </row>
        <row r="526">
          <cell r="A526">
            <v>2017</v>
          </cell>
        </row>
        <row r="527">
          <cell r="A527">
            <v>2017</v>
          </cell>
        </row>
        <row r="528">
          <cell r="A528">
            <v>2017</v>
          </cell>
        </row>
        <row r="529">
          <cell r="A529">
            <v>2017</v>
          </cell>
        </row>
        <row r="530">
          <cell r="A530">
            <v>2017</v>
          </cell>
        </row>
        <row r="531">
          <cell r="A531">
            <v>2017</v>
          </cell>
        </row>
        <row r="532">
          <cell r="A532">
            <v>2017</v>
          </cell>
        </row>
        <row r="533">
          <cell r="A533">
            <v>2018</v>
          </cell>
        </row>
        <row r="534">
          <cell r="A534">
            <v>2018</v>
          </cell>
        </row>
        <row r="535">
          <cell r="A535">
            <v>2018</v>
          </cell>
        </row>
        <row r="536">
          <cell r="A536">
            <v>2018</v>
          </cell>
        </row>
        <row r="537">
          <cell r="A537">
            <v>2018</v>
          </cell>
        </row>
        <row r="538">
          <cell r="A538">
            <v>2018</v>
          </cell>
        </row>
        <row r="539">
          <cell r="A539">
            <v>2018</v>
          </cell>
        </row>
        <row r="540">
          <cell r="A540">
            <v>2018</v>
          </cell>
        </row>
        <row r="541">
          <cell r="A541">
            <v>2018</v>
          </cell>
        </row>
        <row r="542">
          <cell r="A542">
            <v>2018</v>
          </cell>
        </row>
        <row r="543">
          <cell r="A543">
            <v>2018</v>
          </cell>
        </row>
        <row r="544">
          <cell r="A544">
            <v>2018</v>
          </cell>
        </row>
        <row r="545">
          <cell r="A545">
            <v>2018</v>
          </cell>
        </row>
        <row r="546">
          <cell r="A546">
            <v>2018</v>
          </cell>
        </row>
        <row r="547">
          <cell r="A547">
            <v>2018</v>
          </cell>
        </row>
        <row r="548">
          <cell r="A548">
            <v>2018</v>
          </cell>
        </row>
        <row r="549">
          <cell r="A549">
            <v>2018</v>
          </cell>
        </row>
        <row r="550">
          <cell r="A550">
            <v>2018</v>
          </cell>
        </row>
        <row r="551">
          <cell r="A551">
            <v>2018</v>
          </cell>
        </row>
        <row r="552">
          <cell r="A552">
            <v>2018</v>
          </cell>
        </row>
        <row r="553">
          <cell r="A553">
            <v>2018</v>
          </cell>
        </row>
        <row r="554">
          <cell r="A554">
            <v>2018</v>
          </cell>
        </row>
        <row r="555">
          <cell r="A555">
            <v>2018</v>
          </cell>
        </row>
        <row r="556">
          <cell r="A556">
            <v>2018</v>
          </cell>
        </row>
        <row r="557">
          <cell r="A557">
            <v>2018</v>
          </cell>
        </row>
        <row r="558">
          <cell r="A558">
            <v>2018</v>
          </cell>
        </row>
        <row r="559">
          <cell r="A559">
            <v>2018</v>
          </cell>
        </row>
        <row r="560">
          <cell r="A560">
            <v>2018</v>
          </cell>
        </row>
        <row r="561">
          <cell r="A561">
            <v>2018</v>
          </cell>
        </row>
        <row r="562">
          <cell r="A562">
            <v>2018</v>
          </cell>
        </row>
        <row r="563">
          <cell r="A563">
            <v>2018</v>
          </cell>
        </row>
        <row r="564">
          <cell r="A564">
            <v>2018</v>
          </cell>
        </row>
        <row r="565">
          <cell r="A565">
            <v>2018</v>
          </cell>
        </row>
        <row r="566">
          <cell r="A566">
            <v>2018</v>
          </cell>
        </row>
        <row r="567">
          <cell r="A567">
            <v>2018</v>
          </cell>
        </row>
        <row r="568">
          <cell r="A568">
            <v>2018</v>
          </cell>
        </row>
        <row r="569">
          <cell r="A569">
            <v>2019</v>
          </cell>
        </row>
        <row r="570">
          <cell r="A570">
            <v>2019</v>
          </cell>
        </row>
        <row r="571">
          <cell r="A571">
            <v>2019</v>
          </cell>
        </row>
        <row r="572">
          <cell r="A572">
            <v>2019</v>
          </cell>
        </row>
        <row r="573">
          <cell r="A573">
            <v>2019</v>
          </cell>
        </row>
        <row r="574">
          <cell r="A574">
            <v>2019</v>
          </cell>
        </row>
        <row r="575">
          <cell r="A575">
            <v>2019</v>
          </cell>
        </row>
        <row r="576">
          <cell r="A576">
            <v>2019</v>
          </cell>
        </row>
        <row r="577">
          <cell r="A577">
            <v>2019</v>
          </cell>
        </row>
        <row r="578">
          <cell r="A578">
            <v>2019</v>
          </cell>
        </row>
        <row r="579">
          <cell r="A579">
            <v>2019</v>
          </cell>
        </row>
        <row r="580">
          <cell r="A580">
            <v>2019</v>
          </cell>
        </row>
        <row r="581">
          <cell r="A581">
            <v>2019</v>
          </cell>
        </row>
        <row r="582">
          <cell r="A582">
            <v>2019</v>
          </cell>
        </row>
        <row r="583">
          <cell r="A583">
            <v>2019</v>
          </cell>
        </row>
        <row r="584">
          <cell r="A584">
            <v>2019</v>
          </cell>
        </row>
        <row r="585">
          <cell r="A585">
            <v>2019</v>
          </cell>
        </row>
        <row r="586">
          <cell r="A586">
            <v>2019</v>
          </cell>
        </row>
        <row r="587">
          <cell r="A587">
            <v>2019</v>
          </cell>
        </row>
        <row r="588">
          <cell r="A588">
            <v>2019</v>
          </cell>
        </row>
        <row r="589">
          <cell r="A589">
            <v>2019</v>
          </cell>
        </row>
        <row r="590">
          <cell r="A590">
            <v>2019</v>
          </cell>
        </row>
        <row r="591">
          <cell r="A591">
            <v>2019</v>
          </cell>
        </row>
        <row r="592">
          <cell r="A592">
            <v>2019</v>
          </cell>
        </row>
        <row r="593">
          <cell r="A593">
            <v>2019</v>
          </cell>
        </row>
        <row r="594">
          <cell r="A594">
            <v>2019</v>
          </cell>
        </row>
        <row r="595">
          <cell r="A595">
            <v>2019</v>
          </cell>
        </row>
        <row r="596">
          <cell r="A596">
            <v>2019</v>
          </cell>
        </row>
        <row r="597">
          <cell r="A597">
            <v>2019</v>
          </cell>
        </row>
        <row r="598">
          <cell r="A598">
            <v>2019</v>
          </cell>
        </row>
        <row r="599">
          <cell r="A599">
            <v>2019</v>
          </cell>
        </row>
        <row r="600">
          <cell r="A600">
            <v>2019</v>
          </cell>
        </row>
        <row r="601">
          <cell r="A601">
            <v>2019</v>
          </cell>
        </row>
        <row r="602">
          <cell r="A602">
            <v>2019</v>
          </cell>
        </row>
        <row r="603">
          <cell r="A603">
            <v>2019</v>
          </cell>
        </row>
        <row r="604">
          <cell r="A604">
            <v>2020</v>
          </cell>
        </row>
        <row r="605">
          <cell r="A605">
            <v>2020</v>
          </cell>
        </row>
        <row r="606">
          <cell r="A606">
            <v>2020</v>
          </cell>
        </row>
        <row r="607">
          <cell r="A607">
            <v>2020</v>
          </cell>
        </row>
        <row r="608">
          <cell r="A608">
            <v>2020</v>
          </cell>
        </row>
        <row r="609">
          <cell r="A609">
            <v>2020</v>
          </cell>
        </row>
        <row r="610">
          <cell r="A610">
            <v>2020</v>
          </cell>
        </row>
        <row r="611">
          <cell r="A611">
            <v>2020</v>
          </cell>
        </row>
        <row r="612">
          <cell r="A612">
            <v>2020</v>
          </cell>
        </row>
        <row r="613">
          <cell r="A613">
            <v>2020</v>
          </cell>
        </row>
        <row r="614">
          <cell r="A614">
            <v>2020</v>
          </cell>
        </row>
        <row r="615">
          <cell r="A615">
            <v>2020</v>
          </cell>
        </row>
        <row r="616">
          <cell r="A616">
            <v>2020</v>
          </cell>
        </row>
        <row r="617">
          <cell r="A617">
            <v>2020</v>
          </cell>
        </row>
        <row r="618">
          <cell r="A618">
            <v>2020</v>
          </cell>
        </row>
        <row r="619">
          <cell r="A619">
            <v>2020</v>
          </cell>
        </row>
        <row r="620">
          <cell r="A620">
            <v>2020</v>
          </cell>
        </row>
        <row r="621">
          <cell r="A621">
            <v>2020</v>
          </cell>
        </row>
        <row r="622">
          <cell r="A622">
            <v>2020</v>
          </cell>
        </row>
        <row r="623">
          <cell r="A623">
            <v>2020</v>
          </cell>
        </row>
        <row r="624">
          <cell r="A624">
            <v>2020</v>
          </cell>
        </row>
        <row r="625">
          <cell r="A625">
            <v>2020</v>
          </cell>
        </row>
        <row r="626">
          <cell r="A626">
            <v>2020</v>
          </cell>
        </row>
        <row r="627">
          <cell r="A627">
            <v>2020</v>
          </cell>
        </row>
        <row r="628">
          <cell r="A628">
            <v>2020</v>
          </cell>
        </row>
        <row r="629">
          <cell r="A629">
            <v>2020</v>
          </cell>
        </row>
        <row r="630">
          <cell r="A630">
            <v>2020</v>
          </cell>
        </row>
        <row r="631">
          <cell r="A631">
            <v>2020</v>
          </cell>
        </row>
        <row r="632">
          <cell r="A632">
            <v>2020</v>
          </cell>
        </row>
        <row r="633">
          <cell r="A633">
            <v>2020</v>
          </cell>
        </row>
        <row r="634">
          <cell r="A634">
            <v>2020</v>
          </cell>
        </row>
        <row r="635">
          <cell r="A635">
            <v>2020</v>
          </cell>
        </row>
        <row r="636">
          <cell r="A636">
            <v>2020</v>
          </cell>
        </row>
        <row r="637">
          <cell r="A637">
            <v>2020</v>
          </cell>
        </row>
        <row r="638">
          <cell r="A638">
            <v>2020</v>
          </cell>
        </row>
        <row r="639">
          <cell r="A639">
            <v>2020</v>
          </cell>
        </row>
        <row r="640">
          <cell r="A640">
            <v>2021</v>
          </cell>
        </row>
        <row r="641">
          <cell r="A641">
            <v>2021</v>
          </cell>
        </row>
        <row r="642">
          <cell r="A642">
            <v>2021</v>
          </cell>
        </row>
        <row r="643">
          <cell r="A643">
            <v>2021</v>
          </cell>
        </row>
        <row r="644">
          <cell r="A644">
            <v>2021</v>
          </cell>
        </row>
        <row r="645">
          <cell r="A645">
            <v>2021</v>
          </cell>
        </row>
        <row r="646">
          <cell r="A646">
            <v>2021</v>
          </cell>
        </row>
        <row r="647">
          <cell r="A647">
            <v>2021</v>
          </cell>
        </row>
        <row r="648">
          <cell r="A648">
            <v>2021</v>
          </cell>
        </row>
        <row r="649">
          <cell r="A649">
            <v>2021</v>
          </cell>
        </row>
        <row r="650">
          <cell r="A650">
            <v>2021</v>
          </cell>
        </row>
        <row r="651">
          <cell r="A651">
            <v>2021</v>
          </cell>
        </row>
        <row r="652">
          <cell r="A652">
            <v>2021</v>
          </cell>
        </row>
        <row r="653">
          <cell r="A653">
            <v>2021</v>
          </cell>
        </row>
        <row r="654">
          <cell r="A654">
            <v>2021</v>
          </cell>
        </row>
        <row r="655">
          <cell r="A655">
            <v>2021</v>
          </cell>
        </row>
        <row r="656">
          <cell r="A656">
            <v>2021</v>
          </cell>
        </row>
        <row r="657">
          <cell r="A657">
            <v>2021</v>
          </cell>
        </row>
        <row r="658">
          <cell r="A658">
            <v>2021</v>
          </cell>
        </row>
        <row r="659">
          <cell r="A659">
            <v>2022</v>
          </cell>
        </row>
        <row r="660">
          <cell r="A660">
            <v>2022</v>
          </cell>
        </row>
        <row r="661">
          <cell r="A661">
            <v>2022</v>
          </cell>
        </row>
        <row r="662">
          <cell r="A662">
            <v>2022</v>
          </cell>
        </row>
        <row r="663">
          <cell r="A663">
            <v>2022</v>
          </cell>
        </row>
        <row r="664">
          <cell r="A664">
            <v>2022</v>
          </cell>
        </row>
        <row r="665">
          <cell r="A665">
            <v>2022</v>
          </cell>
        </row>
        <row r="666">
          <cell r="A666">
            <v>2022</v>
          </cell>
        </row>
        <row r="667">
          <cell r="A667">
            <v>2022</v>
          </cell>
        </row>
        <row r="668">
          <cell r="A668">
            <v>2022</v>
          </cell>
        </row>
        <row r="669">
          <cell r="A669">
            <v>2022</v>
          </cell>
        </row>
        <row r="670">
          <cell r="A670">
            <v>2022</v>
          </cell>
        </row>
        <row r="671">
          <cell r="A671">
            <v>2022</v>
          </cell>
        </row>
        <row r="672">
          <cell r="A672">
            <v>2022</v>
          </cell>
        </row>
        <row r="673">
          <cell r="A673">
            <v>2022</v>
          </cell>
        </row>
        <row r="674">
          <cell r="A674">
            <v>2022</v>
          </cell>
        </row>
        <row r="675">
          <cell r="A675">
            <v>2022</v>
          </cell>
        </row>
        <row r="676">
          <cell r="A676">
            <v>2022</v>
          </cell>
        </row>
        <row r="677">
          <cell r="A677">
            <v>2022</v>
          </cell>
        </row>
        <row r="678">
          <cell r="A678">
            <v>2022</v>
          </cell>
        </row>
        <row r="679">
          <cell r="A679">
            <v>2022</v>
          </cell>
        </row>
        <row r="680">
          <cell r="A680">
            <v>2023</v>
          </cell>
        </row>
        <row r="681">
          <cell r="A681">
            <v>2023</v>
          </cell>
        </row>
        <row r="682">
          <cell r="A682">
            <v>2023</v>
          </cell>
        </row>
        <row r="683">
          <cell r="A683">
            <v>2023</v>
          </cell>
        </row>
        <row r="684">
          <cell r="A684">
            <v>2023</v>
          </cell>
        </row>
        <row r="685">
          <cell r="A685">
            <v>2023</v>
          </cell>
        </row>
        <row r="686">
          <cell r="A686">
            <v>2023</v>
          </cell>
        </row>
        <row r="687">
          <cell r="A687">
            <v>2023</v>
          </cell>
        </row>
        <row r="688">
          <cell r="A688">
            <v>2023</v>
          </cell>
        </row>
        <row r="689">
          <cell r="A689">
            <v>2023</v>
          </cell>
        </row>
        <row r="690">
          <cell r="A690">
            <v>2023</v>
          </cell>
        </row>
        <row r="691">
          <cell r="A691">
            <v>2023</v>
          </cell>
        </row>
        <row r="692">
          <cell r="A692">
            <v>2023</v>
          </cell>
        </row>
        <row r="693">
          <cell r="A693">
            <v>2023</v>
          </cell>
        </row>
        <row r="694">
          <cell r="A694">
            <v>2023</v>
          </cell>
        </row>
        <row r="695">
          <cell r="A695">
            <v>2023</v>
          </cell>
        </row>
        <row r="696">
          <cell r="A696">
            <v>2023</v>
          </cell>
        </row>
        <row r="697">
          <cell r="A697">
            <v>2023</v>
          </cell>
        </row>
        <row r="698">
          <cell r="A698">
            <v>2023</v>
          </cell>
        </row>
        <row r="699">
          <cell r="A699">
            <v>2023</v>
          </cell>
        </row>
        <row r="700">
          <cell r="A700">
            <v>2023</v>
          </cell>
        </row>
        <row r="701">
          <cell r="A701">
            <v>2023</v>
          </cell>
        </row>
        <row r="702">
          <cell r="A702">
            <v>2024</v>
          </cell>
        </row>
        <row r="703">
          <cell r="A703">
            <v>2024</v>
          </cell>
        </row>
        <row r="704">
          <cell r="A704">
            <v>2024</v>
          </cell>
        </row>
        <row r="705">
          <cell r="A705">
            <v>2024</v>
          </cell>
        </row>
        <row r="706">
          <cell r="A706">
            <v>2024</v>
          </cell>
        </row>
        <row r="707">
          <cell r="A707">
            <v>2024</v>
          </cell>
        </row>
        <row r="708">
          <cell r="A708">
            <v>2024</v>
          </cell>
        </row>
        <row r="709">
          <cell r="A709">
            <v>2024</v>
          </cell>
        </row>
        <row r="710">
          <cell r="A710">
            <v>2024</v>
          </cell>
        </row>
        <row r="711">
          <cell r="A711">
            <v>2024</v>
          </cell>
        </row>
        <row r="712">
          <cell r="A712">
            <v>2024</v>
          </cell>
        </row>
        <row r="713">
          <cell r="A713">
            <v>2024</v>
          </cell>
        </row>
        <row r="714">
          <cell r="A714">
            <v>2024</v>
          </cell>
        </row>
        <row r="715">
          <cell r="A715">
            <v>2024</v>
          </cell>
        </row>
        <row r="716">
          <cell r="A716">
            <v>2024</v>
          </cell>
        </row>
        <row r="717">
          <cell r="A717">
            <v>2024</v>
          </cell>
        </row>
        <row r="718">
          <cell r="A718">
            <v>2024</v>
          </cell>
        </row>
        <row r="719">
          <cell r="A719">
            <v>2024</v>
          </cell>
        </row>
        <row r="720">
          <cell r="A720">
            <v>2024</v>
          </cell>
        </row>
        <row r="721">
          <cell r="A721">
            <v>2024</v>
          </cell>
        </row>
        <row r="722">
          <cell r="A722">
            <v>2024</v>
          </cell>
        </row>
        <row r="723">
          <cell r="A723">
            <v>2024</v>
          </cell>
        </row>
        <row r="724">
          <cell r="A724">
            <v>2025</v>
          </cell>
        </row>
        <row r="725">
          <cell r="A725">
            <v>2025</v>
          </cell>
        </row>
        <row r="726">
          <cell r="A726">
            <v>2025</v>
          </cell>
        </row>
        <row r="727">
          <cell r="A727">
            <v>2025</v>
          </cell>
        </row>
        <row r="728">
          <cell r="A728">
            <v>2025</v>
          </cell>
        </row>
        <row r="729">
          <cell r="A729">
            <v>2025</v>
          </cell>
        </row>
        <row r="730">
          <cell r="A730">
            <v>2025</v>
          </cell>
        </row>
        <row r="731">
          <cell r="A731">
            <v>2025</v>
          </cell>
        </row>
        <row r="732">
          <cell r="A732">
            <v>2025</v>
          </cell>
        </row>
        <row r="733">
          <cell r="A733">
            <v>2025</v>
          </cell>
        </row>
        <row r="734">
          <cell r="A734">
            <v>2025</v>
          </cell>
        </row>
        <row r="735">
          <cell r="A735">
            <v>2025</v>
          </cell>
        </row>
        <row r="736">
          <cell r="A736">
            <v>2025</v>
          </cell>
        </row>
        <row r="737">
          <cell r="A737">
            <v>2025</v>
          </cell>
        </row>
        <row r="738">
          <cell r="A738">
            <v>2025</v>
          </cell>
        </row>
        <row r="739">
          <cell r="A739">
            <v>2025</v>
          </cell>
        </row>
        <row r="740">
          <cell r="A740">
            <v>2025</v>
          </cell>
        </row>
        <row r="741">
          <cell r="A741">
            <v>2025</v>
          </cell>
        </row>
        <row r="742">
          <cell r="A742">
            <v>2025</v>
          </cell>
        </row>
        <row r="743">
          <cell r="A743">
            <v>2025</v>
          </cell>
        </row>
        <row r="744">
          <cell r="A744">
            <v>2025</v>
          </cell>
        </row>
        <row r="745">
          <cell r="A745">
            <v>2025</v>
          </cell>
        </row>
        <row r="746">
          <cell r="A746">
            <v>2026</v>
          </cell>
        </row>
        <row r="747">
          <cell r="A747">
            <v>2026</v>
          </cell>
        </row>
        <row r="748">
          <cell r="A748">
            <v>2026</v>
          </cell>
        </row>
        <row r="749">
          <cell r="A749">
            <v>2026</v>
          </cell>
        </row>
        <row r="750">
          <cell r="A750">
            <v>2026</v>
          </cell>
        </row>
        <row r="751">
          <cell r="A751">
            <v>2026</v>
          </cell>
        </row>
        <row r="752">
          <cell r="A752">
            <v>2026</v>
          </cell>
        </row>
        <row r="753">
          <cell r="A753">
            <v>2026</v>
          </cell>
        </row>
        <row r="754">
          <cell r="A754">
            <v>2026</v>
          </cell>
        </row>
        <row r="755">
          <cell r="A755">
            <v>2026</v>
          </cell>
        </row>
        <row r="756">
          <cell r="A756">
            <v>2026</v>
          </cell>
        </row>
        <row r="757">
          <cell r="A757">
            <v>2026</v>
          </cell>
        </row>
        <row r="758">
          <cell r="A758">
            <v>2026</v>
          </cell>
        </row>
        <row r="759">
          <cell r="A759">
            <v>2026</v>
          </cell>
        </row>
        <row r="760">
          <cell r="A760">
            <v>2026</v>
          </cell>
        </row>
        <row r="761">
          <cell r="A761">
            <v>2026</v>
          </cell>
        </row>
        <row r="762">
          <cell r="A762">
            <v>2026</v>
          </cell>
        </row>
        <row r="763">
          <cell r="A763">
            <v>2026</v>
          </cell>
        </row>
        <row r="764">
          <cell r="A764">
            <v>2026</v>
          </cell>
        </row>
        <row r="765">
          <cell r="A765">
            <v>2026</v>
          </cell>
        </row>
        <row r="766">
          <cell r="A766">
            <v>2026</v>
          </cell>
        </row>
        <row r="767">
          <cell r="A767">
            <v>2026</v>
          </cell>
        </row>
        <row r="768">
          <cell r="A768">
            <v>2026</v>
          </cell>
        </row>
        <row r="769">
          <cell r="A769">
            <v>2026</v>
          </cell>
        </row>
        <row r="770">
          <cell r="A770">
            <v>2026</v>
          </cell>
        </row>
        <row r="771">
          <cell r="A771">
            <v>2027</v>
          </cell>
        </row>
        <row r="772">
          <cell r="A772">
            <v>2027</v>
          </cell>
        </row>
        <row r="773">
          <cell r="A773">
            <v>2027</v>
          </cell>
        </row>
        <row r="774">
          <cell r="A774">
            <v>2027</v>
          </cell>
        </row>
        <row r="775">
          <cell r="A775">
            <v>2027</v>
          </cell>
        </row>
        <row r="776">
          <cell r="A776">
            <v>2027</v>
          </cell>
        </row>
        <row r="777">
          <cell r="A777">
            <v>2027</v>
          </cell>
        </row>
        <row r="778">
          <cell r="A778">
            <v>2027</v>
          </cell>
        </row>
        <row r="779">
          <cell r="A779">
            <v>2027</v>
          </cell>
        </row>
        <row r="780">
          <cell r="A780">
            <v>2027</v>
          </cell>
        </row>
        <row r="781">
          <cell r="A781">
            <v>2027</v>
          </cell>
        </row>
        <row r="782">
          <cell r="A782">
            <v>2027</v>
          </cell>
        </row>
        <row r="783">
          <cell r="A783">
            <v>2027</v>
          </cell>
        </row>
        <row r="784">
          <cell r="A784">
            <v>2027</v>
          </cell>
        </row>
        <row r="785">
          <cell r="A785">
            <v>2027</v>
          </cell>
        </row>
        <row r="786">
          <cell r="A786">
            <v>2027</v>
          </cell>
        </row>
        <row r="787">
          <cell r="A787">
            <v>2027</v>
          </cell>
        </row>
        <row r="788">
          <cell r="A788">
            <v>2027</v>
          </cell>
        </row>
        <row r="789">
          <cell r="A789">
            <v>2027</v>
          </cell>
        </row>
        <row r="790">
          <cell r="A790">
            <v>2027</v>
          </cell>
        </row>
        <row r="791">
          <cell r="A791">
            <v>2027</v>
          </cell>
        </row>
        <row r="792">
          <cell r="A792">
            <v>2027</v>
          </cell>
        </row>
        <row r="793">
          <cell r="A793">
            <v>2027</v>
          </cell>
        </row>
        <row r="794">
          <cell r="A794">
            <v>2027</v>
          </cell>
        </row>
        <row r="795">
          <cell r="A795">
            <v>2027</v>
          </cell>
        </row>
        <row r="796">
          <cell r="A796">
            <v>2028</v>
          </cell>
        </row>
        <row r="797">
          <cell r="A797">
            <v>2028</v>
          </cell>
        </row>
        <row r="798">
          <cell r="A798">
            <v>2028</v>
          </cell>
        </row>
        <row r="799">
          <cell r="A799">
            <v>2028</v>
          </cell>
        </row>
        <row r="800">
          <cell r="A800">
            <v>2028</v>
          </cell>
        </row>
        <row r="801">
          <cell r="A801">
            <v>2028</v>
          </cell>
        </row>
        <row r="802">
          <cell r="A802">
            <v>2028</v>
          </cell>
        </row>
        <row r="803">
          <cell r="A803">
            <v>2028</v>
          </cell>
        </row>
        <row r="804">
          <cell r="A804">
            <v>2028</v>
          </cell>
        </row>
        <row r="805">
          <cell r="A805">
            <v>2028</v>
          </cell>
        </row>
        <row r="806">
          <cell r="A806">
            <v>2028</v>
          </cell>
        </row>
        <row r="807">
          <cell r="A807">
            <v>2028</v>
          </cell>
        </row>
        <row r="808">
          <cell r="A808">
            <v>2028</v>
          </cell>
        </row>
        <row r="809">
          <cell r="A809">
            <v>2028</v>
          </cell>
        </row>
        <row r="810">
          <cell r="A810">
            <v>2028</v>
          </cell>
        </row>
        <row r="811">
          <cell r="A811">
            <v>2028</v>
          </cell>
        </row>
        <row r="812">
          <cell r="A812">
            <v>2028</v>
          </cell>
        </row>
        <row r="813">
          <cell r="A813">
            <v>2028</v>
          </cell>
        </row>
        <row r="814">
          <cell r="A814">
            <v>2028</v>
          </cell>
        </row>
        <row r="815">
          <cell r="A815">
            <v>2028</v>
          </cell>
        </row>
        <row r="816">
          <cell r="A816">
            <v>2028</v>
          </cell>
        </row>
        <row r="817">
          <cell r="A817">
            <v>2028</v>
          </cell>
        </row>
        <row r="818">
          <cell r="A818">
            <v>2028</v>
          </cell>
        </row>
        <row r="819">
          <cell r="A819">
            <v>2028</v>
          </cell>
        </row>
        <row r="820">
          <cell r="A820">
            <v>2028</v>
          </cell>
        </row>
        <row r="821">
          <cell r="A821">
            <v>2029</v>
          </cell>
        </row>
        <row r="822">
          <cell r="A822">
            <v>2029</v>
          </cell>
        </row>
        <row r="823">
          <cell r="A823">
            <v>2029</v>
          </cell>
        </row>
        <row r="824">
          <cell r="A824">
            <v>2029</v>
          </cell>
        </row>
        <row r="825">
          <cell r="A825">
            <v>2029</v>
          </cell>
        </row>
        <row r="826">
          <cell r="A826">
            <v>2029</v>
          </cell>
        </row>
        <row r="827">
          <cell r="A827">
            <v>2029</v>
          </cell>
        </row>
        <row r="828">
          <cell r="A828">
            <v>2029</v>
          </cell>
        </row>
        <row r="829">
          <cell r="A829">
            <v>2029</v>
          </cell>
        </row>
        <row r="830">
          <cell r="A830">
            <v>2029</v>
          </cell>
        </row>
        <row r="831">
          <cell r="A831">
            <v>2029</v>
          </cell>
        </row>
        <row r="832">
          <cell r="A832">
            <v>2029</v>
          </cell>
        </row>
        <row r="833">
          <cell r="A833">
            <v>2029</v>
          </cell>
        </row>
        <row r="834">
          <cell r="A834">
            <v>2029</v>
          </cell>
        </row>
        <row r="835">
          <cell r="A835">
            <v>2029</v>
          </cell>
        </row>
        <row r="836">
          <cell r="A836">
            <v>2029</v>
          </cell>
        </row>
        <row r="837">
          <cell r="A837">
            <v>2029</v>
          </cell>
        </row>
        <row r="838">
          <cell r="A838">
            <v>2029</v>
          </cell>
        </row>
        <row r="839">
          <cell r="A839">
            <v>2029</v>
          </cell>
        </row>
        <row r="840">
          <cell r="A840">
            <v>2029</v>
          </cell>
        </row>
        <row r="841">
          <cell r="A841">
            <v>2029</v>
          </cell>
        </row>
        <row r="842">
          <cell r="A842">
            <v>2029</v>
          </cell>
        </row>
        <row r="843">
          <cell r="A843">
            <v>2029</v>
          </cell>
        </row>
        <row r="844">
          <cell r="A844">
            <v>2029</v>
          </cell>
        </row>
        <row r="845">
          <cell r="A845">
            <v>2029</v>
          </cell>
        </row>
        <row r="846">
          <cell r="A846">
            <v>2030</v>
          </cell>
        </row>
        <row r="847">
          <cell r="A847">
            <v>2030</v>
          </cell>
        </row>
        <row r="848">
          <cell r="A848">
            <v>2030</v>
          </cell>
        </row>
        <row r="849">
          <cell r="A849">
            <v>2030</v>
          </cell>
        </row>
        <row r="850">
          <cell r="A850">
            <v>2030</v>
          </cell>
        </row>
        <row r="851">
          <cell r="A851">
            <v>2030</v>
          </cell>
        </row>
        <row r="852">
          <cell r="A852">
            <v>2030</v>
          </cell>
        </row>
        <row r="853">
          <cell r="A853">
            <v>2030</v>
          </cell>
        </row>
        <row r="854">
          <cell r="A854">
            <v>2030</v>
          </cell>
        </row>
        <row r="855">
          <cell r="A855">
            <v>2030</v>
          </cell>
        </row>
        <row r="856">
          <cell r="A856">
            <v>2030</v>
          </cell>
        </row>
        <row r="857">
          <cell r="A857">
            <v>2030</v>
          </cell>
        </row>
        <row r="858">
          <cell r="A858">
            <v>2030</v>
          </cell>
        </row>
        <row r="859">
          <cell r="A859">
            <v>2030</v>
          </cell>
        </row>
        <row r="860">
          <cell r="A860">
            <v>2030</v>
          </cell>
        </row>
        <row r="861">
          <cell r="A861">
            <v>2030</v>
          </cell>
        </row>
        <row r="862">
          <cell r="A862">
            <v>2030</v>
          </cell>
        </row>
        <row r="863">
          <cell r="A863">
            <v>2030</v>
          </cell>
        </row>
        <row r="864">
          <cell r="A864">
            <v>2030</v>
          </cell>
        </row>
        <row r="865">
          <cell r="A865">
            <v>2030</v>
          </cell>
        </row>
        <row r="866">
          <cell r="A866">
            <v>2030</v>
          </cell>
        </row>
        <row r="867">
          <cell r="A867">
            <v>2030</v>
          </cell>
        </row>
        <row r="868">
          <cell r="A868">
            <v>2030</v>
          </cell>
        </row>
        <row r="869">
          <cell r="A869">
            <v>2030</v>
          </cell>
        </row>
        <row r="870">
          <cell r="A870">
            <v>2030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 page 1"/>
      <sheetName val="Exhibit 1"/>
      <sheetName val="Exhibit 2 pages 1,2 of 5"/>
      <sheetName val="Exhibit 2 pages 3,4,5 of 5"/>
      <sheetName val="Exhibit 3 page 1"/>
      <sheetName val="Exhibit 3"/>
      <sheetName val="Exhibit 8"/>
      <sheetName val="Exhibit 9"/>
      <sheetName val="Base NPC"/>
      <sheetName val="Delta NPC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1"/>
      <sheetName val="Att2"/>
      <sheetName val="Att3"/>
      <sheetName val="Att4"/>
      <sheetName val="Att5"/>
      <sheetName val="Att6"/>
      <sheetName val="Att7"/>
      <sheetName val="Att8"/>
      <sheetName val="Assumptions"/>
    </sheetNames>
    <sheetDataSet>
      <sheetData sheetId="0" refreshError="1"/>
      <sheetData sheetId="1" refreshError="1"/>
      <sheetData sheetId="2" refreshError="1">
        <row r="2">
          <cell r="B2" t="str">
            <v>SCOTTISHPOWER 2003/04 DECEMBER FORECAST</v>
          </cell>
          <cell r="H2" t="str">
            <v>Due: 12th December 2003</v>
          </cell>
          <cell r="L2" t="str">
            <v>ATTACHMENT 3)</v>
          </cell>
        </row>
        <row r="4">
          <cell r="B4" t="str">
            <v>BUSINESS NAME :</v>
          </cell>
          <cell r="E4">
            <v>0</v>
          </cell>
        </row>
        <row r="6">
          <cell r="B6" t="str">
            <v>OPERATING PROFIT -  RECONCILIATION OF 2003/04 BUDGET TO 2003/04 DECEMBER FORECAST</v>
          </cell>
        </row>
        <row r="7">
          <cell r="B7" t="str">
            <v>PLEASE ENSURE MEMO ACCOUNT FOR INSURANCE IS COMPLETED</v>
          </cell>
        </row>
        <row r="14">
          <cell r="K14" t="str">
            <v>Total</v>
          </cell>
        </row>
        <row r="15">
          <cell r="C15" t="str">
            <v>Pre Exceptionals &amp; Goodwill</v>
          </cell>
          <cell r="I15" t="str">
            <v>Price</v>
          </cell>
          <cell r="J15" t="str">
            <v>Volume</v>
          </cell>
          <cell r="K15" t="str">
            <v>Operating</v>
          </cell>
        </row>
        <row r="16">
          <cell r="I16" t="str">
            <v>Variance</v>
          </cell>
          <cell r="J16" t="str">
            <v>Variance</v>
          </cell>
          <cell r="K16" t="str">
            <v>Profit</v>
          </cell>
        </row>
        <row r="17">
          <cell r="I17" t="str">
            <v>£m</v>
          </cell>
          <cell r="J17" t="str">
            <v>£m</v>
          </cell>
          <cell r="K17" t="str">
            <v>£m</v>
          </cell>
        </row>
        <row r="20">
          <cell r="C20" t="str">
            <v>As per 2003/04 Budget</v>
          </cell>
          <cell r="K20" t="str">
            <v>x</v>
          </cell>
        </row>
        <row r="23">
          <cell r="C23" t="str">
            <v>Gross Margin</v>
          </cell>
        </row>
        <row r="24">
          <cell r="C24" t="str">
            <v>1.</v>
          </cell>
          <cell r="I24" t="str">
            <v>x</v>
          </cell>
          <cell r="J24" t="str">
            <v>x</v>
          </cell>
          <cell r="K24" t="str">
            <v>x</v>
          </cell>
        </row>
        <row r="25">
          <cell r="C25" t="str">
            <v>2.</v>
          </cell>
          <cell r="I25" t="str">
            <v>x</v>
          </cell>
          <cell r="J25" t="str">
            <v>x</v>
          </cell>
          <cell r="K25" t="str">
            <v>x</v>
          </cell>
        </row>
        <row r="26">
          <cell r="C26" t="str">
            <v>3.</v>
          </cell>
          <cell r="I26" t="str">
            <v>x</v>
          </cell>
          <cell r="J26" t="str">
            <v>x</v>
          </cell>
          <cell r="K26" t="str">
            <v>x</v>
          </cell>
        </row>
        <row r="28">
          <cell r="I28" t="str">
            <v>Transmission &amp;</v>
          </cell>
          <cell r="J28" t="str">
            <v>Administration</v>
          </cell>
        </row>
        <row r="29">
          <cell r="I29" t="str">
            <v>Distribution</v>
          </cell>
        </row>
        <row r="30">
          <cell r="C30" t="str">
            <v>Net Operating Expenses*</v>
          </cell>
          <cell r="I30" t="str">
            <v>£m</v>
          </cell>
          <cell r="J30" t="str">
            <v>£m</v>
          </cell>
        </row>
        <row r="31">
          <cell r="C31" t="str">
            <v>1. Depreciation</v>
          </cell>
          <cell r="I31" t="str">
            <v>x</v>
          </cell>
          <cell r="J31" t="str">
            <v>x</v>
          </cell>
          <cell r="K31" t="str">
            <v>x</v>
          </cell>
        </row>
        <row r="32">
          <cell r="C32" t="str">
            <v>2. Rates</v>
          </cell>
          <cell r="I32" t="str">
            <v>x</v>
          </cell>
          <cell r="J32" t="str">
            <v>x</v>
          </cell>
          <cell r="K32" t="str">
            <v>x</v>
          </cell>
        </row>
        <row r="33">
          <cell r="C33" t="str">
            <v>3.Insurance</v>
          </cell>
          <cell r="I33" t="str">
            <v>x</v>
          </cell>
          <cell r="J33" t="str">
            <v>x</v>
          </cell>
          <cell r="K33" t="str">
            <v>x</v>
          </cell>
        </row>
        <row r="34">
          <cell r="C34" t="str">
            <v>4.Capture Costs</v>
          </cell>
          <cell r="I34" t="str">
            <v>x</v>
          </cell>
          <cell r="J34" t="str">
            <v>x</v>
          </cell>
          <cell r="K34" t="str">
            <v>x</v>
          </cell>
        </row>
        <row r="35">
          <cell r="C35" t="str">
            <v>5. Manpower</v>
          </cell>
          <cell r="I35" t="str">
            <v>x</v>
          </cell>
          <cell r="J35" t="str">
            <v>x</v>
          </cell>
          <cell r="K35" t="str">
            <v>x</v>
          </cell>
        </row>
        <row r="36">
          <cell r="C36" t="str">
            <v>6. Energy Efficiency</v>
          </cell>
          <cell r="I36" t="str">
            <v>x</v>
          </cell>
          <cell r="J36" t="str">
            <v>x</v>
          </cell>
          <cell r="K36" t="str">
            <v>x</v>
          </cell>
        </row>
        <row r="37">
          <cell r="C37" t="str">
            <v>7.Risk Mitigation</v>
          </cell>
          <cell r="I37" t="str">
            <v>x</v>
          </cell>
          <cell r="J37" t="str">
            <v>x</v>
          </cell>
          <cell r="K37" t="str">
            <v>x</v>
          </cell>
        </row>
        <row r="38">
          <cell r="C38" t="str">
            <v>8.</v>
          </cell>
          <cell r="I38" t="str">
            <v>x</v>
          </cell>
          <cell r="J38" t="str">
            <v>x</v>
          </cell>
          <cell r="K38" t="str">
            <v>x</v>
          </cell>
        </row>
        <row r="40">
          <cell r="C40" t="str">
            <v>Other Operating Income</v>
          </cell>
        </row>
        <row r="41">
          <cell r="C41" t="str">
            <v>1.</v>
          </cell>
          <cell r="K41" t="str">
            <v>x</v>
          </cell>
        </row>
        <row r="42">
          <cell r="C42" t="str">
            <v>2.</v>
          </cell>
          <cell r="K42" t="str">
            <v>x</v>
          </cell>
        </row>
        <row r="43">
          <cell r="C43" t="str">
            <v>3.</v>
          </cell>
          <cell r="K43" t="str">
            <v>x</v>
          </cell>
        </row>
        <row r="45">
          <cell r="C45" t="str">
            <v>2003/04 December Forecast</v>
          </cell>
          <cell r="I45">
            <v>0</v>
          </cell>
          <cell r="J45">
            <v>0</v>
          </cell>
          <cell r="K45">
            <v>0</v>
          </cell>
        </row>
        <row r="53">
          <cell r="C53" t="str">
            <v>Quarterly Split of Forecast Operating Profit - Management Accounts</v>
          </cell>
        </row>
        <row r="56">
          <cell r="G56" t="str">
            <v>Q1</v>
          </cell>
          <cell r="H56" t="str">
            <v>Q2</v>
          </cell>
          <cell r="I56" t="str">
            <v>Q3</v>
          </cell>
          <cell r="J56" t="str">
            <v>Q4</v>
          </cell>
          <cell r="K56" t="str">
            <v>Total</v>
          </cell>
        </row>
        <row r="58">
          <cell r="C58" t="str">
            <v>Operating Profit</v>
          </cell>
          <cell r="G58" t="str">
            <v>x</v>
          </cell>
          <cell r="H58" t="str">
            <v>x</v>
          </cell>
          <cell r="I58" t="str">
            <v>x</v>
          </cell>
          <cell r="J58" t="str">
            <v>x</v>
          </cell>
          <cell r="K58" t="str">
            <v>x</v>
          </cell>
        </row>
        <row r="63">
          <cell r="C63" t="str">
            <v>Memo Account - Insurance Costs</v>
          </cell>
        </row>
        <row r="64">
          <cell r="H64" t="str">
            <v>Premiums</v>
          </cell>
          <cell r="I64" t="str">
            <v>Other Costs</v>
          </cell>
          <cell r="J64" t="str">
            <v>Total</v>
          </cell>
        </row>
        <row r="65">
          <cell r="H65" t="str">
            <v>£m</v>
          </cell>
          <cell r="I65" t="str">
            <v>£m</v>
          </cell>
          <cell r="J65" t="str">
            <v>£m</v>
          </cell>
        </row>
        <row r="66">
          <cell r="C66" t="str">
            <v>Full Year Budget Insurance Costs 2003/04</v>
          </cell>
          <cell r="H66" t="str">
            <v>x</v>
          </cell>
          <cell r="I66" t="str">
            <v>x</v>
          </cell>
          <cell r="J66" t="str">
            <v>x</v>
          </cell>
        </row>
        <row r="69">
          <cell r="C69" t="str">
            <v>Full Year Forecast Insurance Costs 2003/04</v>
          </cell>
          <cell r="H69" t="str">
            <v>x</v>
          </cell>
          <cell r="I69" t="str">
            <v>x</v>
          </cell>
          <cell r="J69" t="str">
            <v>x</v>
          </cell>
        </row>
        <row r="72">
          <cell r="B72" t="str">
            <v>* Net operating costs movements should reconcile year on year increase and decreases in Admin and T&amp;D costs and should tie back to Hyperion submissions for these categories.</v>
          </cell>
        </row>
      </sheetData>
      <sheetData sheetId="3" refreshError="1">
        <row r="3">
          <cell r="B3" t="str">
            <v>SCOTTISHPOWER 2003/04 DECEMBER FORECAST</v>
          </cell>
          <cell r="H3" t="str">
            <v>Due: 12th December 2003</v>
          </cell>
          <cell r="K3" t="str">
            <v>ATTACHMENT 4)</v>
          </cell>
        </row>
        <row r="5">
          <cell r="B5" t="str">
            <v>BUSINESS NAME :</v>
          </cell>
          <cell r="E5">
            <v>0</v>
          </cell>
        </row>
        <row r="7">
          <cell r="B7" t="str">
            <v>TOTAL CASHFLOW - RECONCILIATION OF 2003/04 BUDGET TO 2003/04 DECEMBER FORECAST</v>
          </cell>
        </row>
      </sheetData>
      <sheetData sheetId="4" refreshError="1">
        <row r="2">
          <cell r="B2" t="str">
            <v>SCOTTISHPOWER 2003/04 DECEMBER FORECAST</v>
          </cell>
          <cell r="H2" t="str">
            <v>Due: 12th December 2003</v>
          </cell>
          <cell r="N2" t="str">
            <v>ATTACHMENT 5)</v>
          </cell>
        </row>
        <row r="4">
          <cell r="B4" t="str">
            <v>BUSINESS  :</v>
          </cell>
          <cell r="E4">
            <v>0</v>
          </cell>
        </row>
        <row r="6">
          <cell r="B6" t="str">
            <v>CAPITAL EXPENDITURE - RECONCILIATION OF 2003/4 BUDGET TO 2003/04 DECEMBER FORECAST</v>
          </cell>
        </row>
        <row r="9">
          <cell r="G9" t="str">
            <v>Class of Expenditure</v>
          </cell>
          <cell r="L9" t="str">
            <v>Full Year Earnings Impact            £m</v>
          </cell>
        </row>
        <row r="10">
          <cell r="C10" t="str">
            <v>CAPITAL EXPENDITURE - GROWTH</v>
          </cell>
          <cell r="H10" t="str">
            <v>Q1</v>
          </cell>
          <cell r="I10" t="str">
            <v>Q2</v>
          </cell>
          <cell r="J10" t="str">
            <v>Q3</v>
          </cell>
          <cell r="K10" t="str">
            <v>Q4</v>
          </cell>
          <cell r="M10" t="str">
            <v>NPV</v>
          </cell>
          <cell r="N10" t="str">
            <v>IRR</v>
          </cell>
        </row>
        <row r="13">
          <cell r="C13" t="str">
            <v>2003/04 Budget</v>
          </cell>
        </row>
        <row r="25">
          <cell r="C25" t="str">
            <v>2003/04 December Forecast</v>
          </cell>
        </row>
        <row r="27">
          <cell r="C27" t="str">
            <v>Narrative</v>
          </cell>
        </row>
        <row r="29">
          <cell r="C29" t="str">
            <v>Please provide details of any variance from budget.</v>
          </cell>
        </row>
        <row r="40">
          <cell r="G40" t="str">
            <v>Class of Expenditure</v>
          </cell>
          <cell r="L40" t="str">
            <v>Full Year Earnings Impact            £m</v>
          </cell>
        </row>
        <row r="41">
          <cell r="C41" t="str">
            <v>CAPITAL EXPENDITURE - MAINTENANCE</v>
          </cell>
          <cell r="H41" t="str">
            <v>Q1</v>
          </cell>
          <cell r="I41" t="str">
            <v>Q2</v>
          </cell>
          <cell r="J41" t="str">
            <v>Q3</v>
          </cell>
          <cell r="K41" t="str">
            <v>Q4</v>
          </cell>
          <cell r="M41" t="str">
            <v>NPV</v>
          </cell>
          <cell r="N41" t="str">
            <v>IRR</v>
          </cell>
        </row>
        <row r="44">
          <cell r="C44" t="str">
            <v>2003/04 Budget</v>
          </cell>
        </row>
        <row r="56">
          <cell r="C56" t="str">
            <v>2003/04 December Forecast</v>
          </cell>
        </row>
        <row r="58">
          <cell r="C58" t="str">
            <v>Narrative</v>
          </cell>
        </row>
        <row r="60">
          <cell r="C60" t="str">
            <v>Please provide details of any variance from budget.</v>
          </cell>
        </row>
      </sheetData>
      <sheetData sheetId="5" refreshError="1">
        <row r="2">
          <cell r="B2" t="str">
            <v>SCOTTISHPOWER 2003/04 DECEMBER FORECAST</v>
          </cell>
          <cell r="K2" t="str">
            <v>Due: 12th December 2003</v>
          </cell>
          <cell r="P2" t="str">
            <v>ATTACHMENT 6)</v>
          </cell>
        </row>
        <row r="4">
          <cell r="B4" t="str">
            <v>BUSINESS NAME :</v>
          </cell>
          <cell r="D4">
            <v>0</v>
          </cell>
        </row>
        <row r="6">
          <cell r="B6" t="str">
            <v>SEGMENTAL OPERATING PROFIT- RECONCILIATION OF 2002/03 ACTUALS TO 2003/04 DECEMBER FORECAST</v>
          </cell>
        </row>
        <row r="10">
          <cell r="K10" t="str">
            <v>Quarter 3</v>
          </cell>
          <cell r="M10" t="str">
            <v>Quarter 4</v>
          </cell>
        </row>
        <row r="11">
          <cell r="C11" t="str">
            <v>Pre Exceptionals &amp; Goodwill</v>
          </cell>
          <cell r="K11" t="str">
            <v>£m</v>
          </cell>
          <cell r="M11" t="str">
            <v>£m</v>
          </cell>
        </row>
        <row r="13">
          <cell r="C13" t="str">
            <v>Actual results 2002/03</v>
          </cell>
          <cell r="K13" t="str">
            <v>x</v>
          </cell>
          <cell r="M13" t="str">
            <v>x</v>
          </cell>
        </row>
        <row r="14">
          <cell r="C14" t="str">
            <v>Respread of developing business:</v>
          </cell>
        </row>
        <row r="17">
          <cell r="C17" t="str">
            <v>Actual results restated 2002/03</v>
          </cell>
          <cell r="K17" t="str">
            <v>x</v>
          </cell>
          <cell r="M17" t="str">
            <v>x</v>
          </cell>
        </row>
        <row r="21">
          <cell r="C21" t="str">
            <v>Movements</v>
          </cell>
        </row>
        <row r="24">
          <cell r="B24">
            <v>1</v>
          </cell>
        </row>
        <row r="26">
          <cell r="B26">
            <v>2</v>
          </cell>
        </row>
        <row r="28">
          <cell r="B28">
            <v>3</v>
          </cell>
        </row>
        <row r="30">
          <cell r="B30">
            <v>4</v>
          </cell>
        </row>
        <row r="32">
          <cell r="B32">
            <v>5</v>
          </cell>
        </row>
        <row r="34">
          <cell r="B34">
            <v>6</v>
          </cell>
        </row>
        <row r="37">
          <cell r="C37" t="str">
            <v>2003/04 December Forecast</v>
          </cell>
          <cell r="K37" t="str">
            <v>X</v>
          </cell>
          <cell r="M37" t="str">
            <v>X</v>
          </cell>
        </row>
        <row r="39">
          <cell r="C39" t="str">
            <v>Key External Messages</v>
          </cell>
        </row>
        <row r="40">
          <cell r="C40">
            <v>1</v>
          </cell>
        </row>
        <row r="42">
          <cell r="C42">
            <v>2</v>
          </cell>
        </row>
        <row r="44">
          <cell r="C44">
            <v>3</v>
          </cell>
        </row>
        <row r="46">
          <cell r="C46">
            <v>4</v>
          </cell>
        </row>
        <row r="48">
          <cell r="C48">
            <v>5</v>
          </cell>
        </row>
      </sheetData>
      <sheetData sheetId="6" refreshError="1">
        <row r="2">
          <cell r="B2" t="str">
            <v>SCOTTISHPOWER 2003/04 DECEMBER FORECAST</v>
          </cell>
          <cell r="G2" t="str">
            <v>Due: 12th December 2003</v>
          </cell>
          <cell r="I2" t="str">
            <v>ATTACHMENT 7)</v>
          </cell>
        </row>
        <row r="4">
          <cell r="B4" t="str">
            <v>BUSINESS NAME :</v>
          </cell>
          <cell r="D4">
            <v>0</v>
          </cell>
        </row>
        <row r="6">
          <cell r="B6" t="str">
            <v>BALANCE SHEET RECONCILIATION YEAR ON YEAR - BUDGET v DECEMBER FORECAST</v>
          </cell>
        </row>
        <row r="10">
          <cell r="D10" t="str">
            <v>Mar 03 F'cast</v>
          </cell>
          <cell r="E10" t="str">
            <v>Mar 03 Budget</v>
          </cell>
        </row>
        <row r="11">
          <cell r="D11" t="str">
            <v>£m</v>
          </cell>
          <cell r="E11" t="str">
            <v>£m</v>
          </cell>
          <cell r="G11" t="str">
            <v>Movement</v>
          </cell>
          <cell r="H11" t="str">
            <v xml:space="preserve">   Main reason for movement</v>
          </cell>
        </row>
        <row r="12">
          <cell r="C12" t="str">
            <v>Net Fixed Assets</v>
          </cell>
        </row>
        <row r="16">
          <cell r="C16" t="str">
            <v xml:space="preserve">Current Assets </v>
          </cell>
        </row>
        <row r="17">
          <cell r="C17" t="str">
            <v>Stock</v>
          </cell>
        </row>
        <row r="19">
          <cell r="C19" t="str">
            <v>Debtors - Internal</v>
          </cell>
        </row>
        <row r="24">
          <cell r="C24" t="str">
            <v>Debtors - External</v>
          </cell>
        </row>
        <row r="32">
          <cell r="C32" t="str">
            <v>Other</v>
          </cell>
        </row>
        <row r="38">
          <cell r="C38" t="str">
            <v>Current Liabilities</v>
          </cell>
        </row>
        <row r="40">
          <cell r="C40" t="str">
            <v>Creditors - Internal</v>
          </cell>
        </row>
        <row r="44">
          <cell r="C44" t="str">
            <v>Creditors - External</v>
          </cell>
        </row>
        <row r="52">
          <cell r="C52" t="str">
            <v>Other</v>
          </cell>
        </row>
        <row r="53">
          <cell r="C53" t="str">
            <v>Other Long Term Creditors</v>
          </cell>
        </row>
        <row r="57">
          <cell r="C57" t="str">
            <v>Provisions</v>
          </cell>
        </row>
        <row r="62">
          <cell r="C62" t="str">
            <v>Deferred Income</v>
          </cell>
        </row>
      </sheetData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E5" t="str">
            <v>AECO $US/mmBTU</v>
          </cell>
          <cell r="F5" t="str">
            <v>Malin</v>
          </cell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/>
      <sheetData sheetId="1"/>
      <sheetData sheetId="2"/>
      <sheetData sheetId="3"/>
      <sheetData sheetId="4"/>
      <sheetData sheetId="5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/>
      <sheetData sheetId="8"/>
      <sheetData sheetId="9"/>
      <sheetData sheetId="10">
        <row r="41">
          <cell r="A41">
            <v>37196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3Summary"/>
      <sheetName val="Depr Comparison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Controls"/>
      <sheetName val="Reserve"/>
      <sheetName val="Oregon Reserve"/>
      <sheetName val="Controls2013"/>
      <sheetName val="Controls2013 Oregon Accel"/>
      <sheetName val="Mining"/>
      <sheetName val="Acct"/>
      <sheetName val="IdahoJun2013"/>
      <sheetName val="UtahJune2013"/>
      <sheetName val="WyomingJune2013"/>
      <sheetName val="TransmissionJune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Location</v>
          </cell>
        </row>
      </sheetData>
      <sheetData sheetId="13"/>
      <sheetData sheetId="14"/>
      <sheetData sheetId="15"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ACCOUNT</v>
          </cell>
          <cell r="G8">
            <v>0</v>
          </cell>
          <cell r="H8">
            <v>40908</v>
          </cell>
          <cell r="I8">
            <v>0</v>
          </cell>
          <cell r="J8" t="str">
            <v>RETIREMENTS</v>
          </cell>
          <cell r="K8">
            <v>0</v>
          </cell>
          <cell r="L8">
            <v>41274</v>
          </cell>
          <cell r="M8">
            <v>0</v>
          </cell>
          <cell r="N8" t="str">
            <v>RETIREMENTS</v>
          </cell>
          <cell r="O8">
            <v>0</v>
          </cell>
          <cell r="P8">
            <v>41639</v>
          </cell>
          <cell r="Q8">
            <v>0</v>
          </cell>
          <cell r="R8">
            <v>40908</v>
          </cell>
          <cell r="S8">
            <v>0</v>
          </cell>
          <cell r="T8" t="str">
            <v>RATE</v>
          </cell>
          <cell r="U8">
            <v>0</v>
          </cell>
          <cell r="V8" t="str">
            <v>AMOUNT</v>
          </cell>
          <cell r="W8">
            <v>0</v>
          </cell>
          <cell r="X8" t="str">
            <v>RETIREMENTS</v>
          </cell>
          <cell r="Y8">
            <v>0</v>
          </cell>
          <cell r="Z8" t="str">
            <v>PCT</v>
          </cell>
          <cell r="AA8">
            <v>0</v>
          </cell>
          <cell r="AB8" t="str">
            <v>AMOUNT</v>
          </cell>
          <cell r="AC8">
            <v>0</v>
          </cell>
          <cell r="AD8">
            <v>41274</v>
          </cell>
          <cell r="AE8">
            <v>0</v>
          </cell>
          <cell r="AF8" t="str">
            <v>RATE</v>
          </cell>
          <cell r="AG8">
            <v>0</v>
          </cell>
          <cell r="AH8" t="str">
            <v>AMOUNT</v>
          </cell>
          <cell r="AI8">
            <v>0</v>
          </cell>
          <cell r="AJ8" t="str">
            <v>RETIREMENTS</v>
          </cell>
          <cell r="AK8">
            <v>0</v>
          </cell>
          <cell r="AL8" t="str">
            <v>PCT</v>
          </cell>
          <cell r="AM8">
            <v>0</v>
          </cell>
          <cell r="AN8" t="str">
            <v>AMOUNT</v>
          </cell>
          <cell r="AO8">
            <v>0</v>
          </cell>
          <cell r="AP8">
            <v>41274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-1</v>
          </cell>
          <cell r="G9">
            <v>0</v>
          </cell>
          <cell r="H9">
            <v>-2</v>
          </cell>
          <cell r="I9">
            <v>0</v>
          </cell>
          <cell r="J9">
            <v>-3</v>
          </cell>
          <cell r="K9">
            <v>0</v>
          </cell>
          <cell r="L9" t="str">
            <v>(4)=(2)+(3)</v>
          </cell>
          <cell r="M9">
            <v>0</v>
          </cell>
          <cell r="N9">
            <v>-5</v>
          </cell>
          <cell r="O9">
            <v>0</v>
          </cell>
          <cell r="P9" t="str">
            <v>(6)=(4)+(5)</v>
          </cell>
          <cell r="Q9">
            <v>0</v>
          </cell>
          <cell r="R9">
            <v>-7</v>
          </cell>
          <cell r="S9">
            <v>0</v>
          </cell>
          <cell r="T9">
            <v>-8</v>
          </cell>
          <cell r="U9">
            <v>0</v>
          </cell>
          <cell r="V9">
            <v>-9</v>
          </cell>
          <cell r="W9">
            <v>0</v>
          </cell>
          <cell r="X9">
            <v>-10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 t="str">
            <v>(11)=(7)+(9)+(10)</v>
          </cell>
          <cell r="AE9">
            <v>0</v>
          </cell>
          <cell r="AF9">
            <v>-12</v>
          </cell>
          <cell r="AG9">
            <v>0</v>
          </cell>
          <cell r="AH9">
            <v>-13</v>
          </cell>
          <cell r="AI9">
            <v>0</v>
          </cell>
          <cell r="AJ9">
            <v>-14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(15)=(11)+(13)+(14)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>
            <v>0</v>
          </cell>
          <cell r="B11" t="str">
            <v>Location</v>
          </cell>
          <cell r="C11">
            <v>0</v>
          </cell>
          <cell r="D11">
            <v>0</v>
          </cell>
          <cell r="E11" t="str">
            <v>STEAM PRODUCTION PLANT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 t="str">
            <v>BLUNDELL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 xml:space="preserve">310.20 0181         </v>
          </cell>
          <cell r="B14">
            <v>181</v>
          </cell>
          <cell r="C14" t="str">
            <v>ProdTrans</v>
          </cell>
          <cell r="D14" t="str">
            <v xml:space="preserve">310.20 0181         </v>
          </cell>
          <cell r="E14">
            <v>310.2</v>
          </cell>
          <cell r="F14" t="str">
            <v>Land Rights</v>
          </cell>
          <cell r="G14">
            <v>0</v>
          </cell>
          <cell r="H14">
            <v>35883106.869999997</v>
          </cell>
          <cell r="I14">
            <v>0</v>
          </cell>
          <cell r="J14">
            <v>0</v>
          </cell>
          <cell r="K14">
            <v>0</v>
          </cell>
          <cell r="L14">
            <v>35883106.869999997</v>
          </cell>
          <cell r="M14">
            <v>0</v>
          </cell>
          <cell r="N14">
            <v>0</v>
          </cell>
          <cell r="O14">
            <v>0</v>
          </cell>
          <cell r="P14">
            <v>35883106.869999997</v>
          </cell>
          <cell r="Q14">
            <v>0</v>
          </cell>
          <cell r="R14">
            <v>18954981</v>
          </cell>
          <cell r="S14">
            <v>0</v>
          </cell>
          <cell r="T14">
            <v>2.27</v>
          </cell>
          <cell r="U14">
            <v>0</v>
          </cell>
          <cell r="V14">
            <v>814547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19769528</v>
          </cell>
          <cell r="AE14">
            <v>0</v>
          </cell>
          <cell r="AF14">
            <v>2.27</v>
          </cell>
          <cell r="AG14">
            <v>0</v>
          </cell>
          <cell r="AH14">
            <v>814547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20584075</v>
          </cell>
        </row>
        <row r="15">
          <cell r="A15" t="str">
            <v xml:space="preserve">311.00 0181         </v>
          </cell>
          <cell r="B15">
            <v>181</v>
          </cell>
          <cell r="C15" t="str">
            <v>ProdTrans</v>
          </cell>
          <cell r="D15" t="str">
            <v xml:space="preserve">311.00 0181         </v>
          </cell>
          <cell r="E15">
            <v>311</v>
          </cell>
          <cell r="F15" t="str">
            <v>Structures and Improvements</v>
          </cell>
          <cell r="G15">
            <v>0</v>
          </cell>
          <cell r="H15">
            <v>8026576.1799999997</v>
          </cell>
          <cell r="I15">
            <v>0</v>
          </cell>
          <cell r="J15">
            <v>-19101.739999999998</v>
          </cell>
          <cell r="K15">
            <v>0</v>
          </cell>
          <cell r="L15">
            <v>8007474.4399999995</v>
          </cell>
          <cell r="M15">
            <v>0</v>
          </cell>
          <cell r="N15">
            <v>-19707.560000000001</v>
          </cell>
          <cell r="O15">
            <v>0</v>
          </cell>
          <cell r="P15">
            <v>7987766.8799999999</v>
          </cell>
          <cell r="Q15">
            <v>0</v>
          </cell>
          <cell r="R15">
            <v>4056001</v>
          </cell>
          <cell r="S15">
            <v>0</v>
          </cell>
          <cell r="T15">
            <v>1.69</v>
          </cell>
          <cell r="U15">
            <v>0</v>
          </cell>
          <cell r="V15">
            <v>135488</v>
          </cell>
          <cell r="W15">
            <v>0</v>
          </cell>
          <cell r="X15">
            <v>-19101.739999999998</v>
          </cell>
          <cell r="Y15">
            <v>0</v>
          </cell>
          <cell r="Z15">
            <v>-30</v>
          </cell>
          <cell r="AA15">
            <v>0</v>
          </cell>
          <cell r="AB15">
            <v>-5730.5219999999999</v>
          </cell>
          <cell r="AC15">
            <v>0</v>
          </cell>
          <cell r="AD15">
            <v>4166656.7379999999</v>
          </cell>
          <cell r="AE15">
            <v>0</v>
          </cell>
          <cell r="AF15">
            <v>1.69</v>
          </cell>
          <cell r="AG15">
            <v>0</v>
          </cell>
          <cell r="AH15">
            <v>135160</v>
          </cell>
          <cell r="AI15">
            <v>0</v>
          </cell>
          <cell r="AJ15">
            <v>-19707.560000000001</v>
          </cell>
          <cell r="AK15">
            <v>0</v>
          </cell>
          <cell r="AL15">
            <v>-30</v>
          </cell>
          <cell r="AM15">
            <v>0</v>
          </cell>
          <cell r="AN15">
            <v>-5912.268</v>
          </cell>
          <cell r="AO15">
            <v>0</v>
          </cell>
          <cell r="AP15">
            <v>4276196.91</v>
          </cell>
        </row>
        <row r="16">
          <cell r="A16" t="str">
            <v xml:space="preserve">312.00 0181         </v>
          </cell>
          <cell r="B16">
            <v>181</v>
          </cell>
          <cell r="C16" t="str">
            <v>ProdTrans</v>
          </cell>
          <cell r="D16" t="str">
            <v xml:space="preserve">312.00 0181         </v>
          </cell>
          <cell r="E16">
            <v>312</v>
          </cell>
          <cell r="F16" t="str">
            <v>Boiler Plant Equipment</v>
          </cell>
          <cell r="G16">
            <v>0</v>
          </cell>
          <cell r="H16">
            <v>28217346.91</v>
          </cell>
          <cell r="I16">
            <v>0</v>
          </cell>
          <cell r="J16">
            <v>-224670.18</v>
          </cell>
          <cell r="K16">
            <v>0</v>
          </cell>
          <cell r="L16">
            <v>27992676.73</v>
          </cell>
          <cell r="M16">
            <v>0</v>
          </cell>
          <cell r="N16">
            <v>-234822.98999999996</v>
          </cell>
          <cell r="O16">
            <v>0</v>
          </cell>
          <cell r="P16">
            <v>27757853.740000002</v>
          </cell>
          <cell r="Q16">
            <v>0</v>
          </cell>
          <cell r="R16">
            <v>12572148</v>
          </cell>
          <cell r="S16">
            <v>0</v>
          </cell>
          <cell r="T16">
            <v>3.14</v>
          </cell>
          <cell r="U16">
            <v>0</v>
          </cell>
          <cell r="V16">
            <v>882497</v>
          </cell>
          <cell r="W16">
            <v>0</v>
          </cell>
          <cell r="X16">
            <v>-224670.18</v>
          </cell>
          <cell r="Y16">
            <v>0</v>
          </cell>
          <cell r="Z16">
            <v>-10</v>
          </cell>
          <cell r="AA16">
            <v>0</v>
          </cell>
          <cell r="AB16">
            <v>-22467.017999999996</v>
          </cell>
          <cell r="AC16">
            <v>0</v>
          </cell>
          <cell r="AD16">
            <v>13207507.802000001</v>
          </cell>
          <cell r="AE16">
            <v>0</v>
          </cell>
          <cell r="AF16">
            <v>3.14</v>
          </cell>
          <cell r="AG16">
            <v>0</v>
          </cell>
          <cell r="AH16">
            <v>875283</v>
          </cell>
          <cell r="AI16">
            <v>0</v>
          </cell>
          <cell r="AJ16">
            <v>-234822.98999999996</v>
          </cell>
          <cell r="AK16">
            <v>0</v>
          </cell>
          <cell r="AL16">
            <v>-10</v>
          </cell>
          <cell r="AM16">
            <v>0</v>
          </cell>
          <cell r="AN16">
            <v>-23482.298999999995</v>
          </cell>
          <cell r="AO16">
            <v>0</v>
          </cell>
          <cell r="AP16">
            <v>13824485.513</v>
          </cell>
        </row>
        <row r="17">
          <cell r="A17" t="str">
            <v xml:space="preserve">314.00 0181         </v>
          </cell>
          <cell r="B17">
            <v>181</v>
          </cell>
          <cell r="C17" t="str">
            <v>ProdTrans</v>
          </cell>
          <cell r="D17" t="str">
            <v xml:space="preserve">314.00 0181         </v>
          </cell>
          <cell r="E17">
            <v>314</v>
          </cell>
          <cell r="F17" t="str">
            <v>Turbogenerator Units</v>
          </cell>
          <cell r="G17">
            <v>0</v>
          </cell>
          <cell r="H17">
            <v>32037766.34</v>
          </cell>
          <cell r="I17">
            <v>0</v>
          </cell>
          <cell r="J17">
            <v>-236289.24000000005</v>
          </cell>
          <cell r="K17">
            <v>0</v>
          </cell>
          <cell r="L17">
            <v>31801477.100000001</v>
          </cell>
          <cell r="M17">
            <v>0</v>
          </cell>
          <cell r="N17">
            <v>-248067.71999999994</v>
          </cell>
          <cell r="O17">
            <v>0</v>
          </cell>
          <cell r="P17">
            <v>31553409.380000003</v>
          </cell>
          <cell r="Q17">
            <v>0</v>
          </cell>
          <cell r="R17">
            <v>11896784</v>
          </cell>
          <cell r="S17">
            <v>0</v>
          </cell>
          <cell r="T17">
            <v>2.12</v>
          </cell>
          <cell r="U17">
            <v>0</v>
          </cell>
          <cell r="V17">
            <v>676696</v>
          </cell>
          <cell r="W17">
            <v>0</v>
          </cell>
          <cell r="X17">
            <v>-236289.24000000005</v>
          </cell>
          <cell r="Y17">
            <v>0</v>
          </cell>
          <cell r="Z17">
            <v>-15</v>
          </cell>
          <cell r="AA17">
            <v>0</v>
          </cell>
          <cell r="AB17">
            <v>-35443.386000000006</v>
          </cell>
          <cell r="AC17">
            <v>0</v>
          </cell>
          <cell r="AD17">
            <v>12301747.374</v>
          </cell>
          <cell r="AE17">
            <v>0</v>
          </cell>
          <cell r="AF17">
            <v>2.12</v>
          </cell>
          <cell r="AG17">
            <v>0</v>
          </cell>
          <cell r="AH17">
            <v>671562</v>
          </cell>
          <cell r="AI17">
            <v>0</v>
          </cell>
          <cell r="AJ17">
            <v>-248067.71999999994</v>
          </cell>
          <cell r="AK17">
            <v>0</v>
          </cell>
          <cell r="AL17">
            <v>-15</v>
          </cell>
          <cell r="AM17">
            <v>0</v>
          </cell>
          <cell r="AN17">
            <v>-37210.157999999996</v>
          </cell>
          <cell r="AO17">
            <v>0</v>
          </cell>
          <cell r="AP17">
            <v>12688031.495999999</v>
          </cell>
        </row>
        <row r="18">
          <cell r="A18" t="str">
            <v xml:space="preserve">315.00 0181         </v>
          </cell>
          <cell r="B18">
            <v>181</v>
          </cell>
          <cell r="C18" t="str">
            <v>ProdTrans</v>
          </cell>
          <cell r="D18" t="str">
            <v xml:space="preserve">315.00 0181         </v>
          </cell>
          <cell r="E18">
            <v>315</v>
          </cell>
          <cell r="F18" t="str">
            <v>Accessory Electric Equipment</v>
          </cell>
          <cell r="G18">
            <v>0</v>
          </cell>
          <cell r="H18">
            <v>7501209.7300000004</v>
          </cell>
          <cell r="I18">
            <v>0</v>
          </cell>
          <cell r="J18">
            <v>-16803.150000000005</v>
          </cell>
          <cell r="K18">
            <v>0</v>
          </cell>
          <cell r="L18">
            <v>7484406.5800000001</v>
          </cell>
          <cell r="M18">
            <v>0</v>
          </cell>
          <cell r="N18">
            <v>-17696.71</v>
          </cell>
          <cell r="O18">
            <v>0</v>
          </cell>
          <cell r="P18">
            <v>7466709.8700000001</v>
          </cell>
          <cell r="Q18">
            <v>0</v>
          </cell>
          <cell r="R18">
            <v>3310874</v>
          </cell>
          <cell r="S18">
            <v>0</v>
          </cell>
          <cell r="T18">
            <v>1.61</v>
          </cell>
          <cell r="U18">
            <v>0</v>
          </cell>
          <cell r="V18">
            <v>120634</v>
          </cell>
          <cell r="W18">
            <v>0</v>
          </cell>
          <cell r="X18">
            <v>-16803.150000000005</v>
          </cell>
          <cell r="Y18">
            <v>0</v>
          </cell>
          <cell r="Z18">
            <v>-10</v>
          </cell>
          <cell r="AA18">
            <v>0</v>
          </cell>
          <cell r="AB18">
            <v>-1680.3150000000005</v>
          </cell>
          <cell r="AC18">
            <v>0</v>
          </cell>
          <cell r="AD18">
            <v>3413024.5350000001</v>
          </cell>
          <cell r="AE18">
            <v>0</v>
          </cell>
          <cell r="AF18">
            <v>1.61</v>
          </cell>
          <cell r="AG18">
            <v>0</v>
          </cell>
          <cell r="AH18">
            <v>120356</v>
          </cell>
          <cell r="AI18">
            <v>0</v>
          </cell>
          <cell r="AJ18">
            <v>-17696.71</v>
          </cell>
          <cell r="AK18">
            <v>0</v>
          </cell>
          <cell r="AL18">
            <v>-10</v>
          </cell>
          <cell r="AM18">
            <v>0</v>
          </cell>
          <cell r="AN18">
            <v>-1769.6709999999998</v>
          </cell>
          <cell r="AO18">
            <v>0</v>
          </cell>
          <cell r="AP18">
            <v>3513914.1540000001</v>
          </cell>
        </row>
        <row r="19">
          <cell r="A19" t="str">
            <v xml:space="preserve">316.00 0181         </v>
          </cell>
          <cell r="B19">
            <v>181</v>
          </cell>
          <cell r="C19" t="str">
            <v>ProdTrans</v>
          </cell>
          <cell r="D19" t="str">
            <v xml:space="preserve">316.00 0181         </v>
          </cell>
          <cell r="E19">
            <v>316</v>
          </cell>
          <cell r="F19" t="str">
            <v>Miscellaneous Power Plant Equipment</v>
          </cell>
          <cell r="G19">
            <v>0</v>
          </cell>
          <cell r="H19">
            <v>1241261.6299999999</v>
          </cell>
          <cell r="I19">
            <v>0</v>
          </cell>
          <cell r="J19">
            <v>-20004.310000000001</v>
          </cell>
          <cell r="K19">
            <v>0</v>
          </cell>
          <cell r="L19">
            <v>1221257.3199999998</v>
          </cell>
          <cell r="M19">
            <v>0</v>
          </cell>
          <cell r="N19">
            <v>-20004.310000000001</v>
          </cell>
          <cell r="O19">
            <v>0</v>
          </cell>
          <cell r="P19">
            <v>1201253.0099999998</v>
          </cell>
          <cell r="Q19">
            <v>0</v>
          </cell>
          <cell r="R19">
            <v>447831</v>
          </cell>
          <cell r="S19">
            <v>0</v>
          </cell>
          <cell r="T19">
            <v>1.96</v>
          </cell>
          <cell r="U19">
            <v>0</v>
          </cell>
          <cell r="V19">
            <v>24133</v>
          </cell>
          <cell r="W19">
            <v>0</v>
          </cell>
          <cell r="X19">
            <v>-20004.310000000001</v>
          </cell>
          <cell r="Y19">
            <v>0</v>
          </cell>
          <cell r="Z19">
            <v>-10</v>
          </cell>
          <cell r="AA19">
            <v>0</v>
          </cell>
          <cell r="AB19">
            <v>-2000.431</v>
          </cell>
          <cell r="AC19">
            <v>0</v>
          </cell>
          <cell r="AD19">
            <v>449959.25900000002</v>
          </cell>
          <cell r="AE19">
            <v>0</v>
          </cell>
          <cell r="AF19">
            <v>1.96</v>
          </cell>
          <cell r="AG19">
            <v>0</v>
          </cell>
          <cell r="AH19">
            <v>23741</v>
          </cell>
          <cell r="AI19">
            <v>0</v>
          </cell>
          <cell r="AJ19">
            <v>-20004.310000000001</v>
          </cell>
          <cell r="AK19">
            <v>0</v>
          </cell>
          <cell r="AL19">
            <v>-10</v>
          </cell>
          <cell r="AM19">
            <v>0</v>
          </cell>
          <cell r="AN19">
            <v>-2000.431</v>
          </cell>
          <cell r="AO19">
            <v>0</v>
          </cell>
          <cell r="AP19">
            <v>451695.51800000004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 t="str">
            <v>TOTAL BLUNDELL</v>
          </cell>
          <cell r="G20">
            <v>0</v>
          </cell>
          <cell r="H20">
            <v>112907267.66</v>
          </cell>
          <cell r="I20">
            <v>0</v>
          </cell>
          <cell r="J20">
            <v>-516868.62000000005</v>
          </cell>
          <cell r="K20">
            <v>0</v>
          </cell>
          <cell r="L20">
            <v>112390399.03999998</v>
          </cell>
          <cell r="M20">
            <v>0</v>
          </cell>
          <cell r="N20">
            <v>-540299.28999999992</v>
          </cell>
          <cell r="O20">
            <v>0</v>
          </cell>
          <cell r="P20">
            <v>111850099.75000001</v>
          </cell>
          <cell r="Q20">
            <v>0</v>
          </cell>
          <cell r="R20">
            <v>51238619</v>
          </cell>
          <cell r="S20">
            <v>0</v>
          </cell>
          <cell r="T20">
            <v>0</v>
          </cell>
          <cell r="U20">
            <v>0</v>
          </cell>
          <cell r="V20">
            <v>2653995</v>
          </cell>
          <cell r="W20">
            <v>0</v>
          </cell>
          <cell r="X20">
            <v>-516868.62000000005</v>
          </cell>
          <cell r="Y20">
            <v>0</v>
          </cell>
          <cell r="Z20">
            <v>0</v>
          </cell>
          <cell r="AA20">
            <v>0</v>
          </cell>
          <cell r="AB20">
            <v>-67321.672000000006</v>
          </cell>
          <cell r="AC20">
            <v>0</v>
          </cell>
          <cell r="AD20">
            <v>53308423.708000004</v>
          </cell>
          <cell r="AE20">
            <v>0</v>
          </cell>
          <cell r="AF20">
            <v>0</v>
          </cell>
          <cell r="AG20">
            <v>0</v>
          </cell>
          <cell r="AH20">
            <v>2640649</v>
          </cell>
          <cell r="AI20">
            <v>0</v>
          </cell>
          <cell r="AJ20">
            <v>-540299.28999999992</v>
          </cell>
          <cell r="AK20">
            <v>0</v>
          </cell>
          <cell r="AL20">
            <v>0</v>
          </cell>
          <cell r="AM20">
            <v>0</v>
          </cell>
          <cell r="AN20">
            <v>-70374.82699999999</v>
          </cell>
          <cell r="AO20">
            <v>0</v>
          </cell>
          <cell r="AP20">
            <v>55338398.590999998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 t="str">
            <v>CARBON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A23" t="str">
            <v xml:space="preserve">311.00 0101         </v>
          </cell>
          <cell r="B23">
            <v>101</v>
          </cell>
          <cell r="C23" t="str">
            <v>ProdTrans</v>
          </cell>
          <cell r="D23" t="str">
            <v xml:space="preserve">311.00 0101         </v>
          </cell>
          <cell r="E23">
            <v>311</v>
          </cell>
          <cell r="F23" t="str">
            <v>Structures and Improvements</v>
          </cell>
          <cell r="G23">
            <v>0</v>
          </cell>
          <cell r="H23">
            <v>15364075.57</v>
          </cell>
          <cell r="I23">
            <v>0</v>
          </cell>
          <cell r="J23">
            <v>-50484.289999999979</v>
          </cell>
          <cell r="K23">
            <v>0</v>
          </cell>
          <cell r="L23">
            <v>15313591.280000001</v>
          </cell>
          <cell r="M23">
            <v>0</v>
          </cell>
          <cell r="N23">
            <v>-51969.62</v>
          </cell>
          <cell r="O23">
            <v>0</v>
          </cell>
          <cell r="P23">
            <v>15261621.660000002</v>
          </cell>
          <cell r="Q23">
            <v>0</v>
          </cell>
          <cell r="R23">
            <v>9043571</v>
          </cell>
          <cell r="S23">
            <v>0</v>
          </cell>
          <cell r="T23">
            <v>2.5499999999999998</v>
          </cell>
          <cell r="U23">
            <v>0</v>
          </cell>
          <cell r="V23">
            <v>391140</v>
          </cell>
          <cell r="W23">
            <v>0</v>
          </cell>
          <cell r="X23">
            <v>-50484.289999999979</v>
          </cell>
          <cell r="Y23">
            <v>0</v>
          </cell>
          <cell r="Z23">
            <v>-30</v>
          </cell>
          <cell r="AA23">
            <v>0</v>
          </cell>
          <cell r="AB23">
            <v>-15145.286999999993</v>
          </cell>
          <cell r="AC23">
            <v>0</v>
          </cell>
          <cell r="AD23">
            <v>9369081.4230000004</v>
          </cell>
          <cell r="AE23">
            <v>0</v>
          </cell>
          <cell r="AF23">
            <v>2.5499999999999998</v>
          </cell>
          <cell r="AG23">
            <v>0</v>
          </cell>
          <cell r="AH23">
            <v>389834</v>
          </cell>
          <cell r="AI23">
            <v>0</v>
          </cell>
          <cell r="AJ23">
            <v>-51969.62</v>
          </cell>
          <cell r="AK23">
            <v>0</v>
          </cell>
          <cell r="AL23">
            <v>-30</v>
          </cell>
          <cell r="AM23">
            <v>0</v>
          </cell>
          <cell r="AN23">
            <v>-15590.886</v>
          </cell>
          <cell r="AO23">
            <v>0</v>
          </cell>
          <cell r="AP23">
            <v>9691354.9170000013</v>
          </cell>
        </row>
        <row r="24">
          <cell r="A24" t="str">
            <v xml:space="preserve">312.00 0101         </v>
          </cell>
          <cell r="B24">
            <v>101</v>
          </cell>
          <cell r="C24" t="str">
            <v>ProdTrans</v>
          </cell>
          <cell r="D24" t="str">
            <v xml:space="preserve">312.00 0101         </v>
          </cell>
          <cell r="E24">
            <v>312</v>
          </cell>
          <cell r="F24" t="str">
            <v>Boiler Plant Equipment</v>
          </cell>
          <cell r="G24">
            <v>0</v>
          </cell>
          <cell r="H24">
            <v>68831424.890000001</v>
          </cell>
          <cell r="I24">
            <v>0</v>
          </cell>
          <cell r="J24">
            <v>-525222.25999999989</v>
          </cell>
          <cell r="K24">
            <v>0</v>
          </cell>
          <cell r="L24">
            <v>68306202.629999995</v>
          </cell>
          <cell r="M24">
            <v>0</v>
          </cell>
          <cell r="N24">
            <v>-542397.47000000009</v>
          </cell>
          <cell r="O24">
            <v>0</v>
          </cell>
          <cell r="P24">
            <v>67763805.159999996</v>
          </cell>
          <cell r="Q24">
            <v>0</v>
          </cell>
          <cell r="R24">
            <v>36934687</v>
          </cell>
          <cell r="S24">
            <v>0</v>
          </cell>
          <cell r="T24">
            <v>3.25</v>
          </cell>
          <cell r="U24">
            <v>0</v>
          </cell>
          <cell r="V24">
            <v>2228486</v>
          </cell>
          <cell r="W24">
            <v>0</v>
          </cell>
          <cell r="X24">
            <v>-525222.25999999989</v>
          </cell>
          <cell r="Y24">
            <v>0</v>
          </cell>
          <cell r="Z24">
            <v>-10</v>
          </cell>
          <cell r="AA24">
            <v>0</v>
          </cell>
          <cell r="AB24">
            <v>-52522.225999999988</v>
          </cell>
          <cell r="AC24">
            <v>0</v>
          </cell>
          <cell r="AD24">
            <v>38585428.513999999</v>
          </cell>
          <cell r="AE24">
            <v>0</v>
          </cell>
          <cell r="AF24">
            <v>3.25</v>
          </cell>
          <cell r="AG24">
            <v>0</v>
          </cell>
          <cell r="AH24">
            <v>2211138</v>
          </cell>
          <cell r="AI24">
            <v>0</v>
          </cell>
          <cell r="AJ24">
            <v>-542397.47000000009</v>
          </cell>
          <cell r="AK24">
            <v>0</v>
          </cell>
          <cell r="AL24">
            <v>-10</v>
          </cell>
          <cell r="AM24">
            <v>0</v>
          </cell>
          <cell r="AN24">
            <v>-54239.74700000001</v>
          </cell>
          <cell r="AO24">
            <v>0</v>
          </cell>
          <cell r="AP24">
            <v>40199929.296999998</v>
          </cell>
        </row>
        <row r="25">
          <cell r="A25" t="str">
            <v xml:space="preserve">314.00 0101         </v>
          </cell>
          <cell r="B25">
            <v>101</v>
          </cell>
          <cell r="C25" t="str">
            <v>ProdTrans</v>
          </cell>
          <cell r="D25" t="str">
            <v xml:space="preserve">314.00 0101         </v>
          </cell>
          <cell r="E25">
            <v>314</v>
          </cell>
          <cell r="F25" t="str">
            <v>Turbogenerator Units</v>
          </cell>
          <cell r="G25">
            <v>0</v>
          </cell>
          <cell r="H25">
            <v>28351048.870000001</v>
          </cell>
          <cell r="I25">
            <v>0</v>
          </cell>
          <cell r="J25">
            <v>-254299.33999999994</v>
          </cell>
          <cell r="K25">
            <v>0</v>
          </cell>
          <cell r="L25">
            <v>28096749.530000001</v>
          </cell>
          <cell r="M25">
            <v>0</v>
          </cell>
          <cell r="N25">
            <v>-261850.21000000005</v>
          </cell>
          <cell r="O25">
            <v>0</v>
          </cell>
          <cell r="P25">
            <v>27834899.32</v>
          </cell>
          <cell r="Q25">
            <v>0</v>
          </cell>
          <cell r="R25">
            <v>14895098</v>
          </cell>
          <cell r="S25">
            <v>0</v>
          </cell>
          <cell r="T25">
            <v>3</v>
          </cell>
          <cell r="U25">
            <v>0</v>
          </cell>
          <cell r="V25">
            <v>846717</v>
          </cell>
          <cell r="W25">
            <v>0</v>
          </cell>
          <cell r="X25">
            <v>-254299.33999999994</v>
          </cell>
          <cell r="Y25">
            <v>0</v>
          </cell>
          <cell r="Z25">
            <v>-15</v>
          </cell>
          <cell r="AA25">
            <v>0</v>
          </cell>
          <cell r="AB25">
            <v>-38144.900999999991</v>
          </cell>
          <cell r="AC25">
            <v>0</v>
          </cell>
          <cell r="AD25">
            <v>15449370.759</v>
          </cell>
          <cell r="AE25">
            <v>0</v>
          </cell>
          <cell r="AF25">
            <v>3</v>
          </cell>
          <cell r="AG25">
            <v>0</v>
          </cell>
          <cell r="AH25">
            <v>838975</v>
          </cell>
          <cell r="AI25">
            <v>0</v>
          </cell>
          <cell r="AJ25">
            <v>-261850.21000000005</v>
          </cell>
          <cell r="AK25">
            <v>0</v>
          </cell>
          <cell r="AL25">
            <v>-15</v>
          </cell>
          <cell r="AM25">
            <v>0</v>
          </cell>
          <cell r="AN25">
            <v>-39277.531500000012</v>
          </cell>
          <cell r="AO25">
            <v>0</v>
          </cell>
          <cell r="AP25">
            <v>15987218.017499998</v>
          </cell>
        </row>
        <row r="26">
          <cell r="A26" t="str">
            <v xml:space="preserve">315.00 0101         </v>
          </cell>
          <cell r="B26">
            <v>101</v>
          </cell>
          <cell r="C26" t="str">
            <v>ProdTrans</v>
          </cell>
          <cell r="D26" t="str">
            <v xml:space="preserve">315.00 0101         </v>
          </cell>
          <cell r="E26">
            <v>315</v>
          </cell>
          <cell r="F26" t="str">
            <v>Accessory Electric Equipment</v>
          </cell>
          <cell r="G26">
            <v>0</v>
          </cell>
          <cell r="H26">
            <v>6218094.1699999999</v>
          </cell>
          <cell r="I26">
            <v>0</v>
          </cell>
          <cell r="J26">
            <v>-27291.839999999993</v>
          </cell>
          <cell r="K26">
            <v>0</v>
          </cell>
          <cell r="L26">
            <v>6190802.3300000001</v>
          </cell>
          <cell r="M26">
            <v>0</v>
          </cell>
          <cell r="N26">
            <v>-28451.760000000002</v>
          </cell>
          <cell r="O26">
            <v>0</v>
          </cell>
          <cell r="P26">
            <v>6162350.5700000003</v>
          </cell>
          <cell r="Q26">
            <v>0</v>
          </cell>
          <cell r="R26">
            <v>3254763</v>
          </cell>
          <cell r="S26">
            <v>0</v>
          </cell>
          <cell r="T26">
            <v>2.31</v>
          </cell>
          <cell r="U26">
            <v>0</v>
          </cell>
          <cell r="V26">
            <v>143323</v>
          </cell>
          <cell r="W26">
            <v>0</v>
          </cell>
          <cell r="X26">
            <v>-27291.839999999993</v>
          </cell>
          <cell r="Y26">
            <v>0</v>
          </cell>
          <cell r="Z26">
            <v>-10</v>
          </cell>
          <cell r="AA26">
            <v>0</v>
          </cell>
          <cell r="AB26">
            <v>-2729.1839999999993</v>
          </cell>
          <cell r="AC26">
            <v>0</v>
          </cell>
          <cell r="AD26">
            <v>3368064.9760000003</v>
          </cell>
          <cell r="AE26">
            <v>0</v>
          </cell>
          <cell r="AF26">
            <v>2.31</v>
          </cell>
          <cell r="AG26">
            <v>0</v>
          </cell>
          <cell r="AH26">
            <v>142679</v>
          </cell>
          <cell r="AI26">
            <v>0</v>
          </cell>
          <cell r="AJ26">
            <v>-28451.760000000002</v>
          </cell>
          <cell r="AK26">
            <v>0</v>
          </cell>
          <cell r="AL26">
            <v>-10</v>
          </cell>
          <cell r="AM26">
            <v>0</v>
          </cell>
          <cell r="AN26">
            <v>-2845.1760000000004</v>
          </cell>
          <cell r="AO26">
            <v>0</v>
          </cell>
          <cell r="AP26">
            <v>3479447.0400000005</v>
          </cell>
        </row>
        <row r="27">
          <cell r="A27" t="str">
            <v xml:space="preserve">316.00 0101         </v>
          </cell>
          <cell r="B27">
            <v>101</v>
          </cell>
          <cell r="C27" t="str">
            <v>ProdTrans</v>
          </cell>
          <cell r="D27" t="str">
            <v xml:space="preserve">316.00 0101         </v>
          </cell>
          <cell r="E27">
            <v>316</v>
          </cell>
          <cell r="F27" t="str">
            <v>Miscellaneous Power Plant Equipment</v>
          </cell>
          <cell r="G27">
            <v>0</v>
          </cell>
          <cell r="H27">
            <v>809545.62</v>
          </cell>
          <cell r="I27">
            <v>0</v>
          </cell>
          <cell r="J27">
            <v>-12006.87</v>
          </cell>
          <cell r="K27">
            <v>0</v>
          </cell>
          <cell r="L27">
            <v>797538.75</v>
          </cell>
          <cell r="M27">
            <v>0</v>
          </cell>
          <cell r="N27">
            <v>-12006.85</v>
          </cell>
          <cell r="O27">
            <v>0</v>
          </cell>
          <cell r="P27">
            <v>785531.9</v>
          </cell>
          <cell r="Q27">
            <v>0</v>
          </cell>
          <cell r="R27">
            <v>313789</v>
          </cell>
          <cell r="S27">
            <v>0</v>
          </cell>
          <cell r="T27">
            <v>2.58</v>
          </cell>
          <cell r="U27">
            <v>0</v>
          </cell>
          <cell r="V27">
            <v>20731</v>
          </cell>
          <cell r="W27">
            <v>0</v>
          </cell>
          <cell r="X27">
            <v>-12006.87</v>
          </cell>
          <cell r="Y27">
            <v>0</v>
          </cell>
          <cell r="Z27">
            <v>-10</v>
          </cell>
          <cell r="AA27">
            <v>0</v>
          </cell>
          <cell r="AB27">
            <v>-1200.6870000000001</v>
          </cell>
          <cell r="AC27">
            <v>0</v>
          </cell>
          <cell r="AD27">
            <v>321312.44300000003</v>
          </cell>
          <cell r="AE27">
            <v>0</v>
          </cell>
          <cell r="AF27">
            <v>2.58</v>
          </cell>
          <cell r="AG27">
            <v>0</v>
          </cell>
          <cell r="AH27">
            <v>20422</v>
          </cell>
          <cell r="AI27">
            <v>0</v>
          </cell>
          <cell r="AJ27">
            <v>-12006.85</v>
          </cell>
          <cell r="AK27">
            <v>0</v>
          </cell>
          <cell r="AL27">
            <v>-10</v>
          </cell>
          <cell r="AM27">
            <v>0</v>
          </cell>
          <cell r="AN27">
            <v>-1200.6849999999999</v>
          </cell>
          <cell r="AO27">
            <v>0</v>
          </cell>
          <cell r="AP27">
            <v>328526.90800000005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 t="str">
            <v>TOTAL CARBON</v>
          </cell>
          <cell r="G28">
            <v>0</v>
          </cell>
          <cell r="H28">
            <v>119574189.12000002</v>
          </cell>
          <cell r="I28">
            <v>0</v>
          </cell>
          <cell r="J28">
            <v>-869304.59999999974</v>
          </cell>
          <cell r="K28">
            <v>0</v>
          </cell>
          <cell r="L28">
            <v>118704884.52</v>
          </cell>
          <cell r="M28">
            <v>0</v>
          </cell>
          <cell r="N28">
            <v>-896675.91000000015</v>
          </cell>
          <cell r="O28">
            <v>0</v>
          </cell>
          <cell r="P28">
            <v>117808208.60999998</v>
          </cell>
          <cell r="Q28">
            <v>0</v>
          </cell>
          <cell r="R28">
            <v>64441908</v>
          </cell>
          <cell r="S28">
            <v>0</v>
          </cell>
          <cell r="T28">
            <v>0</v>
          </cell>
          <cell r="U28">
            <v>0</v>
          </cell>
          <cell r="V28">
            <v>3630397</v>
          </cell>
          <cell r="W28">
            <v>0</v>
          </cell>
          <cell r="X28">
            <v>-869304.59999999974</v>
          </cell>
          <cell r="Y28">
            <v>0</v>
          </cell>
          <cell r="Z28">
            <v>0</v>
          </cell>
          <cell r="AA28">
            <v>0</v>
          </cell>
          <cell r="AB28">
            <v>-109742.28499999996</v>
          </cell>
          <cell r="AC28">
            <v>0</v>
          </cell>
          <cell r="AD28">
            <v>67093258.115000002</v>
          </cell>
          <cell r="AE28">
            <v>0</v>
          </cell>
          <cell r="AF28">
            <v>0</v>
          </cell>
          <cell r="AG28">
            <v>0</v>
          </cell>
          <cell r="AH28">
            <v>3603048</v>
          </cell>
          <cell r="AI28">
            <v>0</v>
          </cell>
          <cell r="AJ28">
            <v>-896675.91000000015</v>
          </cell>
          <cell r="AK28">
            <v>0</v>
          </cell>
          <cell r="AL28">
            <v>0</v>
          </cell>
          <cell r="AM28">
            <v>0</v>
          </cell>
          <cell r="AN28">
            <v>-113154.02550000003</v>
          </cell>
          <cell r="AO28">
            <v>0</v>
          </cell>
          <cell r="AP28">
            <v>69686476.179500014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 t="str">
            <v>CHOLLA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 xml:space="preserve">310.20 0102         </v>
          </cell>
          <cell r="B31">
            <v>102</v>
          </cell>
          <cell r="C31" t="str">
            <v>ProdTrans</v>
          </cell>
          <cell r="D31" t="str">
            <v xml:space="preserve">310.20 0102         </v>
          </cell>
          <cell r="E31">
            <v>310.2</v>
          </cell>
          <cell r="F31" t="str">
            <v>Land Rights</v>
          </cell>
          <cell r="G31">
            <v>0</v>
          </cell>
          <cell r="H31">
            <v>1201891.8500000001</v>
          </cell>
          <cell r="I31">
            <v>0</v>
          </cell>
          <cell r="J31">
            <v>0</v>
          </cell>
          <cell r="K31">
            <v>0</v>
          </cell>
          <cell r="L31">
            <v>1201891.8500000001</v>
          </cell>
          <cell r="M31">
            <v>0</v>
          </cell>
          <cell r="N31">
            <v>0</v>
          </cell>
          <cell r="O31">
            <v>0</v>
          </cell>
          <cell r="P31">
            <v>1201891.8500000001</v>
          </cell>
          <cell r="Q31">
            <v>0</v>
          </cell>
          <cell r="R31">
            <v>121464</v>
          </cell>
          <cell r="S31">
            <v>0</v>
          </cell>
          <cell r="T31">
            <v>2.94</v>
          </cell>
          <cell r="U31">
            <v>0</v>
          </cell>
          <cell r="V31">
            <v>35336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156800</v>
          </cell>
          <cell r="AE31">
            <v>0</v>
          </cell>
          <cell r="AF31">
            <v>2.94</v>
          </cell>
          <cell r="AG31">
            <v>0</v>
          </cell>
          <cell r="AH31">
            <v>35336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192136</v>
          </cell>
        </row>
        <row r="32">
          <cell r="A32" t="str">
            <v xml:space="preserve">311.00 0102         </v>
          </cell>
          <cell r="B32">
            <v>102</v>
          </cell>
          <cell r="C32" t="str">
            <v>ProdTrans</v>
          </cell>
          <cell r="D32" t="str">
            <v xml:space="preserve">311.00 0102         </v>
          </cell>
          <cell r="E32">
            <v>311</v>
          </cell>
          <cell r="F32" t="str">
            <v>Structures and Improvements</v>
          </cell>
          <cell r="G32">
            <v>0</v>
          </cell>
          <cell r="H32">
            <v>59823656.619999997</v>
          </cell>
          <cell r="I32">
            <v>0</v>
          </cell>
          <cell r="J32">
            <v>-144588.84000000003</v>
          </cell>
          <cell r="K32">
            <v>0</v>
          </cell>
          <cell r="L32">
            <v>59679067.779999994</v>
          </cell>
          <cell r="M32">
            <v>0</v>
          </cell>
          <cell r="N32">
            <v>-149332.13</v>
          </cell>
          <cell r="O32">
            <v>0</v>
          </cell>
          <cell r="P32">
            <v>59529735.649999991</v>
          </cell>
          <cell r="Q32">
            <v>0</v>
          </cell>
          <cell r="R32">
            <v>22580228</v>
          </cell>
          <cell r="S32">
            <v>0</v>
          </cell>
          <cell r="T32">
            <v>1.57</v>
          </cell>
          <cell r="U32">
            <v>0</v>
          </cell>
          <cell r="V32">
            <v>938096</v>
          </cell>
          <cell r="W32">
            <v>0</v>
          </cell>
          <cell r="X32">
            <v>-144588.84000000003</v>
          </cell>
          <cell r="Y32">
            <v>0</v>
          </cell>
          <cell r="Z32">
            <v>-30</v>
          </cell>
          <cell r="AA32">
            <v>0</v>
          </cell>
          <cell r="AB32">
            <v>-43376.652000000009</v>
          </cell>
          <cell r="AC32">
            <v>0</v>
          </cell>
          <cell r="AD32">
            <v>23330358.508000001</v>
          </cell>
          <cell r="AE32">
            <v>0</v>
          </cell>
          <cell r="AF32">
            <v>1.57</v>
          </cell>
          <cell r="AG32">
            <v>0</v>
          </cell>
          <cell r="AH32">
            <v>935789</v>
          </cell>
          <cell r="AI32">
            <v>0</v>
          </cell>
          <cell r="AJ32">
            <v>-149332.13</v>
          </cell>
          <cell r="AK32">
            <v>0</v>
          </cell>
          <cell r="AL32">
            <v>-30</v>
          </cell>
          <cell r="AM32">
            <v>0</v>
          </cell>
          <cell r="AN32">
            <v>-44799.639000000003</v>
          </cell>
          <cell r="AO32">
            <v>0</v>
          </cell>
          <cell r="AP32">
            <v>24072015.739000004</v>
          </cell>
        </row>
        <row r="33">
          <cell r="A33" t="str">
            <v xml:space="preserve">312.00 0102         </v>
          </cell>
          <cell r="B33">
            <v>102</v>
          </cell>
          <cell r="C33" t="str">
            <v>ProdTrans</v>
          </cell>
          <cell r="D33" t="str">
            <v xml:space="preserve">312.00 0102         </v>
          </cell>
          <cell r="E33">
            <v>312</v>
          </cell>
          <cell r="F33" t="str">
            <v>Boiler Plant Equipment</v>
          </cell>
          <cell r="G33">
            <v>0</v>
          </cell>
          <cell r="H33">
            <v>325922912.70999998</v>
          </cell>
          <cell r="I33">
            <v>0</v>
          </cell>
          <cell r="J33">
            <v>-2331654.4300000006</v>
          </cell>
          <cell r="K33">
            <v>0</v>
          </cell>
          <cell r="L33">
            <v>323591258.27999997</v>
          </cell>
          <cell r="M33">
            <v>0</v>
          </cell>
          <cell r="N33">
            <v>-2414193.6799999997</v>
          </cell>
          <cell r="O33">
            <v>0</v>
          </cell>
          <cell r="P33">
            <v>321177064.59999996</v>
          </cell>
          <cell r="Q33">
            <v>0</v>
          </cell>
          <cell r="R33">
            <v>95109183</v>
          </cell>
          <cell r="S33">
            <v>0</v>
          </cell>
          <cell r="T33">
            <v>1.5</v>
          </cell>
          <cell r="U33">
            <v>0</v>
          </cell>
          <cell r="V33">
            <v>4871356</v>
          </cell>
          <cell r="W33">
            <v>0</v>
          </cell>
          <cell r="X33">
            <v>-2331654.4300000006</v>
          </cell>
          <cell r="Y33">
            <v>0</v>
          </cell>
          <cell r="Z33">
            <v>-10</v>
          </cell>
          <cell r="AA33">
            <v>0</v>
          </cell>
          <cell r="AB33">
            <v>-233165.44300000006</v>
          </cell>
          <cell r="AC33">
            <v>0</v>
          </cell>
          <cell r="AD33">
            <v>97415719.126999989</v>
          </cell>
          <cell r="AE33">
            <v>0</v>
          </cell>
          <cell r="AF33">
            <v>1.5</v>
          </cell>
          <cell r="AG33">
            <v>0</v>
          </cell>
          <cell r="AH33">
            <v>4835762</v>
          </cell>
          <cell r="AI33">
            <v>0</v>
          </cell>
          <cell r="AJ33">
            <v>-2414193.6799999997</v>
          </cell>
          <cell r="AK33">
            <v>0</v>
          </cell>
          <cell r="AL33">
            <v>-10</v>
          </cell>
          <cell r="AM33">
            <v>0</v>
          </cell>
          <cell r="AN33">
            <v>-241419.36799999996</v>
          </cell>
          <cell r="AO33">
            <v>0</v>
          </cell>
          <cell r="AP33">
            <v>99595868.078999996</v>
          </cell>
        </row>
        <row r="34">
          <cell r="A34" t="str">
            <v xml:space="preserve">314.00 0102         </v>
          </cell>
          <cell r="B34">
            <v>102</v>
          </cell>
          <cell r="C34" t="str">
            <v>ProdTrans</v>
          </cell>
          <cell r="D34" t="str">
            <v xml:space="preserve">314.00 0102         </v>
          </cell>
          <cell r="E34">
            <v>314</v>
          </cell>
          <cell r="F34" t="str">
            <v>Turbogenerator Units</v>
          </cell>
          <cell r="G34">
            <v>0</v>
          </cell>
          <cell r="H34">
            <v>66047987.369999997</v>
          </cell>
          <cell r="I34">
            <v>0</v>
          </cell>
          <cell r="J34">
            <v>-704400.02000000014</v>
          </cell>
          <cell r="K34">
            <v>0</v>
          </cell>
          <cell r="L34">
            <v>65343587.349999994</v>
          </cell>
          <cell r="M34">
            <v>0</v>
          </cell>
          <cell r="N34">
            <v>-719501.55</v>
          </cell>
          <cell r="O34">
            <v>0</v>
          </cell>
          <cell r="P34">
            <v>64624085.799999997</v>
          </cell>
          <cell r="Q34">
            <v>0</v>
          </cell>
          <cell r="R34">
            <v>23812449</v>
          </cell>
          <cell r="S34">
            <v>0</v>
          </cell>
          <cell r="T34">
            <v>1.71</v>
          </cell>
          <cell r="U34">
            <v>0</v>
          </cell>
          <cell r="V34">
            <v>1123398</v>
          </cell>
          <cell r="W34">
            <v>0</v>
          </cell>
          <cell r="X34">
            <v>-704400.02000000014</v>
          </cell>
          <cell r="Y34">
            <v>0</v>
          </cell>
          <cell r="Z34">
            <v>-15</v>
          </cell>
          <cell r="AA34">
            <v>0</v>
          </cell>
          <cell r="AB34">
            <v>-105660.00300000003</v>
          </cell>
          <cell r="AC34">
            <v>0</v>
          </cell>
          <cell r="AD34">
            <v>24125786.977000002</v>
          </cell>
          <cell r="AE34">
            <v>0</v>
          </cell>
          <cell r="AF34">
            <v>1.71</v>
          </cell>
          <cell r="AG34">
            <v>0</v>
          </cell>
          <cell r="AH34">
            <v>1111224</v>
          </cell>
          <cell r="AI34">
            <v>0</v>
          </cell>
          <cell r="AJ34">
            <v>-719501.55</v>
          </cell>
          <cell r="AK34">
            <v>0</v>
          </cell>
          <cell r="AL34">
            <v>-15</v>
          </cell>
          <cell r="AM34">
            <v>0</v>
          </cell>
          <cell r="AN34">
            <v>-107925.2325</v>
          </cell>
          <cell r="AO34">
            <v>0</v>
          </cell>
          <cell r="AP34">
            <v>24409584.194499999</v>
          </cell>
        </row>
        <row r="35">
          <cell r="A35" t="str">
            <v xml:space="preserve">315.00 0102         </v>
          </cell>
          <cell r="B35">
            <v>102</v>
          </cell>
          <cell r="C35" t="str">
            <v>ProdTrans</v>
          </cell>
          <cell r="D35" t="str">
            <v xml:space="preserve">315.00 0102         </v>
          </cell>
          <cell r="E35">
            <v>315</v>
          </cell>
          <cell r="F35" t="str">
            <v>Accessory Electric Equipment</v>
          </cell>
          <cell r="G35">
            <v>0</v>
          </cell>
          <cell r="H35">
            <v>66675755.640000001</v>
          </cell>
          <cell r="I35">
            <v>0</v>
          </cell>
          <cell r="J35">
            <v>-183012.45000000004</v>
          </cell>
          <cell r="K35">
            <v>0</v>
          </cell>
          <cell r="L35">
            <v>66492743.189999998</v>
          </cell>
          <cell r="M35">
            <v>0</v>
          </cell>
          <cell r="N35">
            <v>-192654.27999999994</v>
          </cell>
          <cell r="O35">
            <v>0</v>
          </cell>
          <cell r="P35">
            <v>66300088.909999996</v>
          </cell>
          <cell r="Q35">
            <v>0</v>
          </cell>
          <cell r="R35">
            <v>25673903</v>
          </cell>
          <cell r="S35">
            <v>0</v>
          </cell>
          <cell r="T35">
            <v>1.29</v>
          </cell>
          <cell r="U35">
            <v>0</v>
          </cell>
          <cell r="V35">
            <v>858937</v>
          </cell>
          <cell r="W35">
            <v>0</v>
          </cell>
          <cell r="X35">
            <v>-183012.45000000004</v>
          </cell>
          <cell r="Y35">
            <v>0</v>
          </cell>
          <cell r="Z35">
            <v>-10</v>
          </cell>
          <cell r="AA35">
            <v>0</v>
          </cell>
          <cell r="AB35">
            <v>-18301.245000000006</v>
          </cell>
          <cell r="AC35">
            <v>0</v>
          </cell>
          <cell r="AD35">
            <v>26331526.305</v>
          </cell>
          <cell r="AE35">
            <v>0</v>
          </cell>
          <cell r="AF35">
            <v>1.29</v>
          </cell>
          <cell r="AG35">
            <v>0</v>
          </cell>
          <cell r="AH35">
            <v>856514</v>
          </cell>
          <cell r="AI35">
            <v>0</v>
          </cell>
          <cell r="AJ35">
            <v>-192654.27999999994</v>
          </cell>
          <cell r="AK35">
            <v>0</v>
          </cell>
          <cell r="AL35">
            <v>-10</v>
          </cell>
          <cell r="AM35">
            <v>0</v>
          </cell>
          <cell r="AN35">
            <v>-19265.427999999993</v>
          </cell>
          <cell r="AO35">
            <v>0</v>
          </cell>
          <cell r="AP35">
            <v>26976120.596999999</v>
          </cell>
        </row>
        <row r="36">
          <cell r="A36" t="str">
            <v xml:space="preserve">316.00 0102         </v>
          </cell>
          <cell r="B36">
            <v>102</v>
          </cell>
          <cell r="C36" t="str">
            <v>ProdTrans</v>
          </cell>
          <cell r="D36" t="str">
            <v xml:space="preserve">316.00 0102         </v>
          </cell>
          <cell r="E36">
            <v>316</v>
          </cell>
          <cell r="F36" t="str">
            <v>Miscellaneous Power Plant Equipment</v>
          </cell>
          <cell r="G36">
            <v>0</v>
          </cell>
          <cell r="H36">
            <v>4155951.08</v>
          </cell>
          <cell r="I36">
            <v>0</v>
          </cell>
          <cell r="J36">
            <v>-74438.559999999983</v>
          </cell>
          <cell r="K36">
            <v>0</v>
          </cell>
          <cell r="L36">
            <v>4081512.52</v>
          </cell>
          <cell r="M36">
            <v>0</v>
          </cell>
          <cell r="N36">
            <v>-74438.559999999983</v>
          </cell>
          <cell r="O36">
            <v>0</v>
          </cell>
          <cell r="P36">
            <v>4007073.96</v>
          </cell>
          <cell r="Q36">
            <v>0</v>
          </cell>
          <cell r="R36">
            <v>1440057</v>
          </cell>
          <cell r="S36">
            <v>0</v>
          </cell>
          <cell r="T36">
            <v>1.68</v>
          </cell>
          <cell r="U36">
            <v>0</v>
          </cell>
          <cell r="V36">
            <v>69195</v>
          </cell>
          <cell r="W36">
            <v>0</v>
          </cell>
          <cell r="X36">
            <v>-74438.559999999983</v>
          </cell>
          <cell r="Y36">
            <v>0</v>
          </cell>
          <cell r="Z36">
            <v>-10</v>
          </cell>
          <cell r="AA36">
            <v>0</v>
          </cell>
          <cell r="AB36">
            <v>-7443.8559999999989</v>
          </cell>
          <cell r="AC36">
            <v>0</v>
          </cell>
          <cell r="AD36">
            <v>1427369.584</v>
          </cell>
          <cell r="AE36">
            <v>0</v>
          </cell>
          <cell r="AF36">
            <v>1.68</v>
          </cell>
          <cell r="AG36">
            <v>0</v>
          </cell>
          <cell r="AH36">
            <v>67944</v>
          </cell>
          <cell r="AI36">
            <v>0</v>
          </cell>
          <cell r="AJ36">
            <v>-74438.559999999983</v>
          </cell>
          <cell r="AK36">
            <v>0</v>
          </cell>
          <cell r="AL36">
            <v>-10</v>
          </cell>
          <cell r="AM36">
            <v>0</v>
          </cell>
          <cell r="AN36">
            <v>-7443.8559999999989</v>
          </cell>
          <cell r="AO36">
            <v>0</v>
          </cell>
          <cell r="AP36">
            <v>1413431.1680000001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 t="str">
            <v>TOTAL CHOLLA</v>
          </cell>
          <cell r="G37">
            <v>0</v>
          </cell>
          <cell r="H37">
            <v>523828155.26999992</v>
          </cell>
          <cell r="I37">
            <v>0</v>
          </cell>
          <cell r="J37">
            <v>-3438094.3000000007</v>
          </cell>
          <cell r="K37">
            <v>0</v>
          </cell>
          <cell r="L37">
            <v>520390060.96999997</v>
          </cell>
          <cell r="M37">
            <v>0</v>
          </cell>
          <cell r="N37">
            <v>-3550120.1999999993</v>
          </cell>
          <cell r="O37">
            <v>0</v>
          </cell>
          <cell r="P37">
            <v>516839940.76999992</v>
          </cell>
          <cell r="Q37">
            <v>0</v>
          </cell>
          <cell r="R37">
            <v>168737284</v>
          </cell>
          <cell r="S37">
            <v>0</v>
          </cell>
          <cell r="T37">
            <v>0</v>
          </cell>
          <cell r="U37">
            <v>0</v>
          </cell>
          <cell r="V37">
            <v>7896318</v>
          </cell>
          <cell r="W37">
            <v>0</v>
          </cell>
          <cell r="X37">
            <v>-3438094.3000000007</v>
          </cell>
          <cell r="Y37">
            <v>0</v>
          </cell>
          <cell r="Z37">
            <v>0</v>
          </cell>
          <cell r="AA37">
            <v>0</v>
          </cell>
          <cell r="AB37">
            <v>-407947.19900000008</v>
          </cell>
          <cell r="AC37">
            <v>0</v>
          </cell>
          <cell r="AD37">
            <v>172787560.50099999</v>
          </cell>
          <cell r="AE37">
            <v>0</v>
          </cell>
          <cell r="AF37">
            <v>0</v>
          </cell>
          <cell r="AG37">
            <v>0</v>
          </cell>
          <cell r="AH37">
            <v>7842569</v>
          </cell>
          <cell r="AI37">
            <v>0</v>
          </cell>
          <cell r="AJ37">
            <v>-3550120.1999999993</v>
          </cell>
          <cell r="AK37">
            <v>0</v>
          </cell>
          <cell r="AL37">
            <v>0</v>
          </cell>
          <cell r="AM37">
            <v>0</v>
          </cell>
          <cell r="AN37">
            <v>-420853.52349999995</v>
          </cell>
          <cell r="AO37">
            <v>0</v>
          </cell>
          <cell r="AP37">
            <v>176659155.7775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str">
            <v>COLSTRIP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40" t="str">
            <v xml:space="preserve">311.00 0103         </v>
          </cell>
          <cell r="B40">
            <v>103</v>
          </cell>
          <cell r="C40" t="str">
            <v>ProdTrans</v>
          </cell>
          <cell r="D40" t="str">
            <v xml:space="preserve">311.00 0103         </v>
          </cell>
          <cell r="E40">
            <v>311</v>
          </cell>
          <cell r="F40" t="str">
            <v>Structures and Improvements</v>
          </cell>
          <cell r="G40">
            <v>0</v>
          </cell>
          <cell r="H40">
            <v>58963335.350000001</v>
          </cell>
          <cell r="I40">
            <v>0</v>
          </cell>
          <cell r="J40">
            <v>-156452.87</v>
          </cell>
          <cell r="K40">
            <v>0</v>
          </cell>
          <cell r="L40">
            <v>58806882.480000004</v>
          </cell>
          <cell r="M40">
            <v>0</v>
          </cell>
          <cell r="N40">
            <v>-161315.34999999995</v>
          </cell>
          <cell r="O40">
            <v>0</v>
          </cell>
          <cell r="P40">
            <v>58645567.130000003</v>
          </cell>
          <cell r="Q40">
            <v>0</v>
          </cell>
          <cell r="R40">
            <v>32403454</v>
          </cell>
          <cell r="S40">
            <v>0</v>
          </cell>
          <cell r="T40">
            <v>1.38</v>
          </cell>
          <cell r="U40">
            <v>0</v>
          </cell>
          <cell r="V40">
            <v>812615</v>
          </cell>
          <cell r="W40">
            <v>0</v>
          </cell>
          <cell r="X40">
            <v>-156452.87</v>
          </cell>
          <cell r="Y40">
            <v>0</v>
          </cell>
          <cell r="Z40">
            <v>-30</v>
          </cell>
          <cell r="AA40">
            <v>0</v>
          </cell>
          <cell r="AB40">
            <v>-46935.860999999997</v>
          </cell>
          <cell r="AC40">
            <v>0</v>
          </cell>
          <cell r="AD40">
            <v>33012680.268999998</v>
          </cell>
          <cell r="AE40">
            <v>0</v>
          </cell>
          <cell r="AF40">
            <v>1.38</v>
          </cell>
          <cell r="AG40">
            <v>0</v>
          </cell>
          <cell r="AH40">
            <v>810422</v>
          </cell>
          <cell r="AI40">
            <v>0</v>
          </cell>
          <cell r="AJ40">
            <v>-161315.34999999995</v>
          </cell>
          <cell r="AK40">
            <v>0</v>
          </cell>
          <cell r="AL40">
            <v>-30</v>
          </cell>
          <cell r="AM40">
            <v>0</v>
          </cell>
          <cell r="AN40">
            <v>-48394.604999999981</v>
          </cell>
          <cell r="AO40">
            <v>0</v>
          </cell>
          <cell r="AP40">
            <v>33613392.313999996</v>
          </cell>
        </row>
        <row r="41">
          <cell r="A41" t="str">
            <v xml:space="preserve">312.00 0103         </v>
          </cell>
          <cell r="B41">
            <v>103</v>
          </cell>
          <cell r="C41" t="str">
            <v>ProdTrans</v>
          </cell>
          <cell r="D41" t="str">
            <v xml:space="preserve">312.00 0103         </v>
          </cell>
          <cell r="E41">
            <v>312</v>
          </cell>
          <cell r="F41" t="str">
            <v>Boiler Plant Equipment</v>
          </cell>
          <cell r="G41">
            <v>0</v>
          </cell>
          <cell r="H41">
            <v>114250014.19</v>
          </cell>
          <cell r="I41">
            <v>0</v>
          </cell>
          <cell r="J41">
            <v>-1328633.6600000001</v>
          </cell>
          <cell r="K41">
            <v>0</v>
          </cell>
          <cell r="L41">
            <v>112921380.53</v>
          </cell>
          <cell r="M41">
            <v>0</v>
          </cell>
          <cell r="N41">
            <v>-1367953.63</v>
          </cell>
          <cell r="O41">
            <v>0</v>
          </cell>
          <cell r="P41">
            <v>111553426.90000001</v>
          </cell>
          <cell r="Q41">
            <v>0</v>
          </cell>
          <cell r="R41">
            <v>62967414</v>
          </cell>
          <cell r="S41">
            <v>0</v>
          </cell>
          <cell r="T41">
            <v>1.5</v>
          </cell>
          <cell r="U41">
            <v>0</v>
          </cell>
          <cell r="V41">
            <v>1703785</v>
          </cell>
          <cell r="W41">
            <v>0</v>
          </cell>
          <cell r="X41">
            <v>-1328633.6600000001</v>
          </cell>
          <cell r="Y41">
            <v>0</v>
          </cell>
          <cell r="Z41">
            <v>-10</v>
          </cell>
          <cell r="AA41">
            <v>0</v>
          </cell>
          <cell r="AB41">
            <v>-132863.36600000001</v>
          </cell>
          <cell r="AC41">
            <v>0</v>
          </cell>
          <cell r="AD41">
            <v>63209701.974000007</v>
          </cell>
          <cell r="AE41">
            <v>0</v>
          </cell>
          <cell r="AF41">
            <v>1.5</v>
          </cell>
          <cell r="AG41">
            <v>0</v>
          </cell>
          <cell r="AH41">
            <v>1683561</v>
          </cell>
          <cell r="AI41">
            <v>0</v>
          </cell>
          <cell r="AJ41">
            <v>-1367953.63</v>
          </cell>
          <cell r="AK41">
            <v>0</v>
          </cell>
          <cell r="AL41">
            <v>-10</v>
          </cell>
          <cell r="AM41">
            <v>0</v>
          </cell>
          <cell r="AN41">
            <v>-136795.36299999998</v>
          </cell>
          <cell r="AO41">
            <v>0</v>
          </cell>
          <cell r="AP41">
            <v>63388513.981000006</v>
          </cell>
        </row>
        <row r="42">
          <cell r="A42" t="str">
            <v xml:space="preserve">314.00 0103         </v>
          </cell>
          <cell r="B42">
            <v>103</v>
          </cell>
          <cell r="C42" t="str">
            <v>ProdTrans</v>
          </cell>
          <cell r="D42" t="str">
            <v xml:space="preserve">314.00 0103         </v>
          </cell>
          <cell r="E42">
            <v>314</v>
          </cell>
          <cell r="F42" t="str">
            <v>Turbogenerator Units</v>
          </cell>
          <cell r="G42">
            <v>0</v>
          </cell>
          <cell r="H42">
            <v>34705785.420000002</v>
          </cell>
          <cell r="I42">
            <v>0</v>
          </cell>
          <cell r="J42">
            <v>-343330.44000000006</v>
          </cell>
          <cell r="K42">
            <v>0</v>
          </cell>
          <cell r="L42">
            <v>34362454.980000004</v>
          </cell>
          <cell r="M42">
            <v>0</v>
          </cell>
          <cell r="N42">
            <v>-356240.86000000016</v>
          </cell>
          <cell r="O42">
            <v>0</v>
          </cell>
          <cell r="P42">
            <v>34006214.120000005</v>
          </cell>
          <cell r="Q42">
            <v>0</v>
          </cell>
          <cell r="R42">
            <v>14945002</v>
          </cell>
          <cell r="S42">
            <v>0</v>
          </cell>
          <cell r="T42">
            <v>1.86</v>
          </cell>
          <cell r="U42">
            <v>0</v>
          </cell>
          <cell r="V42">
            <v>642335</v>
          </cell>
          <cell r="W42">
            <v>0</v>
          </cell>
          <cell r="X42">
            <v>-343330.44000000006</v>
          </cell>
          <cell r="Y42">
            <v>0</v>
          </cell>
          <cell r="Z42">
            <v>-15</v>
          </cell>
          <cell r="AA42">
            <v>0</v>
          </cell>
          <cell r="AB42">
            <v>-51499.566000000006</v>
          </cell>
          <cell r="AC42">
            <v>0</v>
          </cell>
          <cell r="AD42">
            <v>15192506.994000001</v>
          </cell>
          <cell r="AE42">
            <v>0</v>
          </cell>
          <cell r="AF42">
            <v>1.86</v>
          </cell>
          <cell r="AG42">
            <v>0</v>
          </cell>
          <cell r="AH42">
            <v>635829</v>
          </cell>
          <cell r="AI42">
            <v>0</v>
          </cell>
          <cell r="AJ42">
            <v>-356240.86000000016</v>
          </cell>
          <cell r="AK42">
            <v>0</v>
          </cell>
          <cell r="AL42">
            <v>-15</v>
          </cell>
          <cell r="AM42">
            <v>0</v>
          </cell>
          <cell r="AN42">
            <v>-53436.129000000023</v>
          </cell>
          <cell r="AO42">
            <v>0</v>
          </cell>
          <cell r="AP42">
            <v>15418659.005000001</v>
          </cell>
        </row>
        <row r="43">
          <cell r="A43" t="str">
            <v xml:space="preserve">315.00 0103         </v>
          </cell>
          <cell r="B43">
            <v>103</v>
          </cell>
          <cell r="C43" t="str">
            <v>ProdTrans</v>
          </cell>
          <cell r="D43" t="str">
            <v xml:space="preserve">315.00 0103         </v>
          </cell>
          <cell r="E43">
            <v>315</v>
          </cell>
          <cell r="F43" t="str">
            <v>Accessory Electric Equipment</v>
          </cell>
          <cell r="G43">
            <v>0</v>
          </cell>
          <cell r="H43">
            <v>8949684.2100000009</v>
          </cell>
          <cell r="I43">
            <v>0</v>
          </cell>
          <cell r="J43">
            <v>-27210.139999999996</v>
          </cell>
          <cell r="K43">
            <v>0</v>
          </cell>
          <cell r="L43">
            <v>8922474.0700000003</v>
          </cell>
          <cell r="M43">
            <v>0</v>
          </cell>
          <cell r="N43">
            <v>-28587.85</v>
          </cell>
          <cell r="O43">
            <v>0</v>
          </cell>
          <cell r="P43">
            <v>8893886.2200000007</v>
          </cell>
          <cell r="Q43">
            <v>0</v>
          </cell>
          <cell r="R43">
            <v>5153507</v>
          </cell>
          <cell r="S43">
            <v>0</v>
          </cell>
          <cell r="T43">
            <v>1.31</v>
          </cell>
          <cell r="U43">
            <v>0</v>
          </cell>
          <cell r="V43">
            <v>117063</v>
          </cell>
          <cell r="W43">
            <v>0</v>
          </cell>
          <cell r="X43">
            <v>-27210.139999999996</v>
          </cell>
          <cell r="Y43">
            <v>0</v>
          </cell>
          <cell r="Z43">
            <v>-10</v>
          </cell>
          <cell r="AA43">
            <v>0</v>
          </cell>
          <cell r="AB43">
            <v>-2721.0139999999997</v>
          </cell>
          <cell r="AC43">
            <v>0</v>
          </cell>
          <cell r="AD43">
            <v>5240638.8459999999</v>
          </cell>
          <cell r="AE43">
            <v>0</v>
          </cell>
          <cell r="AF43">
            <v>1.31</v>
          </cell>
          <cell r="AG43">
            <v>0</v>
          </cell>
          <cell r="AH43">
            <v>116697</v>
          </cell>
          <cell r="AI43">
            <v>0</v>
          </cell>
          <cell r="AJ43">
            <v>-28587.85</v>
          </cell>
          <cell r="AK43">
            <v>0</v>
          </cell>
          <cell r="AL43">
            <v>-10</v>
          </cell>
          <cell r="AM43">
            <v>0</v>
          </cell>
          <cell r="AN43">
            <v>-2858.7849999999999</v>
          </cell>
          <cell r="AO43">
            <v>0</v>
          </cell>
          <cell r="AP43">
            <v>5325889.2110000001</v>
          </cell>
        </row>
        <row r="44">
          <cell r="A44" t="str">
            <v xml:space="preserve">316.00 0103         </v>
          </cell>
          <cell r="B44">
            <v>103</v>
          </cell>
          <cell r="C44" t="str">
            <v>ProdTrans</v>
          </cell>
          <cell r="D44" t="str">
            <v xml:space="preserve">316.00 0103         </v>
          </cell>
          <cell r="E44">
            <v>316</v>
          </cell>
          <cell r="F44" t="str">
            <v>Miscellaneous Power Plant Equipment</v>
          </cell>
          <cell r="G44">
            <v>0</v>
          </cell>
          <cell r="H44">
            <v>2203473.2799999998</v>
          </cell>
          <cell r="I44">
            <v>0</v>
          </cell>
          <cell r="J44">
            <v>-39469.180000000015</v>
          </cell>
          <cell r="K44">
            <v>0</v>
          </cell>
          <cell r="L44">
            <v>2164004.0999999996</v>
          </cell>
          <cell r="M44">
            <v>0</v>
          </cell>
          <cell r="N44">
            <v>-39469.180000000015</v>
          </cell>
          <cell r="O44">
            <v>0</v>
          </cell>
          <cell r="P44">
            <v>2124534.9199999995</v>
          </cell>
          <cell r="Q44">
            <v>0</v>
          </cell>
          <cell r="R44">
            <v>1034382</v>
          </cell>
          <cell r="S44">
            <v>0</v>
          </cell>
          <cell r="T44">
            <v>1.85</v>
          </cell>
          <cell r="U44">
            <v>0</v>
          </cell>
          <cell r="V44">
            <v>40399</v>
          </cell>
          <cell r="W44">
            <v>0</v>
          </cell>
          <cell r="X44">
            <v>-39469.180000000015</v>
          </cell>
          <cell r="Y44">
            <v>0</v>
          </cell>
          <cell r="Z44">
            <v>-10</v>
          </cell>
          <cell r="AA44">
            <v>0</v>
          </cell>
          <cell r="AB44">
            <v>-3946.9180000000015</v>
          </cell>
          <cell r="AC44">
            <v>0</v>
          </cell>
          <cell r="AD44">
            <v>1031364.902</v>
          </cell>
          <cell r="AE44">
            <v>0</v>
          </cell>
          <cell r="AF44">
            <v>1.85</v>
          </cell>
          <cell r="AG44">
            <v>0</v>
          </cell>
          <cell r="AH44">
            <v>39669</v>
          </cell>
          <cell r="AI44">
            <v>0</v>
          </cell>
          <cell r="AJ44">
            <v>-39469.180000000015</v>
          </cell>
          <cell r="AK44">
            <v>0</v>
          </cell>
          <cell r="AL44">
            <v>-10</v>
          </cell>
          <cell r="AM44">
            <v>0</v>
          </cell>
          <cell r="AN44">
            <v>-3946.9180000000015</v>
          </cell>
          <cell r="AO44">
            <v>0</v>
          </cell>
          <cell r="AP44">
            <v>1027617.804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 t="str">
            <v>TOTAL COLSTRIP</v>
          </cell>
          <cell r="G45">
            <v>0</v>
          </cell>
          <cell r="H45">
            <v>219072292.44999999</v>
          </cell>
          <cell r="I45">
            <v>0</v>
          </cell>
          <cell r="J45">
            <v>-1895096.29</v>
          </cell>
          <cell r="K45">
            <v>0</v>
          </cell>
          <cell r="L45">
            <v>217177196.16</v>
          </cell>
          <cell r="M45">
            <v>0</v>
          </cell>
          <cell r="N45">
            <v>-1953566.8699999999</v>
          </cell>
          <cell r="O45">
            <v>0</v>
          </cell>
          <cell r="P45">
            <v>215223629.28999999</v>
          </cell>
          <cell r="Q45">
            <v>0</v>
          </cell>
          <cell r="R45">
            <v>116503759</v>
          </cell>
          <cell r="S45">
            <v>0</v>
          </cell>
          <cell r="T45">
            <v>0</v>
          </cell>
          <cell r="U45">
            <v>0</v>
          </cell>
          <cell r="V45">
            <v>3316197</v>
          </cell>
          <cell r="W45">
            <v>0</v>
          </cell>
          <cell r="X45">
            <v>-1895096.29</v>
          </cell>
          <cell r="Y45">
            <v>0</v>
          </cell>
          <cell r="Z45">
            <v>0</v>
          </cell>
          <cell r="AA45">
            <v>0</v>
          </cell>
          <cell r="AB45">
            <v>-237966.72500000001</v>
          </cell>
          <cell r="AC45">
            <v>0</v>
          </cell>
          <cell r="AD45">
            <v>117686892.985</v>
          </cell>
          <cell r="AE45">
            <v>0</v>
          </cell>
          <cell r="AF45">
            <v>0</v>
          </cell>
          <cell r="AG45">
            <v>0</v>
          </cell>
          <cell r="AH45">
            <v>3286178</v>
          </cell>
          <cell r="AI45">
            <v>0</v>
          </cell>
          <cell r="AJ45">
            <v>-1953566.8699999999</v>
          </cell>
          <cell r="AK45">
            <v>0</v>
          </cell>
          <cell r="AL45">
            <v>0</v>
          </cell>
          <cell r="AM45">
            <v>0</v>
          </cell>
          <cell r="AN45">
            <v>-245431.8</v>
          </cell>
          <cell r="AO45">
            <v>0</v>
          </cell>
          <cell r="AP45">
            <v>118774072.315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 t="str">
            <v>CRAIG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 xml:space="preserve">311.00 0104         </v>
          </cell>
          <cell r="B48">
            <v>104</v>
          </cell>
          <cell r="C48" t="str">
            <v>ProdTrans</v>
          </cell>
          <cell r="D48" t="str">
            <v xml:space="preserve">311.00 0104         </v>
          </cell>
          <cell r="E48">
            <v>311</v>
          </cell>
          <cell r="F48" t="str">
            <v>Structures and Improvements</v>
          </cell>
          <cell r="G48">
            <v>0</v>
          </cell>
          <cell r="H48">
            <v>36736993.539999999</v>
          </cell>
          <cell r="I48">
            <v>0</v>
          </cell>
          <cell r="J48">
            <v>-114694.22000000004</v>
          </cell>
          <cell r="K48">
            <v>0</v>
          </cell>
          <cell r="L48">
            <v>36622299.32</v>
          </cell>
          <cell r="M48">
            <v>0</v>
          </cell>
          <cell r="N48">
            <v>-118139.12</v>
          </cell>
          <cell r="O48">
            <v>0</v>
          </cell>
          <cell r="P48">
            <v>36504160.200000003</v>
          </cell>
          <cell r="Q48">
            <v>0</v>
          </cell>
          <cell r="R48">
            <v>21837142</v>
          </cell>
          <cell r="S48">
            <v>0</v>
          </cell>
          <cell r="T48">
            <v>2.0299999999999998</v>
          </cell>
          <cell r="U48">
            <v>0</v>
          </cell>
          <cell r="V48">
            <v>744597</v>
          </cell>
          <cell r="W48">
            <v>0</v>
          </cell>
          <cell r="X48">
            <v>-114694.22000000004</v>
          </cell>
          <cell r="Y48">
            <v>0</v>
          </cell>
          <cell r="Z48">
            <v>-30</v>
          </cell>
          <cell r="AA48">
            <v>0</v>
          </cell>
          <cell r="AB48">
            <v>-34408.266000000018</v>
          </cell>
          <cell r="AC48">
            <v>0</v>
          </cell>
          <cell r="AD48">
            <v>22432636.514000002</v>
          </cell>
          <cell r="AE48">
            <v>0</v>
          </cell>
          <cell r="AF48">
            <v>2.0299999999999998</v>
          </cell>
          <cell r="AG48">
            <v>0</v>
          </cell>
          <cell r="AH48">
            <v>742234</v>
          </cell>
          <cell r="AI48">
            <v>0</v>
          </cell>
          <cell r="AJ48">
            <v>-118139.12</v>
          </cell>
          <cell r="AK48">
            <v>0</v>
          </cell>
          <cell r="AL48">
            <v>-30</v>
          </cell>
          <cell r="AM48">
            <v>0</v>
          </cell>
          <cell r="AN48">
            <v>-35441.735999999997</v>
          </cell>
          <cell r="AO48">
            <v>0</v>
          </cell>
          <cell r="AP48">
            <v>23021289.658</v>
          </cell>
        </row>
        <row r="49">
          <cell r="A49" t="str">
            <v xml:space="preserve">312.00 0104         </v>
          </cell>
          <cell r="B49">
            <v>104</v>
          </cell>
          <cell r="C49" t="str">
            <v>ProdTrans</v>
          </cell>
          <cell r="D49" t="str">
            <v xml:space="preserve">312.00 0104         </v>
          </cell>
          <cell r="E49">
            <v>312</v>
          </cell>
          <cell r="F49" t="str">
            <v>Boiler Plant Equipment</v>
          </cell>
          <cell r="G49">
            <v>0</v>
          </cell>
          <cell r="H49">
            <v>93178559.280000001</v>
          </cell>
          <cell r="I49">
            <v>0</v>
          </cell>
          <cell r="J49">
            <v>-972100.15999999992</v>
          </cell>
          <cell r="K49">
            <v>0</v>
          </cell>
          <cell r="L49">
            <v>92206459.120000005</v>
          </cell>
          <cell r="M49">
            <v>0</v>
          </cell>
          <cell r="N49">
            <v>-995138.40000000014</v>
          </cell>
          <cell r="O49">
            <v>0</v>
          </cell>
          <cell r="P49">
            <v>91211320.719999999</v>
          </cell>
          <cell r="Q49">
            <v>0</v>
          </cell>
          <cell r="R49">
            <v>45033353</v>
          </cell>
          <cell r="S49">
            <v>0</v>
          </cell>
          <cell r="T49">
            <v>2.4500000000000002</v>
          </cell>
          <cell r="U49">
            <v>0</v>
          </cell>
          <cell r="V49">
            <v>2270966</v>
          </cell>
          <cell r="W49">
            <v>0</v>
          </cell>
          <cell r="X49">
            <v>-972100.15999999992</v>
          </cell>
          <cell r="Y49">
            <v>0</v>
          </cell>
          <cell r="Z49">
            <v>-10</v>
          </cell>
          <cell r="AA49">
            <v>0</v>
          </cell>
          <cell r="AB49">
            <v>-97210.016000000003</v>
          </cell>
          <cell r="AC49">
            <v>0</v>
          </cell>
          <cell r="AD49">
            <v>46235008.824000001</v>
          </cell>
          <cell r="AE49">
            <v>0</v>
          </cell>
          <cell r="AF49">
            <v>2.4500000000000002</v>
          </cell>
          <cell r="AG49">
            <v>0</v>
          </cell>
          <cell r="AH49">
            <v>2246868</v>
          </cell>
          <cell r="AI49">
            <v>0</v>
          </cell>
          <cell r="AJ49">
            <v>-995138.40000000014</v>
          </cell>
          <cell r="AK49">
            <v>0</v>
          </cell>
          <cell r="AL49">
            <v>-10</v>
          </cell>
          <cell r="AM49">
            <v>0</v>
          </cell>
          <cell r="AN49">
            <v>-99513.840000000026</v>
          </cell>
          <cell r="AO49">
            <v>0</v>
          </cell>
          <cell r="AP49">
            <v>47387224.583999999</v>
          </cell>
        </row>
        <row r="50">
          <cell r="A50" t="str">
            <v xml:space="preserve">314.00 0104         </v>
          </cell>
          <cell r="B50">
            <v>104</v>
          </cell>
          <cell r="C50" t="str">
            <v>ProdTrans</v>
          </cell>
          <cell r="D50" t="str">
            <v xml:space="preserve">314.00 0104         </v>
          </cell>
          <cell r="E50">
            <v>314</v>
          </cell>
          <cell r="F50" t="str">
            <v>Turbogenerator Units</v>
          </cell>
          <cell r="G50">
            <v>0</v>
          </cell>
          <cell r="H50">
            <v>26345535.329999998</v>
          </cell>
          <cell r="I50">
            <v>0</v>
          </cell>
          <cell r="J50">
            <v>-276711.86</v>
          </cell>
          <cell r="K50">
            <v>0</v>
          </cell>
          <cell r="L50">
            <v>26068823.469999999</v>
          </cell>
          <cell r="M50">
            <v>0</v>
          </cell>
          <cell r="N50">
            <v>-281214.65999999997</v>
          </cell>
          <cell r="O50">
            <v>0</v>
          </cell>
          <cell r="P50">
            <v>25787608.809999999</v>
          </cell>
          <cell r="Q50">
            <v>0</v>
          </cell>
          <cell r="R50">
            <v>10376414</v>
          </cell>
          <cell r="S50">
            <v>0</v>
          </cell>
          <cell r="T50">
            <v>2.4</v>
          </cell>
          <cell r="U50">
            <v>0</v>
          </cell>
          <cell r="V50">
            <v>628972</v>
          </cell>
          <cell r="W50">
            <v>0</v>
          </cell>
          <cell r="X50">
            <v>-276711.86</v>
          </cell>
          <cell r="Y50">
            <v>0</v>
          </cell>
          <cell r="Z50">
            <v>-15</v>
          </cell>
          <cell r="AA50">
            <v>0</v>
          </cell>
          <cell r="AB50">
            <v>-41506.779000000002</v>
          </cell>
          <cell r="AC50">
            <v>0</v>
          </cell>
          <cell r="AD50">
            <v>10687167.361000001</v>
          </cell>
          <cell r="AE50">
            <v>0</v>
          </cell>
          <cell r="AF50">
            <v>2.4</v>
          </cell>
          <cell r="AG50">
            <v>0</v>
          </cell>
          <cell r="AH50">
            <v>622277</v>
          </cell>
          <cell r="AI50">
            <v>0</v>
          </cell>
          <cell r="AJ50">
            <v>-281214.65999999997</v>
          </cell>
          <cell r="AK50">
            <v>0</v>
          </cell>
          <cell r="AL50">
            <v>-15</v>
          </cell>
          <cell r="AM50">
            <v>0</v>
          </cell>
          <cell r="AN50">
            <v>-42182.198999999993</v>
          </cell>
          <cell r="AO50">
            <v>0</v>
          </cell>
          <cell r="AP50">
            <v>10986047.502000002</v>
          </cell>
        </row>
        <row r="51">
          <cell r="A51" t="str">
            <v xml:space="preserve">315.00 0104         </v>
          </cell>
          <cell r="B51">
            <v>104</v>
          </cell>
          <cell r="C51" t="str">
            <v>ProdTrans</v>
          </cell>
          <cell r="D51" t="str">
            <v xml:space="preserve">315.00 0104         </v>
          </cell>
          <cell r="E51">
            <v>315</v>
          </cell>
          <cell r="F51" t="str">
            <v>Accessory Electric Equipment</v>
          </cell>
          <cell r="G51">
            <v>0</v>
          </cell>
          <cell r="H51">
            <v>16876687.699999999</v>
          </cell>
          <cell r="I51">
            <v>0</v>
          </cell>
          <cell r="J51">
            <v>-64810.159999999989</v>
          </cell>
          <cell r="K51">
            <v>0</v>
          </cell>
          <cell r="L51">
            <v>16811877.539999999</v>
          </cell>
          <cell r="M51">
            <v>0</v>
          </cell>
          <cell r="N51">
            <v>-67567.77999999997</v>
          </cell>
          <cell r="O51">
            <v>0</v>
          </cell>
          <cell r="P51">
            <v>16744309.76</v>
          </cell>
          <cell r="Q51">
            <v>0</v>
          </cell>
          <cell r="R51">
            <v>10257023</v>
          </cell>
          <cell r="S51">
            <v>0</v>
          </cell>
          <cell r="T51">
            <v>1.96</v>
          </cell>
          <cell r="U51">
            <v>0</v>
          </cell>
          <cell r="V51">
            <v>330148</v>
          </cell>
          <cell r="W51">
            <v>0</v>
          </cell>
          <cell r="X51">
            <v>-64810.159999999989</v>
          </cell>
          <cell r="Y51">
            <v>0</v>
          </cell>
          <cell r="Z51">
            <v>-10</v>
          </cell>
          <cell r="AA51">
            <v>0</v>
          </cell>
          <cell r="AB51">
            <v>-6481.0159999999987</v>
          </cell>
          <cell r="AC51">
            <v>0</v>
          </cell>
          <cell r="AD51">
            <v>10515879.823999999</v>
          </cell>
          <cell r="AE51">
            <v>0</v>
          </cell>
          <cell r="AF51">
            <v>1.96</v>
          </cell>
          <cell r="AG51">
            <v>0</v>
          </cell>
          <cell r="AH51">
            <v>328851</v>
          </cell>
          <cell r="AI51">
            <v>0</v>
          </cell>
          <cell r="AJ51">
            <v>-67567.77999999997</v>
          </cell>
          <cell r="AK51">
            <v>0</v>
          </cell>
          <cell r="AL51">
            <v>-10</v>
          </cell>
          <cell r="AM51">
            <v>0</v>
          </cell>
          <cell r="AN51">
            <v>-6756.7779999999966</v>
          </cell>
          <cell r="AO51">
            <v>0</v>
          </cell>
          <cell r="AP51">
            <v>10770406.265999999</v>
          </cell>
        </row>
        <row r="52">
          <cell r="A52" t="str">
            <v xml:space="preserve">316.00 0104         </v>
          </cell>
          <cell r="B52">
            <v>104</v>
          </cell>
          <cell r="C52" t="str">
            <v>ProdTrans</v>
          </cell>
          <cell r="D52" t="str">
            <v xml:space="preserve">316.00 0104         </v>
          </cell>
          <cell r="E52">
            <v>316</v>
          </cell>
          <cell r="F52" t="str">
            <v>Miscellaneous Power Plant Equipment</v>
          </cell>
          <cell r="G52">
            <v>0</v>
          </cell>
          <cell r="H52">
            <v>1714396.36</v>
          </cell>
          <cell r="I52">
            <v>0</v>
          </cell>
          <cell r="J52">
            <v>-34192.159999999996</v>
          </cell>
          <cell r="K52">
            <v>0</v>
          </cell>
          <cell r="L52">
            <v>1680204.2000000002</v>
          </cell>
          <cell r="M52">
            <v>0</v>
          </cell>
          <cell r="N52">
            <v>-34192.159999999996</v>
          </cell>
          <cell r="O52">
            <v>0</v>
          </cell>
          <cell r="P52">
            <v>1646012.0400000003</v>
          </cell>
          <cell r="Q52">
            <v>0</v>
          </cell>
          <cell r="R52">
            <v>896624</v>
          </cell>
          <cell r="S52">
            <v>0</v>
          </cell>
          <cell r="T52">
            <v>2.42</v>
          </cell>
          <cell r="U52">
            <v>0</v>
          </cell>
          <cell r="V52">
            <v>41075</v>
          </cell>
          <cell r="W52">
            <v>0</v>
          </cell>
          <cell r="X52">
            <v>-34192.159999999996</v>
          </cell>
          <cell r="Y52">
            <v>0</v>
          </cell>
          <cell r="Z52">
            <v>-10</v>
          </cell>
          <cell r="AA52">
            <v>0</v>
          </cell>
          <cell r="AB52">
            <v>-3419.2159999999999</v>
          </cell>
          <cell r="AC52">
            <v>0</v>
          </cell>
          <cell r="AD52">
            <v>900087.62399999995</v>
          </cell>
          <cell r="AE52">
            <v>0</v>
          </cell>
          <cell r="AF52">
            <v>2.42</v>
          </cell>
          <cell r="AG52">
            <v>0</v>
          </cell>
          <cell r="AH52">
            <v>40247</v>
          </cell>
          <cell r="AI52">
            <v>0</v>
          </cell>
          <cell r="AJ52">
            <v>-34192.159999999996</v>
          </cell>
          <cell r="AK52">
            <v>0</v>
          </cell>
          <cell r="AL52">
            <v>-10</v>
          </cell>
          <cell r="AM52">
            <v>0</v>
          </cell>
          <cell r="AN52">
            <v>-3419.2159999999999</v>
          </cell>
          <cell r="AO52">
            <v>0</v>
          </cell>
          <cell r="AP52">
            <v>902723.24799999991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 t="str">
            <v>TOTAL CRAIG</v>
          </cell>
          <cell r="G53">
            <v>0</v>
          </cell>
          <cell r="H53">
            <v>174852172.20999998</v>
          </cell>
          <cell r="I53">
            <v>0</v>
          </cell>
          <cell r="J53">
            <v>-1462508.5599999996</v>
          </cell>
          <cell r="K53">
            <v>0</v>
          </cell>
          <cell r="L53">
            <v>173389663.64999998</v>
          </cell>
          <cell r="M53">
            <v>0</v>
          </cell>
          <cell r="N53">
            <v>-1496252.1199999999</v>
          </cell>
          <cell r="O53">
            <v>0</v>
          </cell>
          <cell r="P53">
            <v>171893411.52999997</v>
          </cell>
          <cell r="Q53">
            <v>0</v>
          </cell>
          <cell r="R53">
            <v>88400556</v>
          </cell>
          <cell r="S53">
            <v>0</v>
          </cell>
          <cell r="T53">
            <v>0</v>
          </cell>
          <cell r="U53">
            <v>0</v>
          </cell>
          <cell r="V53">
            <v>4015758</v>
          </cell>
          <cell r="W53">
            <v>0</v>
          </cell>
          <cell r="X53">
            <v>-1462508.5599999996</v>
          </cell>
          <cell r="Y53">
            <v>0</v>
          </cell>
          <cell r="Z53">
            <v>0</v>
          </cell>
          <cell r="AA53">
            <v>0</v>
          </cell>
          <cell r="AB53">
            <v>-183025.29300000001</v>
          </cell>
          <cell r="AC53">
            <v>0</v>
          </cell>
          <cell r="AD53">
            <v>90770780.147</v>
          </cell>
          <cell r="AE53">
            <v>0</v>
          </cell>
          <cell r="AF53">
            <v>0</v>
          </cell>
          <cell r="AG53">
            <v>0</v>
          </cell>
          <cell r="AH53">
            <v>3980477</v>
          </cell>
          <cell r="AI53">
            <v>0</v>
          </cell>
          <cell r="AJ53">
            <v>-1496252.1199999999</v>
          </cell>
          <cell r="AK53">
            <v>0</v>
          </cell>
          <cell r="AL53">
            <v>0</v>
          </cell>
          <cell r="AM53">
            <v>0</v>
          </cell>
          <cell r="AN53">
            <v>-187313.769</v>
          </cell>
          <cell r="AO53">
            <v>0</v>
          </cell>
          <cell r="AP53">
            <v>93067691.258000001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 t="str">
            <v>DAVE JOHNSTON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A56" t="str">
            <v xml:space="preserve">310.20 0105         </v>
          </cell>
          <cell r="B56">
            <v>105</v>
          </cell>
          <cell r="C56" t="str">
            <v>ProdTrans</v>
          </cell>
          <cell r="D56" t="str">
            <v xml:space="preserve">310.20 0105         </v>
          </cell>
          <cell r="E56">
            <v>310.2</v>
          </cell>
          <cell r="F56" t="str">
            <v>Land Rights</v>
          </cell>
          <cell r="G56">
            <v>0</v>
          </cell>
          <cell r="H56">
            <v>99970.26</v>
          </cell>
          <cell r="I56">
            <v>0</v>
          </cell>
          <cell r="J56">
            <v>0</v>
          </cell>
          <cell r="K56">
            <v>0</v>
          </cell>
          <cell r="L56">
            <v>99970.26</v>
          </cell>
          <cell r="M56">
            <v>0</v>
          </cell>
          <cell r="N56">
            <v>0</v>
          </cell>
          <cell r="O56">
            <v>0</v>
          </cell>
          <cell r="P56">
            <v>99970.26</v>
          </cell>
          <cell r="Q56">
            <v>0</v>
          </cell>
          <cell r="R56">
            <v>63605</v>
          </cell>
          <cell r="S56">
            <v>0</v>
          </cell>
          <cell r="T56">
            <v>1.77</v>
          </cell>
          <cell r="U56">
            <v>0</v>
          </cell>
          <cell r="V56">
            <v>1769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65374</v>
          </cell>
          <cell r="AE56">
            <v>0</v>
          </cell>
          <cell r="AF56">
            <v>1.77</v>
          </cell>
          <cell r="AG56">
            <v>0</v>
          </cell>
          <cell r="AH56">
            <v>1769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67143</v>
          </cell>
        </row>
        <row r="57">
          <cell r="A57" t="str">
            <v xml:space="preserve">311.00 0105         </v>
          </cell>
          <cell r="B57">
            <v>105</v>
          </cell>
          <cell r="C57" t="str">
            <v>ProdTrans</v>
          </cell>
          <cell r="D57" t="str">
            <v xml:space="preserve">311.00 0105         </v>
          </cell>
          <cell r="E57">
            <v>311</v>
          </cell>
          <cell r="F57" t="str">
            <v>Structures and Improvements</v>
          </cell>
          <cell r="G57">
            <v>0</v>
          </cell>
          <cell r="H57">
            <v>138592968.06</v>
          </cell>
          <cell r="I57">
            <v>0</v>
          </cell>
          <cell r="J57">
            <v>-238106.46999999997</v>
          </cell>
          <cell r="K57">
            <v>0</v>
          </cell>
          <cell r="L57">
            <v>138354861.59</v>
          </cell>
          <cell r="M57">
            <v>0</v>
          </cell>
          <cell r="N57">
            <v>-246160.03</v>
          </cell>
          <cell r="O57">
            <v>0</v>
          </cell>
          <cell r="P57">
            <v>138108701.56</v>
          </cell>
          <cell r="Q57">
            <v>0</v>
          </cell>
          <cell r="R57">
            <v>33274404</v>
          </cell>
          <cell r="S57">
            <v>0</v>
          </cell>
          <cell r="T57">
            <v>2.77</v>
          </cell>
          <cell r="U57">
            <v>0</v>
          </cell>
          <cell r="V57">
            <v>3835727</v>
          </cell>
          <cell r="W57">
            <v>0</v>
          </cell>
          <cell r="X57">
            <v>-238106.46999999997</v>
          </cell>
          <cell r="Y57">
            <v>0</v>
          </cell>
          <cell r="Z57">
            <v>-30</v>
          </cell>
          <cell r="AA57">
            <v>0</v>
          </cell>
          <cell r="AB57">
            <v>-71431.940999999992</v>
          </cell>
          <cell r="AC57">
            <v>0</v>
          </cell>
          <cell r="AD57">
            <v>36800592.589000002</v>
          </cell>
          <cell r="AE57">
            <v>0</v>
          </cell>
          <cell r="AF57">
            <v>2.77</v>
          </cell>
          <cell r="AG57">
            <v>0</v>
          </cell>
          <cell r="AH57">
            <v>3829020</v>
          </cell>
          <cell r="AI57">
            <v>0</v>
          </cell>
          <cell r="AJ57">
            <v>-246160.03</v>
          </cell>
          <cell r="AK57">
            <v>0</v>
          </cell>
          <cell r="AL57">
            <v>-30</v>
          </cell>
          <cell r="AM57">
            <v>0</v>
          </cell>
          <cell r="AN57">
            <v>-73848.009000000005</v>
          </cell>
          <cell r="AO57">
            <v>0</v>
          </cell>
          <cell r="AP57">
            <v>40309604.549999997</v>
          </cell>
        </row>
        <row r="58">
          <cell r="A58" t="str">
            <v xml:space="preserve">312.00 0105         </v>
          </cell>
          <cell r="B58">
            <v>105</v>
          </cell>
          <cell r="C58" t="str">
            <v>ProdTrans</v>
          </cell>
          <cell r="D58" t="str">
            <v xml:space="preserve">312.00 0105         </v>
          </cell>
          <cell r="E58">
            <v>312</v>
          </cell>
          <cell r="F58" t="str">
            <v>Boiler Plant Equipment</v>
          </cell>
          <cell r="G58">
            <v>0</v>
          </cell>
          <cell r="H58">
            <v>575213448.22000003</v>
          </cell>
          <cell r="I58">
            <v>0</v>
          </cell>
          <cell r="J58">
            <v>-2870894.9199999995</v>
          </cell>
          <cell r="K58">
            <v>0</v>
          </cell>
          <cell r="L58">
            <v>572342553.30000007</v>
          </cell>
          <cell r="M58">
            <v>0</v>
          </cell>
          <cell r="N58">
            <v>-3017942.85</v>
          </cell>
          <cell r="O58">
            <v>0</v>
          </cell>
          <cell r="P58">
            <v>569324610.45000005</v>
          </cell>
          <cell r="Q58">
            <v>0</v>
          </cell>
          <cell r="R58">
            <v>153351223</v>
          </cell>
          <cell r="S58">
            <v>0</v>
          </cell>
          <cell r="T58">
            <v>2.88</v>
          </cell>
          <cell r="U58">
            <v>0</v>
          </cell>
          <cell r="V58">
            <v>16524806</v>
          </cell>
          <cell r="W58">
            <v>0</v>
          </cell>
          <cell r="X58">
            <v>-2870894.9199999995</v>
          </cell>
          <cell r="Y58">
            <v>0</v>
          </cell>
          <cell r="Z58">
            <v>-10</v>
          </cell>
          <cell r="AA58">
            <v>0</v>
          </cell>
          <cell r="AB58">
            <v>-287089.49199999997</v>
          </cell>
          <cell r="AC58">
            <v>0</v>
          </cell>
          <cell r="AD58">
            <v>166718044.588</v>
          </cell>
          <cell r="AE58">
            <v>0</v>
          </cell>
          <cell r="AF58">
            <v>2.88</v>
          </cell>
          <cell r="AG58">
            <v>0</v>
          </cell>
          <cell r="AH58">
            <v>16440007</v>
          </cell>
          <cell r="AI58">
            <v>0</v>
          </cell>
          <cell r="AJ58">
            <v>-3017942.85</v>
          </cell>
          <cell r="AK58">
            <v>0</v>
          </cell>
          <cell r="AL58">
            <v>-10</v>
          </cell>
          <cell r="AM58">
            <v>0</v>
          </cell>
          <cell r="AN58">
            <v>-301794.28499999997</v>
          </cell>
          <cell r="AO58">
            <v>0</v>
          </cell>
          <cell r="AP58">
            <v>179838314.45300001</v>
          </cell>
        </row>
        <row r="59">
          <cell r="A59" t="str">
            <v xml:space="preserve">314.00 0105         </v>
          </cell>
          <cell r="B59">
            <v>105</v>
          </cell>
          <cell r="C59" t="str">
            <v>ProdTrans</v>
          </cell>
          <cell r="D59" t="str">
            <v xml:space="preserve">314.00 0105         </v>
          </cell>
          <cell r="E59">
            <v>314</v>
          </cell>
          <cell r="F59" t="str">
            <v>Turbogenerator Units</v>
          </cell>
          <cell r="G59">
            <v>0</v>
          </cell>
          <cell r="H59">
            <v>91968161.640000001</v>
          </cell>
          <cell r="I59">
            <v>0</v>
          </cell>
          <cell r="J59">
            <v>-864714.89</v>
          </cell>
          <cell r="K59">
            <v>0</v>
          </cell>
          <cell r="L59">
            <v>91103446.75</v>
          </cell>
          <cell r="M59">
            <v>0</v>
          </cell>
          <cell r="N59">
            <v>-890853.53999999992</v>
          </cell>
          <cell r="O59">
            <v>0</v>
          </cell>
          <cell r="P59">
            <v>90212593.209999993</v>
          </cell>
          <cell r="Q59">
            <v>0</v>
          </cell>
          <cell r="R59">
            <v>36805513</v>
          </cell>
          <cell r="S59">
            <v>0</v>
          </cell>
          <cell r="T59">
            <v>2.87</v>
          </cell>
          <cell r="U59">
            <v>0</v>
          </cell>
          <cell r="V59">
            <v>2627078</v>
          </cell>
          <cell r="W59">
            <v>0</v>
          </cell>
          <cell r="X59">
            <v>-864714.89</v>
          </cell>
          <cell r="Y59">
            <v>0</v>
          </cell>
          <cell r="Z59">
            <v>-15</v>
          </cell>
          <cell r="AA59">
            <v>0</v>
          </cell>
          <cell r="AB59">
            <v>-129707.2335</v>
          </cell>
          <cell r="AC59">
            <v>0</v>
          </cell>
          <cell r="AD59">
            <v>38438168.876500003</v>
          </cell>
          <cell r="AE59">
            <v>0</v>
          </cell>
          <cell r="AF59">
            <v>2.87</v>
          </cell>
          <cell r="AG59">
            <v>0</v>
          </cell>
          <cell r="AH59">
            <v>2601885</v>
          </cell>
          <cell r="AI59">
            <v>0</v>
          </cell>
          <cell r="AJ59">
            <v>-890853.53999999992</v>
          </cell>
          <cell r="AK59">
            <v>0</v>
          </cell>
          <cell r="AL59">
            <v>-15</v>
          </cell>
          <cell r="AM59">
            <v>0</v>
          </cell>
          <cell r="AN59">
            <v>-133628.03099999999</v>
          </cell>
          <cell r="AO59">
            <v>0</v>
          </cell>
          <cell r="AP59">
            <v>40015572.305500001</v>
          </cell>
        </row>
        <row r="60">
          <cell r="A60" t="str">
            <v xml:space="preserve">315.00 0105         </v>
          </cell>
          <cell r="B60">
            <v>105</v>
          </cell>
          <cell r="C60" t="str">
            <v>ProdTrans</v>
          </cell>
          <cell r="D60" t="str">
            <v xml:space="preserve">315.00 0105         </v>
          </cell>
          <cell r="E60">
            <v>315</v>
          </cell>
          <cell r="F60" t="str">
            <v>Accessory Electric Equipment</v>
          </cell>
          <cell r="G60">
            <v>0</v>
          </cell>
          <cell r="H60">
            <v>53047376.119999997</v>
          </cell>
          <cell r="I60">
            <v>0</v>
          </cell>
          <cell r="J60">
            <v>-107681.62999999998</v>
          </cell>
          <cell r="K60">
            <v>0</v>
          </cell>
          <cell r="L60">
            <v>52939694.489999995</v>
          </cell>
          <cell r="M60">
            <v>0</v>
          </cell>
          <cell r="N60">
            <v>-112573.86999999997</v>
          </cell>
          <cell r="O60">
            <v>0</v>
          </cell>
          <cell r="P60">
            <v>52827120.619999997</v>
          </cell>
          <cell r="Q60">
            <v>0</v>
          </cell>
          <cell r="R60">
            <v>12322395</v>
          </cell>
          <cell r="S60">
            <v>0</v>
          </cell>
          <cell r="T60">
            <v>2.2400000000000002</v>
          </cell>
          <cell r="U60">
            <v>0</v>
          </cell>
          <cell r="V60">
            <v>1187055</v>
          </cell>
          <cell r="W60">
            <v>0</v>
          </cell>
          <cell r="X60">
            <v>-107681.62999999998</v>
          </cell>
          <cell r="Y60">
            <v>0</v>
          </cell>
          <cell r="Z60">
            <v>-10</v>
          </cell>
          <cell r="AA60">
            <v>0</v>
          </cell>
          <cell r="AB60">
            <v>-10768.162999999999</v>
          </cell>
          <cell r="AC60">
            <v>0</v>
          </cell>
          <cell r="AD60">
            <v>13391000.206999999</v>
          </cell>
          <cell r="AE60">
            <v>0</v>
          </cell>
          <cell r="AF60">
            <v>2.2400000000000002</v>
          </cell>
          <cell r="AG60">
            <v>0</v>
          </cell>
          <cell r="AH60">
            <v>1184588</v>
          </cell>
          <cell r="AI60">
            <v>0</v>
          </cell>
          <cell r="AJ60">
            <v>-112573.86999999997</v>
          </cell>
          <cell r="AK60">
            <v>0</v>
          </cell>
          <cell r="AL60">
            <v>-10</v>
          </cell>
          <cell r="AM60">
            <v>0</v>
          </cell>
          <cell r="AN60">
            <v>-11257.386999999997</v>
          </cell>
          <cell r="AO60">
            <v>0</v>
          </cell>
          <cell r="AP60">
            <v>14451756.949999999</v>
          </cell>
        </row>
        <row r="61">
          <cell r="A61" t="str">
            <v xml:space="preserve">316.00 0105         </v>
          </cell>
          <cell r="B61">
            <v>105</v>
          </cell>
          <cell r="C61" t="str">
            <v>ProdTrans</v>
          </cell>
          <cell r="D61" t="str">
            <v xml:space="preserve">316.00 0105         </v>
          </cell>
          <cell r="E61">
            <v>316</v>
          </cell>
          <cell r="F61" t="str">
            <v>Miscellaneous Power Plant Equipment</v>
          </cell>
          <cell r="G61">
            <v>0</v>
          </cell>
          <cell r="H61">
            <v>8457617.3599999994</v>
          </cell>
          <cell r="I61">
            <v>0</v>
          </cell>
          <cell r="J61">
            <v>-116457.26000000001</v>
          </cell>
          <cell r="K61">
            <v>0</v>
          </cell>
          <cell r="L61">
            <v>8341160.0999999996</v>
          </cell>
          <cell r="M61">
            <v>0</v>
          </cell>
          <cell r="N61">
            <v>-116457.26000000001</v>
          </cell>
          <cell r="O61">
            <v>0</v>
          </cell>
          <cell r="P61">
            <v>8224702.8399999999</v>
          </cell>
          <cell r="Q61">
            <v>0</v>
          </cell>
          <cell r="R61">
            <v>1742727</v>
          </cell>
          <cell r="S61">
            <v>0</v>
          </cell>
          <cell r="T61">
            <v>4.88</v>
          </cell>
          <cell r="U61">
            <v>0</v>
          </cell>
          <cell r="V61">
            <v>409890</v>
          </cell>
          <cell r="W61">
            <v>0</v>
          </cell>
          <cell r="X61">
            <v>-116457.26000000001</v>
          </cell>
          <cell r="Y61">
            <v>0</v>
          </cell>
          <cell r="Z61">
            <v>-10</v>
          </cell>
          <cell r="AA61">
            <v>0</v>
          </cell>
          <cell r="AB61">
            <v>-11645.726000000001</v>
          </cell>
          <cell r="AC61">
            <v>0</v>
          </cell>
          <cell r="AD61">
            <v>2024514.014</v>
          </cell>
          <cell r="AE61">
            <v>0</v>
          </cell>
          <cell r="AF61">
            <v>4.88</v>
          </cell>
          <cell r="AG61">
            <v>0</v>
          </cell>
          <cell r="AH61">
            <v>404207</v>
          </cell>
          <cell r="AI61">
            <v>0</v>
          </cell>
          <cell r="AJ61">
            <v>-116457.26000000001</v>
          </cell>
          <cell r="AK61">
            <v>0</v>
          </cell>
          <cell r="AL61">
            <v>-10</v>
          </cell>
          <cell r="AM61">
            <v>0</v>
          </cell>
          <cell r="AN61">
            <v>-11645.726000000001</v>
          </cell>
          <cell r="AO61">
            <v>0</v>
          </cell>
          <cell r="AP61">
            <v>2300618.0279999999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 t="str">
            <v>TOTAL DAVE JOHNSTON</v>
          </cell>
          <cell r="G62">
            <v>0</v>
          </cell>
          <cell r="H62">
            <v>867379541.65999997</v>
          </cell>
          <cell r="I62">
            <v>0</v>
          </cell>
          <cell r="J62">
            <v>-4197855.17</v>
          </cell>
          <cell r="K62">
            <v>0</v>
          </cell>
          <cell r="L62">
            <v>863181686.49000013</v>
          </cell>
          <cell r="M62">
            <v>0</v>
          </cell>
          <cell r="N62">
            <v>-4383987.55</v>
          </cell>
          <cell r="O62">
            <v>0</v>
          </cell>
          <cell r="P62">
            <v>858797698.94000006</v>
          </cell>
          <cell r="Q62">
            <v>0</v>
          </cell>
          <cell r="R62">
            <v>237559867</v>
          </cell>
          <cell r="S62">
            <v>0</v>
          </cell>
          <cell r="T62">
            <v>0</v>
          </cell>
          <cell r="U62">
            <v>0</v>
          </cell>
          <cell r="V62">
            <v>24586325</v>
          </cell>
          <cell r="W62">
            <v>0</v>
          </cell>
          <cell r="X62">
            <v>-4197855.17</v>
          </cell>
          <cell r="Y62">
            <v>0</v>
          </cell>
          <cell r="Z62">
            <v>0</v>
          </cell>
          <cell r="AA62">
            <v>0</v>
          </cell>
          <cell r="AB62">
            <v>-510642.55549999996</v>
          </cell>
          <cell r="AC62">
            <v>0</v>
          </cell>
          <cell r="AD62">
            <v>257437694.27449998</v>
          </cell>
          <cell r="AE62">
            <v>0</v>
          </cell>
          <cell r="AF62">
            <v>0</v>
          </cell>
          <cell r="AG62">
            <v>0</v>
          </cell>
          <cell r="AH62">
            <v>24461476</v>
          </cell>
          <cell r="AI62">
            <v>0</v>
          </cell>
          <cell r="AJ62">
            <v>-4383987.55</v>
          </cell>
          <cell r="AK62">
            <v>0</v>
          </cell>
          <cell r="AL62">
            <v>0</v>
          </cell>
          <cell r="AM62">
            <v>0</v>
          </cell>
          <cell r="AN62">
            <v>-532173.43799999997</v>
          </cell>
          <cell r="AO62">
            <v>0</v>
          </cell>
          <cell r="AP62">
            <v>276983009.28650004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 t="str">
            <v>GADSBY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A65" t="str">
            <v xml:space="preserve">311.00 0106         </v>
          </cell>
          <cell r="B65">
            <v>106</v>
          </cell>
          <cell r="C65" t="str">
            <v>ProdTrans</v>
          </cell>
          <cell r="D65" t="str">
            <v xml:space="preserve">311.00 0106         </v>
          </cell>
          <cell r="E65">
            <v>311</v>
          </cell>
          <cell r="F65" t="str">
            <v>Structures and Improvements</v>
          </cell>
          <cell r="G65">
            <v>0</v>
          </cell>
          <cell r="H65">
            <v>15268515.08</v>
          </cell>
          <cell r="I65">
            <v>0</v>
          </cell>
          <cell r="J65">
            <v>-60189.56</v>
          </cell>
          <cell r="K65">
            <v>0</v>
          </cell>
          <cell r="L65">
            <v>15208325.52</v>
          </cell>
          <cell r="M65">
            <v>0</v>
          </cell>
          <cell r="N65">
            <v>-61847.72</v>
          </cell>
          <cell r="O65">
            <v>0</v>
          </cell>
          <cell r="P65">
            <v>15146477.799999999</v>
          </cell>
          <cell r="Q65">
            <v>0</v>
          </cell>
          <cell r="R65">
            <v>15723548</v>
          </cell>
          <cell r="S65">
            <v>0</v>
          </cell>
          <cell r="T65">
            <v>1.28</v>
          </cell>
          <cell r="U65">
            <v>0</v>
          </cell>
          <cell r="V65">
            <v>195052</v>
          </cell>
          <cell r="W65">
            <v>0</v>
          </cell>
          <cell r="X65">
            <v>-60189.56</v>
          </cell>
          <cell r="Y65">
            <v>0</v>
          </cell>
          <cell r="Z65">
            <v>-30</v>
          </cell>
          <cell r="AA65">
            <v>0</v>
          </cell>
          <cell r="AB65">
            <v>-18056.867999999999</v>
          </cell>
          <cell r="AC65">
            <v>0</v>
          </cell>
          <cell r="AD65">
            <v>15840353.571999999</v>
          </cell>
          <cell r="AE65">
            <v>0</v>
          </cell>
          <cell r="AF65">
            <v>1.28</v>
          </cell>
          <cell r="AG65">
            <v>0</v>
          </cell>
          <cell r="AH65">
            <v>194271</v>
          </cell>
          <cell r="AI65">
            <v>0</v>
          </cell>
          <cell r="AJ65">
            <v>-61847.72</v>
          </cell>
          <cell r="AK65">
            <v>0</v>
          </cell>
          <cell r="AL65">
            <v>-30</v>
          </cell>
          <cell r="AM65">
            <v>0</v>
          </cell>
          <cell r="AN65">
            <v>-18554.316000000003</v>
          </cell>
          <cell r="AO65">
            <v>0</v>
          </cell>
          <cell r="AP65">
            <v>15954222.535999998</v>
          </cell>
        </row>
        <row r="66">
          <cell r="A66" t="str">
            <v xml:space="preserve">312.00 0106         </v>
          </cell>
          <cell r="B66">
            <v>106</v>
          </cell>
          <cell r="C66" t="str">
            <v>ProdTrans</v>
          </cell>
          <cell r="D66" t="str">
            <v xml:space="preserve">312.00 0106         </v>
          </cell>
          <cell r="E66">
            <v>312</v>
          </cell>
          <cell r="F66" t="str">
            <v>Boiler Plant Equipment</v>
          </cell>
          <cell r="G66">
            <v>0</v>
          </cell>
          <cell r="H66">
            <v>37464585.539999999</v>
          </cell>
          <cell r="I66">
            <v>0</v>
          </cell>
          <cell r="J66">
            <v>-510562.20999999985</v>
          </cell>
          <cell r="K66">
            <v>0</v>
          </cell>
          <cell r="L66">
            <v>36954023.329999998</v>
          </cell>
          <cell r="M66">
            <v>0</v>
          </cell>
          <cell r="N66">
            <v>-518044.40999999986</v>
          </cell>
          <cell r="O66">
            <v>0</v>
          </cell>
          <cell r="P66">
            <v>36435978.920000002</v>
          </cell>
          <cell r="Q66">
            <v>0</v>
          </cell>
          <cell r="R66">
            <v>38411429</v>
          </cell>
          <cell r="S66">
            <v>0</v>
          </cell>
          <cell r="T66">
            <v>1.36</v>
          </cell>
          <cell r="U66">
            <v>0</v>
          </cell>
          <cell r="V66">
            <v>506047</v>
          </cell>
          <cell r="W66">
            <v>0</v>
          </cell>
          <cell r="X66">
            <v>-510562.20999999985</v>
          </cell>
          <cell r="Y66">
            <v>0</v>
          </cell>
          <cell r="Z66">
            <v>-10</v>
          </cell>
          <cell r="AA66">
            <v>0</v>
          </cell>
          <cell r="AB66">
            <v>-51056.22099999999</v>
          </cell>
          <cell r="AC66">
            <v>0</v>
          </cell>
          <cell r="AD66">
            <v>38355857.568999998</v>
          </cell>
          <cell r="AE66">
            <v>0</v>
          </cell>
          <cell r="AF66">
            <v>1.36</v>
          </cell>
          <cell r="AG66">
            <v>0</v>
          </cell>
          <cell r="AH66">
            <v>499052</v>
          </cell>
          <cell r="AI66">
            <v>0</v>
          </cell>
          <cell r="AJ66">
            <v>-518044.40999999986</v>
          </cell>
          <cell r="AK66">
            <v>0</v>
          </cell>
          <cell r="AL66">
            <v>-10</v>
          </cell>
          <cell r="AM66">
            <v>0</v>
          </cell>
          <cell r="AN66">
            <v>-51804.440999999984</v>
          </cell>
          <cell r="AO66">
            <v>0</v>
          </cell>
          <cell r="AP66">
            <v>38285060.718000002</v>
          </cell>
        </row>
        <row r="67">
          <cell r="A67" t="str">
            <v xml:space="preserve">314.00 0106         </v>
          </cell>
          <cell r="B67">
            <v>106</v>
          </cell>
          <cell r="C67" t="str">
            <v>ProdTrans</v>
          </cell>
          <cell r="D67" t="str">
            <v xml:space="preserve">314.00 0106         </v>
          </cell>
          <cell r="E67">
            <v>314</v>
          </cell>
          <cell r="F67" t="str">
            <v>Turbogenerator Units</v>
          </cell>
          <cell r="G67">
            <v>0</v>
          </cell>
          <cell r="H67">
            <v>18863810.73</v>
          </cell>
          <cell r="I67">
            <v>0</v>
          </cell>
          <cell r="J67">
            <v>-351563.44999999995</v>
          </cell>
          <cell r="K67">
            <v>0</v>
          </cell>
          <cell r="L67">
            <v>18512247.280000001</v>
          </cell>
          <cell r="M67">
            <v>0</v>
          </cell>
          <cell r="N67">
            <v>-351701.93</v>
          </cell>
          <cell r="O67">
            <v>0</v>
          </cell>
          <cell r="P67">
            <v>18160545.350000001</v>
          </cell>
          <cell r="Q67">
            <v>0</v>
          </cell>
          <cell r="R67">
            <v>19218312</v>
          </cell>
          <cell r="S67">
            <v>0</v>
          </cell>
          <cell r="T67">
            <v>1.07</v>
          </cell>
          <cell r="U67">
            <v>0</v>
          </cell>
          <cell r="V67">
            <v>199962</v>
          </cell>
          <cell r="W67">
            <v>0</v>
          </cell>
          <cell r="X67">
            <v>-351563.44999999995</v>
          </cell>
          <cell r="Y67">
            <v>0</v>
          </cell>
          <cell r="Z67">
            <v>-15</v>
          </cell>
          <cell r="AA67">
            <v>0</v>
          </cell>
          <cell r="AB67">
            <v>-52734.517499999987</v>
          </cell>
          <cell r="AC67">
            <v>0</v>
          </cell>
          <cell r="AD67">
            <v>19013976.032500003</v>
          </cell>
          <cell r="AE67">
            <v>0</v>
          </cell>
          <cell r="AF67">
            <v>1.07</v>
          </cell>
          <cell r="AG67">
            <v>0</v>
          </cell>
          <cell r="AH67">
            <v>196199</v>
          </cell>
          <cell r="AI67">
            <v>0</v>
          </cell>
          <cell r="AJ67">
            <v>-351701.93</v>
          </cell>
          <cell r="AK67">
            <v>0</v>
          </cell>
          <cell r="AL67">
            <v>-15</v>
          </cell>
          <cell r="AM67">
            <v>0</v>
          </cell>
          <cell r="AN67">
            <v>-52755.289499999999</v>
          </cell>
          <cell r="AO67">
            <v>0</v>
          </cell>
          <cell r="AP67">
            <v>18805717.813000001</v>
          </cell>
        </row>
        <row r="68">
          <cell r="A68" t="str">
            <v xml:space="preserve">315.00 0106         </v>
          </cell>
          <cell r="B68">
            <v>106</v>
          </cell>
          <cell r="C68" t="str">
            <v>ProdTrans</v>
          </cell>
          <cell r="D68" t="str">
            <v xml:space="preserve">315.00 0106         </v>
          </cell>
          <cell r="E68">
            <v>315</v>
          </cell>
          <cell r="F68" t="str">
            <v>Accessory Electric Equipment</v>
          </cell>
          <cell r="G68">
            <v>0</v>
          </cell>
          <cell r="H68">
            <v>7862653.5800000001</v>
          </cell>
          <cell r="I68">
            <v>0</v>
          </cell>
          <cell r="J68">
            <v>-42519.92000000002</v>
          </cell>
          <cell r="K68">
            <v>0</v>
          </cell>
          <cell r="L68">
            <v>7820133.6600000001</v>
          </cell>
          <cell r="M68">
            <v>0</v>
          </cell>
          <cell r="N68">
            <v>-44114.3</v>
          </cell>
          <cell r="O68">
            <v>0</v>
          </cell>
          <cell r="P68">
            <v>7776019.3600000003</v>
          </cell>
          <cell r="Q68">
            <v>0</v>
          </cell>
          <cell r="R68">
            <v>6383412</v>
          </cell>
          <cell r="S68">
            <v>0</v>
          </cell>
          <cell r="T68">
            <v>0.97</v>
          </cell>
          <cell r="U68">
            <v>0</v>
          </cell>
          <cell r="V68">
            <v>76062</v>
          </cell>
          <cell r="W68">
            <v>0</v>
          </cell>
          <cell r="X68">
            <v>-42519.92000000002</v>
          </cell>
          <cell r="Y68">
            <v>0</v>
          </cell>
          <cell r="Z68">
            <v>-10</v>
          </cell>
          <cell r="AA68">
            <v>0</v>
          </cell>
          <cell r="AB68">
            <v>-4251.992000000002</v>
          </cell>
          <cell r="AC68">
            <v>0</v>
          </cell>
          <cell r="AD68">
            <v>6412702.0880000005</v>
          </cell>
          <cell r="AE68">
            <v>0</v>
          </cell>
          <cell r="AF68">
            <v>0.97</v>
          </cell>
          <cell r="AG68">
            <v>0</v>
          </cell>
          <cell r="AH68">
            <v>75641</v>
          </cell>
          <cell r="AI68">
            <v>0</v>
          </cell>
          <cell r="AJ68">
            <v>-44114.3</v>
          </cell>
          <cell r="AK68">
            <v>0</v>
          </cell>
          <cell r="AL68">
            <v>-10</v>
          </cell>
          <cell r="AM68">
            <v>0</v>
          </cell>
          <cell r="AN68">
            <v>-4411.43</v>
          </cell>
          <cell r="AO68">
            <v>0</v>
          </cell>
          <cell r="AP68">
            <v>6439817.3580000009</v>
          </cell>
        </row>
        <row r="69">
          <cell r="A69" t="str">
            <v xml:space="preserve">316.00 0106         </v>
          </cell>
          <cell r="B69">
            <v>106</v>
          </cell>
          <cell r="C69" t="str">
            <v>ProdTrans</v>
          </cell>
          <cell r="D69" t="str">
            <v xml:space="preserve">316.00 0106         </v>
          </cell>
          <cell r="E69">
            <v>316</v>
          </cell>
          <cell r="F69" t="str">
            <v>Miscellaneous Power Plant Equipment</v>
          </cell>
          <cell r="G69">
            <v>0</v>
          </cell>
          <cell r="H69">
            <v>457978.74</v>
          </cell>
          <cell r="I69">
            <v>0</v>
          </cell>
          <cell r="J69">
            <v>-9530.14</v>
          </cell>
          <cell r="K69">
            <v>0</v>
          </cell>
          <cell r="L69">
            <v>448448.6</v>
          </cell>
          <cell r="M69">
            <v>0</v>
          </cell>
          <cell r="N69">
            <v>-9530.14</v>
          </cell>
          <cell r="O69">
            <v>0</v>
          </cell>
          <cell r="P69">
            <v>438918.45999999996</v>
          </cell>
          <cell r="Q69">
            <v>0</v>
          </cell>
          <cell r="R69">
            <v>400569</v>
          </cell>
          <cell r="S69">
            <v>0</v>
          </cell>
          <cell r="T69">
            <v>3.08</v>
          </cell>
          <cell r="U69">
            <v>0</v>
          </cell>
          <cell r="V69">
            <v>13959</v>
          </cell>
          <cell r="W69">
            <v>0</v>
          </cell>
          <cell r="X69">
            <v>-9530.14</v>
          </cell>
          <cell r="Y69">
            <v>0</v>
          </cell>
          <cell r="Z69">
            <v>-10</v>
          </cell>
          <cell r="AA69">
            <v>0</v>
          </cell>
          <cell r="AB69">
            <v>-953.0139999999999</v>
          </cell>
          <cell r="AC69">
            <v>0</v>
          </cell>
          <cell r="AD69">
            <v>404044.84599999996</v>
          </cell>
          <cell r="AE69">
            <v>0</v>
          </cell>
          <cell r="AF69">
            <v>3.08</v>
          </cell>
          <cell r="AG69">
            <v>0</v>
          </cell>
          <cell r="AH69">
            <v>13665</v>
          </cell>
          <cell r="AI69">
            <v>0</v>
          </cell>
          <cell r="AJ69">
            <v>-9530.14</v>
          </cell>
          <cell r="AK69">
            <v>0</v>
          </cell>
          <cell r="AL69">
            <v>-10</v>
          </cell>
          <cell r="AM69">
            <v>0</v>
          </cell>
          <cell r="AN69">
            <v>-953.0139999999999</v>
          </cell>
          <cell r="AO69">
            <v>0</v>
          </cell>
          <cell r="AP69">
            <v>407226.69199999992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 t="str">
            <v>TOTAL GADSBY</v>
          </cell>
          <cell r="G70">
            <v>0</v>
          </cell>
          <cell r="H70">
            <v>79917543.669999987</v>
          </cell>
          <cell r="I70">
            <v>0</v>
          </cell>
          <cell r="J70">
            <v>-974365.2799999998</v>
          </cell>
          <cell r="K70">
            <v>0</v>
          </cell>
          <cell r="L70">
            <v>78943178.389999986</v>
          </cell>
          <cell r="M70">
            <v>0</v>
          </cell>
          <cell r="N70">
            <v>-985238.49999999988</v>
          </cell>
          <cell r="O70">
            <v>0</v>
          </cell>
          <cell r="P70">
            <v>77957939.889999986</v>
          </cell>
          <cell r="Q70">
            <v>0</v>
          </cell>
          <cell r="R70">
            <v>80137270</v>
          </cell>
          <cell r="S70">
            <v>0</v>
          </cell>
          <cell r="T70">
            <v>0</v>
          </cell>
          <cell r="U70">
            <v>0</v>
          </cell>
          <cell r="V70">
            <v>991082</v>
          </cell>
          <cell r="W70">
            <v>0</v>
          </cell>
          <cell r="X70">
            <v>-974365.2799999998</v>
          </cell>
          <cell r="Y70">
            <v>0</v>
          </cell>
          <cell r="Z70">
            <v>0</v>
          </cell>
          <cell r="AA70">
            <v>0</v>
          </cell>
          <cell r="AB70">
            <v>-127052.61249999997</v>
          </cell>
          <cell r="AC70">
            <v>0</v>
          </cell>
          <cell r="AD70">
            <v>80026934.107500002</v>
          </cell>
          <cell r="AE70">
            <v>0</v>
          </cell>
          <cell r="AF70">
            <v>0</v>
          </cell>
          <cell r="AG70">
            <v>0</v>
          </cell>
          <cell r="AH70">
            <v>978828</v>
          </cell>
          <cell r="AI70">
            <v>0</v>
          </cell>
          <cell r="AJ70">
            <v>-985238.49999999988</v>
          </cell>
          <cell r="AK70">
            <v>0</v>
          </cell>
          <cell r="AL70">
            <v>0</v>
          </cell>
          <cell r="AM70">
            <v>0</v>
          </cell>
          <cell r="AN70">
            <v>-128478.49049999999</v>
          </cell>
          <cell r="AO70">
            <v>0</v>
          </cell>
          <cell r="AP70">
            <v>79892045.116999999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 t="str">
            <v>HAYDEN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 xml:space="preserve">311.00 0107         </v>
          </cell>
          <cell r="B73">
            <v>107</v>
          </cell>
          <cell r="C73" t="str">
            <v>ProdTrans</v>
          </cell>
          <cell r="D73" t="str">
            <v xml:space="preserve">311.00 0107         </v>
          </cell>
          <cell r="E73">
            <v>311</v>
          </cell>
          <cell r="F73" t="str">
            <v>Structures and Improvements</v>
          </cell>
          <cell r="G73">
            <v>0</v>
          </cell>
          <cell r="H73">
            <v>17564004.789999999</v>
          </cell>
          <cell r="I73">
            <v>0</v>
          </cell>
          <cell r="J73">
            <v>-32999.49</v>
          </cell>
          <cell r="K73">
            <v>0</v>
          </cell>
          <cell r="L73">
            <v>17531005.300000001</v>
          </cell>
          <cell r="M73">
            <v>0</v>
          </cell>
          <cell r="N73">
            <v>-34067.390000000007</v>
          </cell>
          <cell r="O73">
            <v>0</v>
          </cell>
          <cell r="P73">
            <v>17496937.91</v>
          </cell>
          <cell r="Q73">
            <v>0</v>
          </cell>
          <cell r="R73">
            <v>4268155</v>
          </cell>
          <cell r="S73">
            <v>0</v>
          </cell>
          <cell r="T73">
            <v>1.94</v>
          </cell>
          <cell r="U73">
            <v>0</v>
          </cell>
          <cell r="V73">
            <v>340422</v>
          </cell>
          <cell r="W73">
            <v>0</v>
          </cell>
          <cell r="X73">
            <v>-32999.49</v>
          </cell>
          <cell r="Y73">
            <v>0</v>
          </cell>
          <cell r="Z73">
            <v>-30</v>
          </cell>
          <cell r="AA73">
            <v>0</v>
          </cell>
          <cell r="AB73">
            <v>-9899.8469999999998</v>
          </cell>
          <cell r="AC73">
            <v>0</v>
          </cell>
          <cell r="AD73">
            <v>4565677.6629999997</v>
          </cell>
          <cell r="AE73">
            <v>0</v>
          </cell>
          <cell r="AF73">
            <v>1.94</v>
          </cell>
          <cell r="AG73">
            <v>0</v>
          </cell>
          <cell r="AH73">
            <v>339771</v>
          </cell>
          <cell r="AI73">
            <v>0</v>
          </cell>
          <cell r="AJ73">
            <v>-34067.390000000007</v>
          </cell>
          <cell r="AK73">
            <v>0</v>
          </cell>
          <cell r="AL73">
            <v>-30</v>
          </cell>
          <cell r="AM73">
            <v>0</v>
          </cell>
          <cell r="AN73">
            <v>-10220.217000000002</v>
          </cell>
          <cell r="AO73">
            <v>0</v>
          </cell>
          <cell r="AP73">
            <v>4861161.0559999999</v>
          </cell>
        </row>
        <row r="74">
          <cell r="A74" t="str">
            <v xml:space="preserve">312.00 0107         </v>
          </cell>
          <cell r="B74">
            <v>107</v>
          </cell>
          <cell r="C74" t="str">
            <v>ProdTrans</v>
          </cell>
          <cell r="D74" t="str">
            <v xml:space="preserve">312.00 0107         </v>
          </cell>
          <cell r="E74">
            <v>312</v>
          </cell>
          <cell r="F74" t="str">
            <v>Boiler Plant Equipment</v>
          </cell>
          <cell r="G74">
            <v>0</v>
          </cell>
          <cell r="H74">
            <v>52104183.170000002</v>
          </cell>
          <cell r="I74">
            <v>0</v>
          </cell>
          <cell r="J74">
            <v>-451740.52</v>
          </cell>
          <cell r="K74">
            <v>0</v>
          </cell>
          <cell r="L74">
            <v>51652442.649999999</v>
          </cell>
          <cell r="M74">
            <v>0</v>
          </cell>
          <cell r="N74">
            <v>-468279.97</v>
          </cell>
          <cell r="O74">
            <v>0</v>
          </cell>
          <cell r="P74">
            <v>51184162.68</v>
          </cell>
          <cell r="Q74">
            <v>0</v>
          </cell>
          <cell r="R74">
            <v>28185580</v>
          </cell>
          <cell r="S74">
            <v>0</v>
          </cell>
          <cell r="T74">
            <v>2.72</v>
          </cell>
          <cell r="U74">
            <v>0</v>
          </cell>
          <cell r="V74">
            <v>1411090</v>
          </cell>
          <cell r="W74">
            <v>0</v>
          </cell>
          <cell r="X74">
            <v>-451740.52</v>
          </cell>
          <cell r="Y74">
            <v>0</v>
          </cell>
          <cell r="Z74">
            <v>-10</v>
          </cell>
          <cell r="AA74">
            <v>0</v>
          </cell>
          <cell r="AB74">
            <v>-45174.052000000003</v>
          </cell>
          <cell r="AC74">
            <v>0</v>
          </cell>
          <cell r="AD74">
            <v>29099755.427999999</v>
          </cell>
          <cell r="AE74">
            <v>0</v>
          </cell>
          <cell r="AF74">
            <v>2.72</v>
          </cell>
          <cell r="AG74">
            <v>0</v>
          </cell>
          <cell r="AH74">
            <v>1398578</v>
          </cell>
          <cell r="AI74">
            <v>0</v>
          </cell>
          <cell r="AJ74">
            <v>-468279.97</v>
          </cell>
          <cell r="AK74">
            <v>0</v>
          </cell>
          <cell r="AL74">
            <v>-10</v>
          </cell>
          <cell r="AM74">
            <v>0</v>
          </cell>
          <cell r="AN74">
            <v>-46827.996999999996</v>
          </cell>
          <cell r="AO74">
            <v>0</v>
          </cell>
          <cell r="AP74">
            <v>29983225.460999999</v>
          </cell>
        </row>
        <row r="75">
          <cell r="A75" t="str">
            <v xml:space="preserve">314.00 0107         </v>
          </cell>
          <cell r="B75">
            <v>107</v>
          </cell>
          <cell r="C75" t="str">
            <v>ProdTrans</v>
          </cell>
          <cell r="D75" t="str">
            <v xml:space="preserve">314.00 0107         </v>
          </cell>
          <cell r="E75">
            <v>314</v>
          </cell>
          <cell r="F75" t="str">
            <v>Turbogenerator Units</v>
          </cell>
          <cell r="G75">
            <v>0</v>
          </cell>
          <cell r="H75">
            <v>7979216.1900000004</v>
          </cell>
          <cell r="I75">
            <v>0</v>
          </cell>
          <cell r="J75">
            <v>-94961.760000000009</v>
          </cell>
          <cell r="K75">
            <v>0</v>
          </cell>
          <cell r="L75">
            <v>7884254.4300000006</v>
          </cell>
          <cell r="M75">
            <v>0</v>
          </cell>
          <cell r="N75">
            <v>-96524.98000000001</v>
          </cell>
          <cell r="O75">
            <v>0</v>
          </cell>
          <cell r="P75">
            <v>7787729.4500000002</v>
          </cell>
          <cell r="Q75">
            <v>0</v>
          </cell>
          <cell r="R75">
            <v>4140125</v>
          </cell>
          <cell r="S75">
            <v>0</v>
          </cell>
          <cell r="T75">
            <v>2.1800000000000002</v>
          </cell>
          <cell r="U75">
            <v>0</v>
          </cell>
          <cell r="V75">
            <v>172912</v>
          </cell>
          <cell r="W75">
            <v>0</v>
          </cell>
          <cell r="X75">
            <v>-94961.760000000009</v>
          </cell>
          <cell r="Y75">
            <v>0</v>
          </cell>
          <cell r="Z75">
            <v>-15</v>
          </cell>
          <cell r="AA75">
            <v>0</v>
          </cell>
          <cell r="AB75">
            <v>-14244.264000000001</v>
          </cell>
          <cell r="AC75">
            <v>0</v>
          </cell>
          <cell r="AD75">
            <v>4203830.9759999998</v>
          </cell>
          <cell r="AE75">
            <v>0</v>
          </cell>
          <cell r="AF75">
            <v>2.1800000000000002</v>
          </cell>
          <cell r="AG75">
            <v>0</v>
          </cell>
          <cell r="AH75">
            <v>170825</v>
          </cell>
          <cell r="AI75">
            <v>0</v>
          </cell>
          <cell r="AJ75">
            <v>-96524.98000000001</v>
          </cell>
          <cell r="AK75">
            <v>0</v>
          </cell>
          <cell r="AL75">
            <v>-15</v>
          </cell>
          <cell r="AM75">
            <v>0</v>
          </cell>
          <cell r="AN75">
            <v>-14478.747000000001</v>
          </cell>
          <cell r="AO75">
            <v>0</v>
          </cell>
          <cell r="AP75">
            <v>4263652.2489999989</v>
          </cell>
        </row>
        <row r="76">
          <cell r="A76" t="str">
            <v xml:space="preserve">315.00 0107         </v>
          </cell>
          <cell r="B76">
            <v>107</v>
          </cell>
          <cell r="C76" t="str">
            <v>ProdTrans</v>
          </cell>
          <cell r="D76" t="str">
            <v xml:space="preserve">315.00 0107         </v>
          </cell>
          <cell r="E76">
            <v>315</v>
          </cell>
          <cell r="F76" t="str">
            <v>Accessory Electric Equipment</v>
          </cell>
          <cell r="G76">
            <v>0</v>
          </cell>
          <cell r="H76">
            <v>2532418.13</v>
          </cell>
          <cell r="I76">
            <v>0</v>
          </cell>
          <cell r="J76">
            <v>-12877.410000000002</v>
          </cell>
          <cell r="K76">
            <v>0</v>
          </cell>
          <cell r="L76">
            <v>2519540.7199999997</v>
          </cell>
          <cell r="M76">
            <v>0</v>
          </cell>
          <cell r="N76">
            <v>-13390.240000000002</v>
          </cell>
          <cell r="O76">
            <v>0</v>
          </cell>
          <cell r="P76">
            <v>2506150.4799999995</v>
          </cell>
          <cell r="Q76">
            <v>0</v>
          </cell>
          <cell r="R76">
            <v>1839935</v>
          </cell>
          <cell r="S76">
            <v>0</v>
          </cell>
          <cell r="T76">
            <v>1.73</v>
          </cell>
          <cell r="U76">
            <v>0</v>
          </cell>
          <cell r="V76">
            <v>43699</v>
          </cell>
          <cell r="W76">
            <v>0</v>
          </cell>
          <cell r="X76">
            <v>-12877.410000000002</v>
          </cell>
          <cell r="Y76">
            <v>0</v>
          </cell>
          <cell r="Z76">
            <v>-10</v>
          </cell>
          <cell r="AA76">
            <v>0</v>
          </cell>
          <cell r="AB76">
            <v>-1287.7410000000002</v>
          </cell>
          <cell r="AC76">
            <v>0</v>
          </cell>
          <cell r="AD76">
            <v>1869468.8490000002</v>
          </cell>
          <cell r="AE76">
            <v>0</v>
          </cell>
          <cell r="AF76">
            <v>1.73</v>
          </cell>
          <cell r="AG76">
            <v>0</v>
          </cell>
          <cell r="AH76">
            <v>43472</v>
          </cell>
          <cell r="AI76">
            <v>0</v>
          </cell>
          <cell r="AJ76">
            <v>-13390.240000000002</v>
          </cell>
          <cell r="AK76">
            <v>0</v>
          </cell>
          <cell r="AL76">
            <v>-10</v>
          </cell>
          <cell r="AM76">
            <v>0</v>
          </cell>
          <cell r="AN76">
            <v>-1339.0240000000003</v>
          </cell>
          <cell r="AO76">
            <v>0</v>
          </cell>
          <cell r="AP76">
            <v>1898211.5850000002</v>
          </cell>
        </row>
        <row r="77">
          <cell r="A77" t="str">
            <v xml:space="preserve">316.00 0107         </v>
          </cell>
          <cell r="B77">
            <v>107</v>
          </cell>
          <cell r="C77" t="str">
            <v>ProdTrans</v>
          </cell>
          <cell r="D77" t="str">
            <v xml:space="preserve">316.00 0107         </v>
          </cell>
          <cell r="E77">
            <v>316</v>
          </cell>
          <cell r="F77" t="str">
            <v>Miscellaneous Power Plant Equipment</v>
          </cell>
          <cell r="G77">
            <v>0</v>
          </cell>
          <cell r="H77">
            <v>1204187.6200000001</v>
          </cell>
          <cell r="I77">
            <v>0</v>
          </cell>
          <cell r="J77">
            <v>-23200.519999999997</v>
          </cell>
          <cell r="K77">
            <v>0</v>
          </cell>
          <cell r="L77">
            <v>1180987.1000000001</v>
          </cell>
          <cell r="M77">
            <v>0</v>
          </cell>
          <cell r="N77">
            <v>-23200.53</v>
          </cell>
          <cell r="O77">
            <v>0</v>
          </cell>
          <cell r="P77">
            <v>1157786.57</v>
          </cell>
          <cell r="Q77">
            <v>0</v>
          </cell>
          <cell r="R77">
            <v>678648</v>
          </cell>
          <cell r="S77">
            <v>0</v>
          </cell>
          <cell r="T77">
            <v>2.46</v>
          </cell>
          <cell r="U77">
            <v>0</v>
          </cell>
          <cell r="V77">
            <v>29338</v>
          </cell>
          <cell r="W77">
            <v>0</v>
          </cell>
          <cell r="X77">
            <v>-23200.519999999997</v>
          </cell>
          <cell r="Y77">
            <v>0</v>
          </cell>
          <cell r="Z77">
            <v>-10</v>
          </cell>
          <cell r="AA77">
            <v>0</v>
          </cell>
          <cell r="AB77">
            <v>-2320.0519999999997</v>
          </cell>
          <cell r="AC77">
            <v>0</v>
          </cell>
          <cell r="AD77">
            <v>682465.42799999996</v>
          </cell>
          <cell r="AE77">
            <v>0</v>
          </cell>
          <cell r="AF77">
            <v>2.46</v>
          </cell>
          <cell r="AG77">
            <v>0</v>
          </cell>
          <cell r="AH77">
            <v>28767</v>
          </cell>
          <cell r="AI77">
            <v>0</v>
          </cell>
          <cell r="AJ77">
            <v>-23200.53</v>
          </cell>
          <cell r="AK77">
            <v>0</v>
          </cell>
          <cell r="AL77">
            <v>-10</v>
          </cell>
          <cell r="AM77">
            <v>0</v>
          </cell>
          <cell r="AN77">
            <v>-2320.0529999999999</v>
          </cell>
          <cell r="AO77">
            <v>0</v>
          </cell>
          <cell r="AP77">
            <v>685711.84499999997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 t="str">
            <v>TOTAL HAYDEN</v>
          </cell>
          <cell r="G78">
            <v>0</v>
          </cell>
          <cell r="H78">
            <v>81384009.900000006</v>
          </cell>
          <cell r="I78">
            <v>0</v>
          </cell>
          <cell r="J78">
            <v>-615779.70000000007</v>
          </cell>
          <cell r="K78">
            <v>0</v>
          </cell>
          <cell r="L78">
            <v>80768230.200000003</v>
          </cell>
          <cell r="M78">
            <v>0</v>
          </cell>
          <cell r="N78">
            <v>-635463.11</v>
          </cell>
          <cell r="O78">
            <v>0</v>
          </cell>
          <cell r="P78">
            <v>80132767.090000004</v>
          </cell>
          <cell r="Q78">
            <v>0</v>
          </cell>
          <cell r="R78">
            <v>39112443</v>
          </cell>
          <cell r="S78">
            <v>0</v>
          </cell>
          <cell r="T78">
            <v>0</v>
          </cell>
          <cell r="U78">
            <v>0</v>
          </cell>
          <cell r="V78">
            <v>1997461</v>
          </cell>
          <cell r="W78">
            <v>0</v>
          </cell>
          <cell r="X78">
            <v>-615779.70000000007</v>
          </cell>
          <cell r="Y78">
            <v>0</v>
          </cell>
          <cell r="Z78">
            <v>0</v>
          </cell>
          <cell r="AA78">
            <v>0</v>
          </cell>
          <cell r="AB78">
            <v>-72925.955999999991</v>
          </cell>
          <cell r="AC78">
            <v>0</v>
          </cell>
          <cell r="AD78">
            <v>40421198.344000004</v>
          </cell>
          <cell r="AE78">
            <v>0</v>
          </cell>
          <cell r="AF78">
            <v>0</v>
          </cell>
          <cell r="AG78">
            <v>0</v>
          </cell>
          <cell r="AH78">
            <v>1981413</v>
          </cell>
          <cell r="AI78">
            <v>0</v>
          </cell>
          <cell r="AJ78">
            <v>-635463.11</v>
          </cell>
          <cell r="AK78">
            <v>0</v>
          </cell>
          <cell r="AL78">
            <v>0</v>
          </cell>
          <cell r="AM78">
            <v>0</v>
          </cell>
          <cell r="AN78">
            <v>-75186.038</v>
          </cell>
          <cell r="AO78">
            <v>0</v>
          </cell>
          <cell r="AP78">
            <v>41691962.195999995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 t="str">
            <v>HUNTER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 xml:space="preserve">310.20 0108         </v>
          </cell>
          <cell r="B81">
            <v>108</v>
          </cell>
          <cell r="C81" t="str">
            <v>ProdTrans</v>
          </cell>
          <cell r="D81" t="str">
            <v xml:space="preserve">310.20 0108         </v>
          </cell>
          <cell r="E81">
            <v>310.2</v>
          </cell>
          <cell r="F81" t="str">
            <v>Land Rights</v>
          </cell>
          <cell r="G81">
            <v>0</v>
          </cell>
          <cell r="H81">
            <v>246337.54</v>
          </cell>
          <cell r="I81">
            <v>0</v>
          </cell>
          <cell r="J81">
            <v>0</v>
          </cell>
          <cell r="K81">
            <v>0</v>
          </cell>
          <cell r="L81">
            <v>246337.54</v>
          </cell>
          <cell r="M81">
            <v>0</v>
          </cell>
          <cell r="N81">
            <v>0</v>
          </cell>
          <cell r="O81">
            <v>0</v>
          </cell>
          <cell r="P81">
            <v>246337.54</v>
          </cell>
          <cell r="Q81">
            <v>0</v>
          </cell>
          <cell r="R81">
            <v>129260</v>
          </cell>
          <cell r="S81">
            <v>0</v>
          </cell>
          <cell r="T81">
            <v>1.29</v>
          </cell>
          <cell r="U81">
            <v>0</v>
          </cell>
          <cell r="V81">
            <v>3178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132438</v>
          </cell>
          <cell r="AE81">
            <v>0</v>
          </cell>
          <cell r="AF81">
            <v>1.29</v>
          </cell>
          <cell r="AG81">
            <v>0</v>
          </cell>
          <cell r="AH81">
            <v>3178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135616</v>
          </cell>
        </row>
        <row r="82">
          <cell r="A82" t="str">
            <v xml:space="preserve">311.00 0108         </v>
          </cell>
          <cell r="B82">
            <v>108</v>
          </cell>
          <cell r="C82" t="str">
            <v>ProdTrans</v>
          </cell>
          <cell r="D82" t="str">
            <v xml:space="preserve">311.00 0108         </v>
          </cell>
          <cell r="E82">
            <v>311</v>
          </cell>
          <cell r="F82" t="str">
            <v>Structures and Improvements</v>
          </cell>
          <cell r="G82">
            <v>0</v>
          </cell>
          <cell r="H82">
            <v>206941130.49000001</v>
          </cell>
          <cell r="I82">
            <v>0</v>
          </cell>
          <cell r="J82">
            <v>-617685.29000000015</v>
          </cell>
          <cell r="K82">
            <v>0</v>
          </cell>
          <cell r="L82">
            <v>206323445.20000002</v>
          </cell>
          <cell r="M82">
            <v>0</v>
          </cell>
          <cell r="N82">
            <v>-636405.47999999986</v>
          </cell>
          <cell r="O82">
            <v>0</v>
          </cell>
          <cell r="P82">
            <v>205687039.72000003</v>
          </cell>
          <cell r="Q82">
            <v>0</v>
          </cell>
          <cell r="R82">
            <v>112578914</v>
          </cell>
          <cell r="S82">
            <v>0</v>
          </cell>
          <cell r="T82">
            <v>1.51</v>
          </cell>
          <cell r="U82">
            <v>0</v>
          </cell>
          <cell r="V82">
            <v>3120148</v>
          </cell>
          <cell r="W82">
            <v>0</v>
          </cell>
          <cell r="X82">
            <v>-617685.29000000015</v>
          </cell>
          <cell r="Y82">
            <v>0</v>
          </cell>
          <cell r="Z82">
            <v>-30</v>
          </cell>
          <cell r="AA82">
            <v>0</v>
          </cell>
          <cell r="AB82">
            <v>-185305.58700000003</v>
          </cell>
          <cell r="AC82">
            <v>0</v>
          </cell>
          <cell r="AD82">
            <v>114896071.123</v>
          </cell>
          <cell r="AE82">
            <v>0</v>
          </cell>
          <cell r="AF82">
            <v>1.51</v>
          </cell>
          <cell r="AG82">
            <v>0</v>
          </cell>
          <cell r="AH82">
            <v>3110679</v>
          </cell>
          <cell r="AI82">
            <v>0</v>
          </cell>
          <cell r="AJ82">
            <v>-636405.47999999986</v>
          </cell>
          <cell r="AK82">
            <v>0</v>
          </cell>
          <cell r="AL82">
            <v>-30</v>
          </cell>
          <cell r="AM82">
            <v>0</v>
          </cell>
          <cell r="AN82">
            <v>-190921.64399999994</v>
          </cell>
          <cell r="AO82">
            <v>0</v>
          </cell>
          <cell r="AP82">
            <v>117179422.999</v>
          </cell>
        </row>
        <row r="83">
          <cell r="A83" t="str">
            <v xml:space="preserve">312.00 0108         </v>
          </cell>
          <cell r="B83">
            <v>108</v>
          </cell>
          <cell r="C83" t="str">
            <v>ProdTrans</v>
          </cell>
          <cell r="D83" t="str">
            <v xml:space="preserve">312.00 0108         </v>
          </cell>
          <cell r="E83">
            <v>312</v>
          </cell>
          <cell r="F83" t="str">
            <v>Boiler Plant Equipment</v>
          </cell>
          <cell r="G83">
            <v>0</v>
          </cell>
          <cell r="H83">
            <v>632231547.27999997</v>
          </cell>
          <cell r="I83">
            <v>0</v>
          </cell>
          <cell r="J83">
            <v>-5625583.3800000008</v>
          </cell>
          <cell r="K83">
            <v>0</v>
          </cell>
          <cell r="L83">
            <v>626605963.89999998</v>
          </cell>
          <cell r="M83">
            <v>0</v>
          </cell>
          <cell r="N83">
            <v>-5792087.2299999995</v>
          </cell>
          <cell r="O83">
            <v>0</v>
          </cell>
          <cell r="P83">
            <v>620813876.66999996</v>
          </cell>
          <cell r="Q83">
            <v>0</v>
          </cell>
          <cell r="R83">
            <v>236747622</v>
          </cell>
          <cell r="S83">
            <v>0</v>
          </cell>
          <cell r="T83">
            <v>1.83</v>
          </cell>
          <cell r="U83">
            <v>0</v>
          </cell>
          <cell r="V83">
            <v>11518363</v>
          </cell>
          <cell r="W83">
            <v>0</v>
          </cell>
          <cell r="X83">
            <v>-5625583.3800000008</v>
          </cell>
          <cell r="Y83">
            <v>0</v>
          </cell>
          <cell r="Z83">
            <v>-10</v>
          </cell>
          <cell r="AA83">
            <v>0</v>
          </cell>
          <cell r="AB83">
            <v>-562558.33800000011</v>
          </cell>
          <cell r="AC83">
            <v>0</v>
          </cell>
          <cell r="AD83">
            <v>242077843.28200001</v>
          </cell>
          <cell r="AE83">
            <v>0</v>
          </cell>
          <cell r="AF83">
            <v>1.83</v>
          </cell>
          <cell r="AG83">
            <v>0</v>
          </cell>
          <cell r="AH83">
            <v>11413892</v>
          </cell>
          <cell r="AI83">
            <v>0</v>
          </cell>
          <cell r="AJ83">
            <v>-5792087.2299999995</v>
          </cell>
          <cell r="AK83">
            <v>0</v>
          </cell>
          <cell r="AL83">
            <v>-10</v>
          </cell>
          <cell r="AM83">
            <v>0</v>
          </cell>
          <cell r="AN83">
            <v>-579208.723</v>
          </cell>
          <cell r="AO83">
            <v>0</v>
          </cell>
          <cell r="AP83">
            <v>247120439.32900003</v>
          </cell>
        </row>
        <row r="84">
          <cell r="A84" t="str">
            <v xml:space="preserve">314.00 0108         </v>
          </cell>
          <cell r="B84">
            <v>108</v>
          </cell>
          <cell r="C84" t="str">
            <v>ProdTrans</v>
          </cell>
          <cell r="D84" t="str">
            <v xml:space="preserve">314.00 0108         </v>
          </cell>
          <cell r="E84">
            <v>314</v>
          </cell>
          <cell r="F84" t="str">
            <v>Turbogenerator Units</v>
          </cell>
          <cell r="G84">
            <v>0</v>
          </cell>
          <cell r="H84">
            <v>189228621.09999999</v>
          </cell>
          <cell r="I84">
            <v>0</v>
          </cell>
          <cell r="J84">
            <v>-1453660.1600000001</v>
          </cell>
          <cell r="K84">
            <v>0</v>
          </cell>
          <cell r="L84">
            <v>187774960.94</v>
          </cell>
          <cell r="M84">
            <v>0</v>
          </cell>
          <cell r="N84">
            <v>-1513503.9399999997</v>
          </cell>
          <cell r="O84">
            <v>0</v>
          </cell>
          <cell r="P84">
            <v>186261457</v>
          </cell>
          <cell r="Q84">
            <v>0</v>
          </cell>
          <cell r="R84">
            <v>57761424</v>
          </cell>
          <cell r="S84">
            <v>0</v>
          </cell>
          <cell r="T84">
            <v>2.2599999999999998</v>
          </cell>
          <cell r="U84">
            <v>0</v>
          </cell>
          <cell r="V84">
            <v>4260140</v>
          </cell>
          <cell r="W84">
            <v>0</v>
          </cell>
          <cell r="X84">
            <v>-1453660.1600000001</v>
          </cell>
          <cell r="Y84">
            <v>0</v>
          </cell>
          <cell r="Z84">
            <v>-15</v>
          </cell>
          <cell r="AA84">
            <v>0</v>
          </cell>
          <cell r="AB84">
            <v>-218049.02400000003</v>
          </cell>
          <cell r="AC84">
            <v>0</v>
          </cell>
          <cell r="AD84">
            <v>60349854.816000007</v>
          </cell>
          <cell r="AE84">
            <v>0</v>
          </cell>
          <cell r="AF84">
            <v>2.2599999999999998</v>
          </cell>
          <cell r="AG84">
            <v>0</v>
          </cell>
          <cell r="AH84">
            <v>4226612</v>
          </cell>
          <cell r="AI84">
            <v>0</v>
          </cell>
          <cell r="AJ84">
            <v>-1513503.9399999997</v>
          </cell>
          <cell r="AK84">
            <v>0</v>
          </cell>
          <cell r="AL84">
            <v>-15</v>
          </cell>
          <cell r="AM84">
            <v>0</v>
          </cell>
          <cell r="AN84">
            <v>-227025.59099999993</v>
          </cell>
          <cell r="AO84">
            <v>0</v>
          </cell>
          <cell r="AP84">
            <v>62835937.285000011</v>
          </cell>
        </row>
        <row r="85">
          <cell r="A85" t="str">
            <v xml:space="preserve">315.00 0108         </v>
          </cell>
          <cell r="B85">
            <v>108</v>
          </cell>
          <cell r="C85" t="str">
            <v>ProdTrans</v>
          </cell>
          <cell r="D85" t="str">
            <v xml:space="preserve">315.00 0108         </v>
          </cell>
          <cell r="E85">
            <v>315</v>
          </cell>
          <cell r="F85" t="str">
            <v>Accessory Electric Equipment</v>
          </cell>
          <cell r="G85">
            <v>0</v>
          </cell>
          <cell r="H85">
            <v>98505362.329999998</v>
          </cell>
          <cell r="I85">
            <v>0</v>
          </cell>
          <cell r="J85">
            <v>-339546.5</v>
          </cell>
          <cell r="K85">
            <v>0</v>
          </cell>
          <cell r="L85">
            <v>98165815.829999998</v>
          </cell>
          <cell r="M85">
            <v>0</v>
          </cell>
          <cell r="N85">
            <v>-355139.13999999996</v>
          </cell>
          <cell r="O85">
            <v>0</v>
          </cell>
          <cell r="P85">
            <v>97810676.689999998</v>
          </cell>
          <cell r="Q85">
            <v>0</v>
          </cell>
          <cell r="R85">
            <v>52502381</v>
          </cell>
          <cell r="S85">
            <v>0</v>
          </cell>
          <cell r="T85">
            <v>1.49</v>
          </cell>
          <cell r="U85">
            <v>0</v>
          </cell>
          <cell r="V85">
            <v>1465200</v>
          </cell>
          <cell r="W85">
            <v>0</v>
          </cell>
          <cell r="X85">
            <v>-339546.5</v>
          </cell>
          <cell r="Y85">
            <v>0</v>
          </cell>
          <cell r="Z85">
            <v>-10</v>
          </cell>
          <cell r="AA85">
            <v>0</v>
          </cell>
          <cell r="AB85">
            <v>-33954.65</v>
          </cell>
          <cell r="AC85">
            <v>0</v>
          </cell>
          <cell r="AD85">
            <v>53594079.850000001</v>
          </cell>
          <cell r="AE85">
            <v>0</v>
          </cell>
          <cell r="AF85">
            <v>1.49</v>
          </cell>
          <cell r="AG85">
            <v>0</v>
          </cell>
          <cell r="AH85">
            <v>1460025</v>
          </cell>
          <cell r="AI85">
            <v>0</v>
          </cell>
          <cell r="AJ85">
            <v>-355139.13999999996</v>
          </cell>
          <cell r="AK85">
            <v>0</v>
          </cell>
          <cell r="AL85">
            <v>-10</v>
          </cell>
          <cell r="AM85">
            <v>0</v>
          </cell>
          <cell r="AN85">
            <v>-35513.913999999997</v>
          </cell>
          <cell r="AO85">
            <v>0</v>
          </cell>
          <cell r="AP85">
            <v>54663451.796000004</v>
          </cell>
        </row>
        <row r="86">
          <cell r="A86" t="str">
            <v xml:space="preserve">316.00 0108         </v>
          </cell>
          <cell r="B86">
            <v>108</v>
          </cell>
          <cell r="C86" t="str">
            <v>ProdTrans</v>
          </cell>
          <cell r="D86" t="str">
            <v xml:space="preserve">316.00 0108         </v>
          </cell>
          <cell r="E86">
            <v>316</v>
          </cell>
          <cell r="F86" t="str">
            <v>Miscellaneous Power Plant Equipment</v>
          </cell>
          <cell r="G86">
            <v>0</v>
          </cell>
          <cell r="H86">
            <v>3645567.81</v>
          </cell>
          <cell r="I86">
            <v>0</v>
          </cell>
          <cell r="J86">
            <v>-69221.059999999983</v>
          </cell>
          <cell r="K86">
            <v>0</v>
          </cell>
          <cell r="L86">
            <v>3576346.75</v>
          </cell>
          <cell r="M86">
            <v>0</v>
          </cell>
          <cell r="N86">
            <v>-69221.059999999983</v>
          </cell>
          <cell r="O86">
            <v>0</v>
          </cell>
          <cell r="P86">
            <v>3507125.69</v>
          </cell>
          <cell r="Q86">
            <v>0</v>
          </cell>
          <cell r="R86">
            <v>1606519</v>
          </cell>
          <cell r="S86">
            <v>0</v>
          </cell>
          <cell r="T86">
            <v>1.94</v>
          </cell>
          <cell r="U86">
            <v>0</v>
          </cell>
          <cell r="V86">
            <v>70053</v>
          </cell>
          <cell r="W86">
            <v>0</v>
          </cell>
          <cell r="X86">
            <v>-69221.059999999983</v>
          </cell>
          <cell r="Y86">
            <v>0</v>
          </cell>
          <cell r="Z86">
            <v>-10</v>
          </cell>
          <cell r="AA86">
            <v>0</v>
          </cell>
          <cell r="AB86">
            <v>-6922.1059999999989</v>
          </cell>
          <cell r="AC86">
            <v>0</v>
          </cell>
          <cell r="AD86">
            <v>1600428.834</v>
          </cell>
          <cell r="AE86">
            <v>0</v>
          </cell>
          <cell r="AF86">
            <v>1.94</v>
          </cell>
          <cell r="AG86">
            <v>0</v>
          </cell>
          <cell r="AH86">
            <v>68710</v>
          </cell>
          <cell r="AI86">
            <v>0</v>
          </cell>
          <cell r="AJ86">
            <v>-69221.059999999983</v>
          </cell>
          <cell r="AK86">
            <v>0</v>
          </cell>
          <cell r="AL86">
            <v>-10</v>
          </cell>
          <cell r="AM86">
            <v>0</v>
          </cell>
          <cell r="AN86">
            <v>-6922.1059999999989</v>
          </cell>
          <cell r="AO86">
            <v>0</v>
          </cell>
          <cell r="AP86">
            <v>1592995.6680000001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 t="str">
            <v>TOTAL HUNTER</v>
          </cell>
          <cell r="G87">
            <v>0</v>
          </cell>
          <cell r="H87">
            <v>1130798566.55</v>
          </cell>
          <cell r="I87">
            <v>0</v>
          </cell>
          <cell r="J87">
            <v>-8105696.3900000006</v>
          </cell>
          <cell r="K87">
            <v>0</v>
          </cell>
          <cell r="L87">
            <v>1122692870.1599998</v>
          </cell>
          <cell r="M87">
            <v>0</v>
          </cell>
          <cell r="N87">
            <v>-8366356.8499999978</v>
          </cell>
          <cell r="O87">
            <v>0</v>
          </cell>
          <cell r="P87">
            <v>1114326513.3099999</v>
          </cell>
          <cell r="Q87">
            <v>0</v>
          </cell>
          <cell r="R87">
            <v>461326120</v>
          </cell>
          <cell r="S87">
            <v>0</v>
          </cell>
          <cell r="T87">
            <v>0</v>
          </cell>
          <cell r="U87">
            <v>0</v>
          </cell>
          <cell r="V87">
            <v>20437082</v>
          </cell>
          <cell r="W87">
            <v>0</v>
          </cell>
          <cell r="X87">
            <v>-8105696.3900000006</v>
          </cell>
          <cell r="Y87">
            <v>0</v>
          </cell>
          <cell r="Z87">
            <v>0</v>
          </cell>
          <cell r="AA87">
            <v>0</v>
          </cell>
          <cell r="AB87">
            <v>-1006789.7050000003</v>
          </cell>
          <cell r="AC87">
            <v>0</v>
          </cell>
          <cell r="AD87">
            <v>472650715.90499997</v>
          </cell>
          <cell r="AE87">
            <v>0</v>
          </cell>
          <cell r="AF87">
            <v>0</v>
          </cell>
          <cell r="AG87">
            <v>0</v>
          </cell>
          <cell r="AH87">
            <v>20283096</v>
          </cell>
          <cell r="AI87">
            <v>0</v>
          </cell>
          <cell r="AJ87">
            <v>-8366356.8499999978</v>
          </cell>
          <cell r="AK87">
            <v>0</v>
          </cell>
          <cell r="AL87">
            <v>0</v>
          </cell>
          <cell r="AM87">
            <v>0</v>
          </cell>
          <cell r="AN87">
            <v>-1039591.9779999999</v>
          </cell>
          <cell r="AO87">
            <v>0</v>
          </cell>
          <cell r="AP87">
            <v>483527863.07700002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 t="str">
            <v>HUNTINGTON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 xml:space="preserve">311.00 0109         </v>
          </cell>
          <cell r="B90">
            <v>109</v>
          </cell>
          <cell r="C90" t="str">
            <v>ProdTrans</v>
          </cell>
          <cell r="D90" t="str">
            <v xml:space="preserve">311.00 0109         </v>
          </cell>
          <cell r="E90">
            <v>311</v>
          </cell>
          <cell r="F90" t="str">
            <v>Structures and Improvements</v>
          </cell>
          <cell r="G90">
            <v>0</v>
          </cell>
          <cell r="H90">
            <v>116716543.27</v>
          </cell>
          <cell r="I90">
            <v>0</v>
          </cell>
          <cell r="J90">
            <v>-355506.82000000018</v>
          </cell>
          <cell r="K90">
            <v>0</v>
          </cell>
          <cell r="L90">
            <v>116361036.45</v>
          </cell>
          <cell r="M90">
            <v>0</v>
          </cell>
          <cell r="N90">
            <v>-366164.66000000009</v>
          </cell>
          <cell r="O90">
            <v>0</v>
          </cell>
          <cell r="P90">
            <v>115994871.79000001</v>
          </cell>
          <cell r="Q90">
            <v>0</v>
          </cell>
          <cell r="R90">
            <v>59563288</v>
          </cell>
          <cell r="S90">
            <v>0</v>
          </cell>
          <cell r="T90">
            <v>1.77</v>
          </cell>
          <cell r="U90">
            <v>0</v>
          </cell>
          <cell r="V90">
            <v>2062737</v>
          </cell>
          <cell r="W90">
            <v>0</v>
          </cell>
          <cell r="X90">
            <v>-355506.82000000018</v>
          </cell>
          <cell r="Y90">
            <v>0</v>
          </cell>
          <cell r="Z90">
            <v>-30</v>
          </cell>
          <cell r="AA90">
            <v>0</v>
          </cell>
          <cell r="AB90">
            <v>-106652.04600000005</v>
          </cell>
          <cell r="AC90">
            <v>0</v>
          </cell>
          <cell r="AD90">
            <v>61163866.134000003</v>
          </cell>
          <cell r="AE90">
            <v>0</v>
          </cell>
          <cell r="AF90">
            <v>1.77</v>
          </cell>
          <cell r="AG90">
            <v>0</v>
          </cell>
          <cell r="AH90">
            <v>2056350</v>
          </cell>
          <cell r="AI90">
            <v>0</v>
          </cell>
          <cell r="AJ90">
            <v>-366164.66000000009</v>
          </cell>
          <cell r="AK90">
            <v>0</v>
          </cell>
          <cell r="AL90">
            <v>-30</v>
          </cell>
          <cell r="AM90">
            <v>0</v>
          </cell>
          <cell r="AN90">
            <v>-109849.39800000003</v>
          </cell>
          <cell r="AO90">
            <v>0</v>
          </cell>
          <cell r="AP90">
            <v>62744202.076000005</v>
          </cell>
        </row>
        <row r="91">
          <cell r="A91" t="str">
            <v xml:space="preserve">312.00 0109         </v>
          </cell>
          <cell r="B91">
            <v>109</v>
          </cell>
          <cell r="C91" t="str">
            <v>ProdTrans</v>
          </cell>
          <cell r="D91" t="str">
            <v xml:space="preserve">312.00 0109         </v>
          </cell>
          <cell r="E91">
            <v>312</v>
          </cell>
          <cell r="F91" t="str">
            <v>Boiler Plant Equipment</v>
          </cell>
          <cell r="G91">
            <v>0</v>
          </cell>
          <cell r="H91">
            <v>527118936.17000002</v>
          </cell>
          <cell r="I91">
            <v>0</v>
          </cell>
          <cell r="J91">
            <v>-2542103.7700000009</v>
          </cell>
          <cell r="K91">
            <v>0</v>
          </cell>
          <cell r="L91">
            <v>524576832.40000004</v>
          </cell>
          <cell r="M91">
            <v>0</v>
          </cell>
          <cell r="N91">
            <v>-2677494.62</v>
          </cell>
          <cell r="O91">
            <v>0</v>
          </cell>
          <cell r="P91">
            <v>521899337.78000003</v>
          </cell>
          <cell r="Q91">
            <v>0</v>
          </cell>
          <cell r="R91">
            <v>124574585</v>
          </cell>
          <cell r="S91">
            <v>0</v>
          </cell>
          <cell r="T91">
            <v>2.63</v>
          </cell>
          <cell r="U91">
            <v>0</v>
          </cell>
          <cell r="V91">
            <v>13829799</v>
          </cell>
          <cell r="W91">
            <v>0</v>
          </cell>
          <cell r="X91">
            <v>-2542103.7700000009</v>
          </cell>
          <cell r="Y91">
            <v>0</v>
          </cell>
          <cell r="Z91">
            <v>-10</v>
          </cell>
          <cell r="AA91">
            <v>0</v>
          </cell>
          <cell r="AB91">
            <v>-254210.37700000009</v>
          </cell>
          <cell r="AC91">
            <v>0</v>
          </cell>
          <cell r="AD91">
            <v>135608069.85299999</v>
          </cell>
          <cell r="AE91">
            <v>0</v>
          </cell>
          <cell r="AF91">
            <v>2.63</v>
          </cell>
          <cell r="AG91">
            <v>0</v>
          </cell>
          <cell r="AH91">
            <v>13761162</v>
          </cell>
          <cell r="AI91">
            <v>0</v>
          </cell>
          <cell r="AJ91">
            <v>-2677494.62</v>
          </cell>
          <cell r="AK91">
            <v>0</v>
          </cell>
          <cell r="AL91">
            <v>-10</v>
          </cell>
          <cell r="AM91">
            <v>0</v>
          </cell>
          <cell r="AN91">
            <v>-267749.46200000006</v>
          </cell>
          <cell r="AO91">
            <v>0</v>
          </cell>
          <cell r="AP91">
            <v>146423987.77099997</v>
          </cell>
        </row>
        <row r="92">
          <cell r="A92" t="str">
            <v xml:space="preserve">314.00 0109         </v>
          </cell>
          <cell r="B92">
            <v>109</v>
          </cell>
          <cell r="C92" t="str">
            <v>ProdTrans</v>
          </cell>
          <cell r="D92" t="str">
            <v xml:space="preserve">314.00 0109         </v>
          </cell>
          <cell r="E92">
            <v>314</v>
          </cell>
          <cell r="F92" t="str">
            <v>Turbogenerator Units</v>
          </cell>
          <cell r="G92">
            <v>0</v>
          </cell>
          <cell r="H92">
            <v>122867593.25</v>
          </cell>
          <cell r="I92">
            <v>0</v>
          </cell>
          <cell r="J92">
            <v>-973763.61000000034</v>
          </cell>
          <cell r="K92">
            <v>0</v>
          </cell>
          <cell r="L92">
            <v>121893829.64</v>
          </cell>
          <cell r="M92">
            <v>0</v>
          </cell>
          <cell r="N92">
            <v>-1010005.2200000003</v>
          </cell>
          <cell r="O92">
            <v>0</v>
          </cell>
          <cell r="P92">
            <v>120883824.42</v>
          </cell>
          <cell r="Q92">
            <v>0</v>
          </cell>
          <cell r="R92">
            <v>39389991</v>
          </cell>
          <cell r="S92">
            <v>0</v>
          </cell>
          <cell r="T92">
            <v>2.5299999999999998</v>
          </cell>
          <cell r="U92">
            <v>0</v>
          </cell>
          <cell r="V92">
            <v>3096232</v>
          </cell>
          <cell r="W92">
            <v>0</v>
          </cell>
          <cell r="X92">
            <v>-973763.61000000034</v>
          </cell>
          <cell r="Y92">
            <v>0</v>
          </cell>
          <cell r="Z92">
            <v>-15</v>
          </cell>
          <cell r="AA92">
            <v>0</v>
          </cell>
          <cell r="AB92">
            <v>-146064.54150000005</v>
          </cell>
          <cell r="AC92">
            <v>0</v>
          </cell>
          <cell r="AD92">
            <v>41366394.848499998</v>
          </cell>
          <cell r="AE92">
            <v>0</v>
          </cell>
          <cell r="AF92">
            <v>2.5299999999999998</v>
          </cell>
          <cell r="AG92">
            <v>0</v>
          </cell>
          <cell r="AH92">
            <v>3071137</v>
          </cell>
          <cell r="AI92">
            <v>0</v>
          </cell>
          <cell r="AJ92">
            <v>-1010005.2200000003</v>
          </cell>
          <cell r="AK92">
            <v>0</v>
          </cell>
          <cell r="AL92">
            <v>-15</v>
          </cell>
          <cell r="AM92">
            <v>0</v>
          </cell>
          <cell r="AN92">
            <v>-151500.78300000005</v>
          </cell>
          <cell r="AO92">
            <v>0</v>
          </cell>
          <cell r="AP92">
            <v>43276025.8455</v>
          </cell>
        </row>
        <row r="93">
          <cell r="A93" t="str">
            <v xml:space="preserve">315.00 0109         </v>
          </cell>
          <cell r="B93">
            <v>109</v>
          </cell>
          <cell r="C93" t="str">
            <v>ProdTrans</v>
          </cell>
          <cell r="D93" t="str">
            <v xml:space="preserve">315.00 0109         </v>
          </cell>
          <cell r="E93">
            <v>315</v>
          </cell>
          <cell r="F93" t="str">
            <v>Accessory Electric Equipment</v>
          </cell>
          <cell r="G93">
            <v>0</v>
          </cell>
          <cell r="H93">
            <v>46421368.829999998</v>
          </cell>
          <cell r="I93">
            <v>0</v>
          </cell>
          <cell r="J93">
            <v>-135428.10000000003</v>
          </cell>
          <cell r="K93">
            <v>0</v>
          </cell>
          <cell r="L93">
            <v>46285940.729999997</v>
          </cell>
          <cell r="M93">
            <v>0</v>
          </cell>
          <cell r="N93">
            <v>-141266.82</v>
          </cell>
          <cell r="O93">
            <v>0</v>
          </cell>
          <cell r="P93">
            <v>46144673.909999996</v>
          </cell>
          <cell r="Q93">
            <v>0</v>
          </cell>
          <cell r="R93">
            <v>19034731</v>
          </cell>
          <cell r="S93">
            <v>0</v>
          </cell>
          <cell r="T93">
            <v>1.81</v>
          </cell>
          <cell r="U93">
            <v>0</v>
          </cell>
          <cell r="V93">
            <v>839001</v>
          </cell>
          <cell r="W93">
            <v>0</v>
          </cell>
          <cell r="X93">
            <v>-135428.10000000003</v>
          </cell>
          <cell r="Y93">
            <v>0</v>
          </cell>
          <cell r="Z93">
            <v>-10</v>
          </cell>
          <cell r="AA93">
            <v>0</v>
          </cell>
          <cell r="AB93">
            <v>-13542.810000000005</v>
          </cell>
          <cell r="AC93">
            <v>0</v>
          </cell>
          <cell r="AD93">
            <v>19724761.09</v>
          </cell>
          <cell r="AE93">
            <v>0</v>
          </cell>
          <cell r="AF93">
            <v>1.81</v>
          </cell>
          <cell r="AG93">
            <v>0</v>
          </cell>
          <cell r="AH93">
            <v>836497</v>
          </cell>
          <cell r="AI93">
            <v>0</v>
          </cell>
          <cell r="AJ93">
            <v>-141266.82</v>
          </cell>
          <cell r="AK93">
            <v>0</v>
          </cell>
          <cell r="AL93">
            <v>-10</v>
          </cell>
          <cell r="AM93">
            <v>0</v>
          </cell>
          <cell r="AN93">
            <v>-14126.682000000003</v>
          </cell>
          <cell r="AO93">
            <v>0</v>
          </cell>
          <cell r="AP93">
            <v>20405864.588</v>
          </cell>
        </row>
        <row r="94">
          <cell r="A94" t="str">
            <v xml:space="preserve">316.00 0109         </v>
          </cell>
          <cell r="B94">
            <v>109</v>
          </cell>
          <cell r="C94" t="str">
            <v>ProdTrans</v>
          </cell>
          <cell r="D94" t="str">
            <v xml:space="preserve">316.00 0109         </v>
          </cell>
          <cell r="E94">
            <v>316</v>
          </cell>
          <cell r="F94" t="str">
            <v>Miscellaneous Power Plant Equipment</v>
          </cell>
          <cell r="G94">
            <v>0</v>
          </cell>
          <cell r="H94">
            <v>2717959.41</v>
          </cell>
          <cell r="I94">
            <v>0</v>
          </cell>
          <cell r="J94">
            <v>-44684.62</v>
          </cell>
          <cell r="K94">
            <v>0</v>
          </cell>
          <cell r="L94">
            <v>2673274.79</v>
          </cell>
          <cell r="M94">
            <v>0</v>
          </cell>
          <cell r="N94">
            <v>-44684.61</v>
          </cell>
          <cell r="O94">
            <v>0</v>
          </cell>
          <cell r="P94">
            <v>2628590.1800000002</v>
          </cell>
          <cell r="Q94">
            <v>0</v>
          </cell>
          <cell r="R94">
            <v>821110</v>
          </cell>
          <cell r="S94">
            <v>0</v>
          </cell>
          <cell r="T94">
            <v>2.5499999999999998</v>
          </cell>
          <cell r="U94">
            <v>0</v>
          </cell>
          <cell r="V94">
            <v>68738</v>
          </cell>
          <cell r="W94">
            <v>0</v>
          </cell>
          <cell r="X94">
            <v>-44684.62</v>
          </cell>
          <cell r="Y94">
            <v>0</v>
          </cell>
          <cell r="Z94">
            <v>-10</v>
          </cell>
          <cell r="AA94">
            <v>0</v>
          </cell>
          <cell r="AB94">
            <v>-4468.4620000000004</v>
          </cell>
          <cell r="AC94">
            <v>0</v>
          </cell>
          <cell r="AD94">
            <v>840694.91799999995</v>
          </cell>
          <cell r="AE94">
            <v>0</v>
          </cell>
          <cell r="AF94">
            <v>2.5499999999999998</v>
          </cell>
          <cell r="AG94">
            <v>0</v>
          </cell>
          <cell r="AH94">
            <v>67599</v>
          </cell>
          <cell r="AI94">
            <v>0</v>
          </cell>
          <cell r="AJ94">
            <v>-44684.61</v>
          </cell>
          <cell r="AK94">
            <v>0</v>
          </cell>
          <cell r="AL94">
            <v>-10</v>
          </cell>
          <cell r="AM94">
            <v>0</v>
          </cell>
          <cell r="AN94">
            <v>-4468.4609999999993</v>
          </cell>
          <cell r="AO94">
            <v>0</v>
          </cell>
          <cell r="AP94">
            <v>859140.84699999995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 t="str">
            <v>TOTAL HUNTINGTON</v>
          </cell>
          <cell r="G95">
            <v>0</v>
          </cell>
          <cell r="H95">
            <v>815842400.93000007</v>
          </cell>
          <cell r="I95">
            <v>0</v>
          </cell>
          <cell r="J95">
            <v>-4051486.9200000018</v>
          </cell>
          <cell r="K95">
            <v>0</v>
          </cell>
          <cell r="L95">
            <v>811790914.00999999</v>
          </cell>
          <cell r="M95">
            <v>0</v>
          </cell>
          <cell r="N95">
            <v>-4239615.9300000006</v>
          </cell>
          <cell r="O95">
            <v>0</v>
          </cell>
          <cell r="P95">
            <v>807551298.07999992</v>
          </cell>
          <cell r="Q95">
            <v>0</v>
          </cell>
          <cell r="R95">
            <v>243383705</v>
          </cell>
          <cell r="S95">
            <v>0</v>
          </cell>
          <cell r="T95">
            <v>0</v>
          </cell>
          <cell r="U95">
            <v>0</v>
          </cell>
          <cell r="V95">
            <v>19896507</v>
          </cell>
          <cell r="W95">
            <v>0</v>
          </cell>
          <cell r="X95">
            <v>-4051486.9200000018</v>
          </cell>
          <cell r="Y95">
            <v>0</v>
          </cell>
          <cell r="Z95">
            <v>0</v>
          </cell>
          <cell r="AA95">
            <v>0</v>
          </cell>
          <cell r="AB95">
            <v>-524938.23650000023</v>
          </cell>
          <cell r="AC95">
            <v>0</v>
          </cell>
          <cell r="AD95">
            <v>258703786.84350002</v>
          </cell>
          <cell r="AE95">
            <v>0</v>
          </cell>
          <cell r="AF95">
            <v>0</v>
          </cell>
          <cell r="AG95">
            <v>0</v>
          </cell>
          <cell r="AH95">
            <v>19792745</v>
          </cell>
          <cell r="AI95">
            <v>0</v>
          </cell>
          <cell r="AJ95">
            <v>-4239615.9300000006</v>
          </cell>
          <cell r="AK95">
            <v>0</v>
          </cell>
          <cell r="AL95">
            <v>0</v>
          </cell>
          <cell r="AM95">
            <v>0</v>
          </cell>
          <cell r="AN95">
            <v>-547694.7860000002</v>
          </cell>
          <cell r="AO95">
            <v>0</v>
          </cell>
          <cell r="AP95">
            <v>273709221.12749994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 t="str">
            <v>JAMES RIVER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 xml:space="preserve">311.00 0191         </v>
          </cell>
          <cell r="B98">
            <v>191</v>
          </cell>
          <cell r="C98" t="str">
            <v>ProdTrans</v>
          </cell>
          <cell r="D98" t="str">
            <v xml:space="preserve">311.00 0191         </v>
          </cell>
          <cell r="E98">
            <v>311</v>
          </cell>
          <cell r="F98" t="str">
            <v>Structures and Improvements</v>
          </cell>
          <cell r="G98">
            <v>0</v>
          </cell>
          <cell r="H98">
            <v>5733734.1399999997</v>
          </cell>
          <cell r="I98">
            <v>0</v>
          </cell>
          <cell r="J98">
            <v>-10744.5</v>
          </cell>
          <cell r="K98">
            <v>0</v>
          </cell>
          <cell r="L98">
            <v>5722989.6399999997</v>
          </cell>
          <cell r="M98">
            <v>0</v>
          </cell>
          <cell r="N98">
            <v>-11104.79</v>
          </cell>
          <cell r="O98">
            <v>0</v>
          </cell>
          <cell r="P98">
            <v>5711884.8499999996</v>
          </cell>
          <cell r="Q98">
            <v>0</v>
          </cell>
          <cell r="R98">
            <v>4411588</v>
          </cell>
          <cell r="S98">
            <v>0</v>
          </cell>
          <cell r="T98">
            <v>5.18</v>
          </cell>
          <cell r="U98">
            <v>0</v>
          </cell>
          <cell r="V98">
            <v>296729</v>
          </cell>
          <cell r="W98">
            <v>0</v>
          </cell>
          <cell r="X98">
            <v>-10744.5</v>
          </cell>
          <cell r="Y98">
            <v>0</v>
          </cell>
          <cell r="Z98">
            <v>-30</v>
          </cell>
          <cell r="AA98">
            <v>0</v>
          </cell>
          <cell r="AB98">
            <v>-3223.35</v>
          </cell>
          <cell r="AC98">
            <v>0</v>
          </cell>
          <cell r="AD98">
            <v>4694349.1500000004</v>
          </cell>
          <cell r="AE98">
            <v>0</v>
          </cell>
          <cell r="AF98">
            <v>5.18</v>
          </cell>
          <cell r="AG98">
            <v>0</v>
          </cell>
          <cell r="AH98">
            <v>296163</v>
          </cell>
          <cell r="AI98">
            <v>0</v>
          </cell>
          <cell r="AJ98">
            <v>-11104.79</v>
          </cell>
          <cell r="AK98">
            <v>0</v>
          </cell>
          <cell r="AL98">
            <v>-30</v>
          </cell>
          <cell r="AM98">
            <v>0</v>
          </cell>
          <cell r="AN98">
            <v>-3331.4369999999999</v>
          </cell>
          <cell r="AO98">
            <v>0</v>
          </cell>
          <cell r="AP98">
            <v>4976075.9230000004</v>
          </cell>
        </row>
        <row r="99">
          <cell r="A99" t="str">
            <v xml:space="preserve">312.00 0191         </v>
          </cell>
          <cell r="B99">
            <v>191</v>
          </cell>
          <cell r="C99" t="str">
            <v>ProdTrans</v>
          </cell>
          <cell r="D99" t="str">
            <v xml:space="preserve">312.00 0191         </v>
          </cell>
          <cell r="E99">
            <v>312</v>
          </cell>
          <cell r="F99" t="str">
            <v>Boiler Plant Equipment</v>
          </cell>
          <cell r="G99">
            <v>0</v>
          </cell>
          <cell r="H99">
            <v>5798092.3600000003</v>
          </cell>
          <cell r="I99">
            <v>0</v>
          </cell>
          <cell r="J99">
            <v>-38986.67</v>
          </cell>
          <cell r="K99">
            <v>0</v>
          </cell>
          <cell r="L99">
            <v>5759105.6900000004</v>
          </cell>
          <cell r="M99">
            <v>0</v>
          </cell>
          <cell r="N99">
            <v>-41658.61</v>
          </cell>
          <cell r="O99">
            <v>0</v>
          </cell>
          <cell r="P99">
            <v>5717447.0800000001</v>
          </cell>
          <cell r="Q99">
            <v>0</v>
          </cell>
          <cell r="R99">
            <v>4457732</v>
          </cell>
          <cell r="S99">
            <v>0</v>
          </cell>
          <cell r="T99">
            <v>5.25</v>
          </cell>
          <cell r="U99">
            <v>0</v>
          </cell>
          <cell r="V99">
            <v>303376</v>
          </cell>
          <cell r="W99">
            <v>0</v>
          </cell>
          <cell r="X99">
            <v>-38986.67</v>
          </cell>
          <cell r="Y99">
            <v>0</v>
          </cell>
          <cell r="Z99">
            <v>-10</v>
          </cell>
          <cell r="AA99">
            <v>0</v>
          </cell>
          <cell r="AB99">
            <v>-3898.6669999999995</v>
          </cell>
          <cell r="AC99">
            <v>0</v>
          </cell>
          <cell r="AD99">
            <v>4718222.6629999997</v>
          </cell>
          <cell r="AE99">
            <v>0</v>
          </cell>
          <cell r="AF99">
            <v>5.25</v>
          </cell>
          <cell r="AG99">
            <v>0</v>
          </cell>
          <cell r="AH99">
            <v>301260</v>
          </cell>
          <cell r="AI99">
            <v>0</v>
          </cell>
          <cell r="AJ99">
            <v>-41658.61</v>
          </cell>
          <cell r="AK99">
            <v>0</v>
          </cell>
          <cell r="AL99">
            <v>-10</v>
          </cell>
          <cell r="AM99">
            <v>0</v>
          </cell>
          <cell r="AN99">
            <v>-4165.8609999999999</v>
          </cell>
          <cell r="AO99">
            <v>0</v>
          </cell>
          <cell r="AP99">
            <v>4973658.1919999998</v>
          </cell>
        </row>
        <row r="100">
          <cell r="A100" t="str">
            <v xml:space="preserve">314.00 0191         </v>
          </cell>
          <cell r="B100">
            <v>191</v>
          </cell>
          <cell r="C100" t="str">
            <v>ProdTrans</v>
          </cell>
          <cell r="D100" t="str">
            <v xml:space="preserve">314.00 0191         </v>
          </cell>
          <cell r="E100">
            <v>314</v>
          </cell>
          <cell r="F100" t="str">
            <v>Turbogenerator Units</v>
          </cell>
          <cell r="G100">
            <v>0</v>
          </cell>
          <cell r="H100">
            <v>18616437.710000001</v>
          </cell>
          <cell r="I100">
            <v>0</v>
          </cell>
          <cell r="J100">
            <v>-151432.75</v>
          </cell>
          <cell r="K100">
            <v>0</v>
          </cell>
          <cell r="L100">
            <v>18465004.960000001</v>
          </cell>
          <cell r="M100">
            <v>0</v>
          </cell>
          <cell r="N100">
            <v>-162616.89000000001</v>
          </cell>
          <cell r="O100">
            <v>0</v>
          </cell>
          <cell r="P100">
            <v>18302388.07</v>
          </cell>
          <cell r="Q100">
            <v>0</v>
          </cell>
          <cell r="R100">
            <v>14291857</v>
          </cell>
          <cell r="S100">
            <v>0</v>
          </cell>
          <cell r="T100">
            <v>5.35</v>
          </cell>
          <cell r="U100">
            <v>0</v>
          </cell>
          <cell r="V100">
            <v>991929</v>
          </cell>
          <cell r="W100">
            <v>0</v>
          </cell>
          <cell r="X100">
            <v>-151432.75</v>
          </cell>
          <cell r="Y100">
            <v>0</v>
          </cell>
          <cell r="Z100">
            <v>-15</v>
          </cell>
          <cell r="AA100">
            <v>0</v>
          </cell>
          <cell r="AB100">
            <v>-22714.912499999999</v>
          </cell>
          <cell r="AC100">
            <v>0</v>
          </cell>
          <cell r="AD100">
            <v>15109638.3375</v>
          </cell>
          <cell r="AE100">
            <v>0</v>
          </cell>
          <cell r="AF100">
            <v>5.35</v>
          </cell>
          <cell r="AG100">
            <v>0</v>
          </cell>
          <cell r="AH100">
            <v>983528</v>
          </cell>
          <cell r="AI100">
            <v>0</v>
          </cell>
          <cell r="AJ100">
            <v>-162616.89000000001</v>
          </cell>
          <cell r="AK100">
            <v>0</v>
          </cell>
          <cell r="AL100">
            <v>-15</v>
          </cell>
          <cell r="AM100">
            <v>0</v>
          </cell>
          <cell r="AN100">
            <v>-24392.533500000001</v>
          </cell>
          <cell r="AO100">
            <v>0</v>
          </cell>
          <cell r="AP100">
            <v>15906156.913999999</v>
          </cell>
        </row>
        <row r="101">
          <cell r="A101" t="str">
            <v xml:space="preserve">315.00 0191         </v>
          </cell>
          <cell r="B101">
            <v>191</v>
          </cell>
          <cell r="C101" t="str">
            <v>ProdTrans</v>
          </cell>
          <cell r="D101" t="str">
            <v xml:space="preserve">315.00 0191         </v>
          </cell>
          <cell r="E101">
            <v>315</v>
          </cell>
          <cell r="F101" t="str">
            <v>Accessory Electric Equipment</v>
          </cell>
          <cell r="G101">
            <v>0</v>
          </cell>
          <cell r="H101">
            <v>4302275.7699999996</v>
          </cell>
          <cell r="I101">
            <v>0</v>
          </cell>
          <cell r="J101">
            <v>-7324.01</v>
          </cell>
          <cell r="K101">
            <v>0</v>
          </cell>
          <cell r="L101">
            <v>4294951.76</v>
          </cell>
          <cell r="M101">
            <v>0</v>
          </cell>
          <cell r="N101">
            <v>-7756.57</v>
          </cell>
          <cell r="O101">
            <v>0</v>
          </cell>
          <cell r="P101">
            <v>4287195.1899999995</v>
          </cell>
          <cell r="Q101">
            <v>0</v>
          </cell>
          <cell r="R101">
            <v>3297379</v>
          </cell>
          <cell r="S101">
            <v>0</v>
          </cell>
          <cell r="T101">
            <v>5.2</v>
          </cell>
          <cell r="U101">
            <v>0</v>
          </cell>
          <cell r="V101">
            <v>223528</v>
          </cell>
          <cell r="W101">
            <v>0</v>
          </cell>
          <cell r="X101">
            <v>-7324.01</v>
          </cell>
          <cell r="Y101">
            <v>0</v>
          </cell>
          <cell r="Z101">
            <v>-10</v>
          </cell>
          <cell r="AA101">
            <v>0</v>
          </cell>
          <cell r="AB101">
            <v>-732.40100000000007</v>
          </cell>
          <cell r="AC101">
            <v>0</v>
          </cell>
          <cell r="AD101">
            <v>3512850.5890000002</v>
          </cell>
          <cell r="AE101">
            <v>0</v>
          </cell>
          <cell r="AF101">
            <v>5.2</v>
          </cell>
          <cell r="AG101">
            <v>0</v>
          </cell>
          <cell r="AH101">
            <v>223136</v>
          </cell>
          <cell r="AI101">
            <v>0</v>
          </cell>
          <cell r="AJ101">
            <v>-7756.57</v>
          </cell>
          <cell r="AK101">
            <v>0</v>
          </cell>
          <cell r="AL101">
            <v>-10</v>
          </cell>
          <cell r="AM101">
            <v>0</v>
          </cell>
          <cell r="AN101">
            <v>-775.65699999999993</v>
          </cell>
          <cell r="AO101">
            <v>0</v>
          </cell>
          <cell r="AP101">
            <v>3727454.3620000002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 t="str">
            <v>TOTAL JAMES RIVER</v>
          </cell>
          <cell r="G102">
            <v>0</v>
          </cell>
          <cell r="H102">
            <v>34450539.980000004</v>
          </cell>
          <cell r="I102">
            <v>0</v>
          </cell>
          <cell r="J102">
            <v>-208487.93</v>
          </cell>
          <cell r="K102">
            <v>0</v>
          </cell>
          <cell r="L102">
            <v>34242052.049999997</v>
          </cell>
          <cell r="M102">
            <v>0</v>
          </cell>
          <cell r="N102">
            <v>-223136.86000000002</v>
          </cell>
          <cell r="O102">
            <v>0</v>
          </cell>
          <cell r="P102">
            <v>34018915.189999998</v>
          </cell>
          <cell r="Q102">
            <v>0</v>
          </cell>
          <cell r="R102">
            <v>26458556</v>
          </cell>
          <cell r="S102">
            <v>0</v>
          </cell>
          <cell r="T102">
            <v>0</v>
          </cell>
          <cell r="U102">
            <v>0</v>
          </cell>
          <cell r="V102">
            <v>1815562</v>
          </cell>
          <cell r="W102">
            <v>0</v>
          </cell>
          <cell r="X102">
            <v>-208487.93</v>
          </cell>
          <cell r="Y102">
            <v>0</v>
          </cell>
          <cell r="Z102">
            <v>0</v>
          </cell>
          <cell r="AA102">
            <v>0</v>
          </cell>
          <cell r="AB102">
            <v>-30569.3305</v>
          </cell>
          <cell r="AC102">
            <v>0</v>
          </cell>
          <cell r="AD102">
            <v>28035060.739500001</v>
          </cell>
          <cell r="AE102">
            <v>0</v>
          </cell>
          <cell r="AF102">
            <v>0</v>
          </cell>
          <cell r="AG102">
            <v>0</v>
          </cell>
          <cell r="AH102">
            <v>1804087</v>
          </cell>
          <cell r="AI102">
            <v>0</v>
          </cell>
          <cell r="AJ102">
            <v>-223136.86000000002</v>
          </cell>
          <cell r="AK102">
            <v>0</v>
          </cell>
          <cell r="AL102">
            <v>0</v>
          </cell>
          <cell r="AM102">
            <v>0</v>
          </cell>
          <cell r="AN102">
            <v>-32665.488499999999</v>
          </cell>
          <cell r="AO102">
            <v>0</v>
          </cell>
          <cell r="AP102">
            <v>29583345.390999999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 t="str">
            <v>JIM BRIDGER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 xml:space="preserve">310.20 0110         </v>
          </cell>
          <cell r="B105">
            <v>110</v>
          </cell>
          <cell r="C105" t="str">
            <v>ProdTrans</v>
          </cell>
          <cell r="D105" t="str">
            <v xml:space="preserve">310.20 0110         </v>
          </cell>
          <cell r="E105">
            <v>310.2</v>
          </cell>
          <cell r="F105" t="str">
            <v>Land Rights</v>
          </cell>
          <cell r="G105">
            <v>0</v>
          </cell>
          <cell r="H105">
            <v>281111.09999999998</v>
          </cell>
          <cell r="I105">
            <v>0</v>
          </cell>
          <cell r="J105">
            <v>0</v>
          </cell>
          <cell r="K105">
            <v>0</v>
          </cell>
          <cell r="L105">
            <v>281111.09999999998</v>
          </cell>
          <cell r="M105">
            <v>0</v>
          </cell>
          <cell r="N105">
            <v>0</v>
          </cell>
          <cell r="O105">
            <v>0</v>
          </cell>
          <cell r="P105">
            <v>281111.09999999998</v>
          </cell>
          <cell r="Q105">
            <v>0</v>
          </cell>
          <cell r="R105">
            <v>177737</v>
          </cell>
          <cell r="S105">
            <v>0</v>
          </cell>
          <cell r="T105">
            <v>1.25</v>
          </cell>
          <cell r="U105">
            <v>0</v>
          </cell>
          <cell r="V105">
            <v>3514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181251</v>
          </cell>
          <cell r="AE105">
            <v>0</v>
          </cell>
          <cell r="AF105">
            <v>1.25</v>
          </cell>
          <cell r="AG105">
            <v>0</v>
          </cell>
          <cell r="AH105">
            <v>3514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184765</v>
          </cell>
        </row>
        <row r="106">
          <cell r="A106" t="str">
            <v xml:space="preserve">311.00 0110         </v>
          </cell>
          <cell r="B106">
            <v>110</v>
          </cell>
          <cell r="C106" t="str">
            <v>ProdTrans</v>
          </cell>
          <cell r="D106" t="str">
            <v xml:space="preserve">311.00 0110         </v>
          </cell>
          <cell r="E106">
            <v>311</v>
          </cell>
          <cell r="F106" t="str">
            <v>Structures and Improvements</v>
          </cell>
          <cell r="G106">
            <v>0</v>
          </cell>
          <cell r="H106">
            <v>140256250.56</v>
          </cell>
          <cell r="I106">
            <v>0</v>
          </cell>
          <cell r="J106">
            <v>-453602.04000000004</v>
          </cell>
          <cell r="K106">
            <v>0</v>
          </cell>
          <cell r="L106">
            <v>139802648.52000001</v>
          </cell>
          <cell r="M106">
            <v>0</v>
          </cell>
          <cell r="N106">
            <v>-467091.2699999999</v>
          </cell>
          <cell r="O106">
            <v>0</v>
          </cell>
          <cell r="P106">
            <v>139335557.25</v>
          </cell>
          <cell r="Q106">
            <v>0</v>
          </cell>
          <cell r="R106">
            <v>87044687</v>
          </cell>
          <cell r="S106">
            <v>0</v>
          </cell>
          <cell r="T106">
            <v>1.58</v>
          </cell>
          <cell r="U106">
            <v>0</v>
          </cell>
          <cell r="V106">
            <v>2212465</v>
          </cell>
          <cell r="W106">
            <v>0</v>
          </cell>
          <cell r="X106">
            <v>-453602.04000000004</v>
          </cell>
          <cell r="Y106">
            <v>0</v>
          </cell>
          <cell r="Z106">
            <v>-30</v>
          </cell>
          <cell r="AA106">
            <v>0</v>
          </cell>
          <cell r="AB106">
            <v>-136080.61200000002</v>
          </cell>
          <cell r="AC106">
            <v>0</v>
          </cell>
          <cell r="AD106">
            <v>88667469.34799999</v>
          </cell>
          <cell r="AE106">
            <v>0</v>
          </cell>
          <cell r="AF106">
            <v>1.58</v>
          </cell>
          <cell r="AG106">
            <v>0</v>
          </cell>
          <cell r="AH106">
            <v>2205192</v>
          </cell>
          <cell r="AI106">
            <v>0</v>
          </cell>
          <cell r="AJ106">
            <v>-467091.2699999999</v>
          </cell>
          <cell r="AK106">
            <v>0</v>
          </cell>
          <cell r="AL106">
            <v>-30</v>
          </cell>
          <cell r="AM106">
            <v>0</v>
          </cell>
          <cell r="AN106">
            <v>-140127.38099999996</v>
          </cell>
          <cell r="AO106">
            <v>0</v>
          </cell>
          <cell r="AP106">
            <v>90265442.696999997</v>
          </cell>
        </row>
        <row r="107">
          <cell r="A107" t="str">
            <v xml:space="preserve">312.00 0110         </v>
          </cell>
          <cell r="B107">
            <v>110</v>
          </cell>
          <cell r="C107" t="str">
            <v>ProdTrans</v>
          </cell>
          <cell r="D107" t="str">
            <v xml:space="preserve">312.00 0110         </v>
          </cell>
          <cell r="E107">
            <v>312</v>
          </cell>
          <cell r="F107" t="str">
            <v>Boiler Plant Equipment</v>
          </cell>
          <cell r="G107">
            <v>0</v>
          </cell>
          <cell r="H107">
            <v>675358589.64999998</v>
          </cell>
          <cell r="I107">
            <v>0</v>
          </cell>
          <cell r="J107">
            <v>-6063355.0499999998</v>
          </cell>
          <cell r="K107">
            <v>0</v>
          </cell>
          <cell r="L107">
            <v>669295234.60000002</v>
          </cell>
          <cell r="M107">
            <v>0</v>
          </cell>
          <cell r="N107">
            <v>-6230578.1700000009</v>
          </cell>
          <cell r="O107">
            <v>0</v>
          </cell>
          <cell r="P107">
            <v>663064656.43000007</v>
          </cell>
          <cell r="Q107">
            <v>0</v>
          </cell>
          <cell r="R107">
            <v>293188983</v>
          </cell>
          <cell r="S107">
            <v>0</v>
          </cell>
          <cell r="T107">
            <v>2.02</v>
          </cell>
          <cell r="U107">
            <v>0</v>
          </cell>
          <cell r="V107">
            <v>13581004</v>
          </cell>
          <cell r="W107">
            <v>0</v>
          </cell>
          <cell r="X107">
            <v>-6063355.0499999998</v>
          </cell>
          <cell r="Y107">
            <v>0</v>
          </cell>
          <cell r="Z107">
            <v>-10</v>
          </cell>
          <cell r="AA107">
            <v>0</v>
          </cell>
          <cell r="AB107">
            <v>-606335.505</v>
          </cell>
          <cell r="AC107">
            <v>0</v>
          </cell>
          <cell r="AD107">
            <v>300100296.44499999</v>
          </cell>
          <cell r="AE107">
            <v>0</v>
          </cell>
          <cell r="AF107">
            <v>2.02</v>
          </cell>
          <cell r="AG107">
            <v>0</v>
          </cell>
          <cell r="AH107">
            <v>13456835</v>
          </cell>
          <cell r="AI107">
            <v>0</v>
          </cell>
          <cell r="AJ107">
            <v>-6230578.1700000009</v>
          </cell>
          <cell r="AK107">
            <v>0</v>
          </cell>
          <cell r="AL107">
            <v>-10</v>
          </cell>
          <cell r="AM107">
            <v>0</v>
          </cell>
          <cell r="AN107">
            <v>-623057.81700000016</v>
          </cell>
          <cell r="AO107">
            <v>0</v>
          </cell>
          <cell r="AP107">
            <v>306703495.458</v>
          </cell>
        </row>
        <row r="108">
          <cell r="A108" t="str">
            <v xml:space="preserve">314.00 0110         </v>
          </cell>
          <cell r="B108">
            <v>110</v>
          </cell>
          <cell r="C108" t="str">
            <v>ProdTrans</v>
          </cell>
          <cell r="D108" t="str">
            <v xml:space="preserve">314.00 0110         </v>
          </cell>
          <cell r="E108">
            <v>314</v>
          </cell>
          <cell r="F108" t="str">
            <v>Turbogenerator Units</v>
          </cell>
          <cell r="G108">
            <v>0</v>
          </cell>
          <cell r="H108">
            <v>175249865.94</v>
          </cell>
          <cell r="I108">
            <v>0</v>
          </cell>
          <cell r="J108">
            <v>-1515723.39</v>
          </cell>
          <cell r="K108">
            <v>0</v>
          </cell>
          <cell r="L108">
            <v>173734142.55000001</v>
          </cell>
          <cell r="M108">
            <v>0</v>
          </cell>
          <cell r="N108">
            <v>-1572304.4200000002</v>
          </cell>
          <cell r="O108">
            <v>0</v>
          </cell>
          <cell r="P108">
            <v>172161838.13000003</v>
          </cell>
          <cell r="Q108">
            <v>0</v>
          </cell>
          <cell r="R108">
            <v>69160935</v>
          </cell>
          <cell r="S108">
            <v>0</v>
          </cell>
          <cell r="T108">
            <v>2.35</v>
          </cell>
          <cell r="U108">
            <v>0</v>
          </cell>
          <cell r="V108">
            <v>4100562</v>
          </cell>
          <cell r="W108">
            <v>0</v>
          </cell>
          <cell r="X108">
            <v>-1515723.39</v>
          </cell>
          <cell r="Y108">
            <v>0</v>
          </cell>
          <cell r="Z108">
            <v>-15</v>
          </cell>
          <cell r="AA108">
            <v>0</v>
          </cell>
          <cell r="AB108">
            <v>-227358.50849999997</v>
          </cell>
          <cell r="AC108">
            <v>0</v>
          </cell>
          <cell r="AD108">
            <v>71518415.101500005</v>
          </cell>
          <cell r="AE108">
            <v>0</v>
          </cell>
          <cell r="AF108">
            <v>2.35</v>
          </cell>
          <cell r="AG108">
            <v>0</v>
          </cell>
          <cell r="AH108">
            <v>4064278</v>
          </cell>
          <cell r="AI108">
            <v>0</v>
          </cell>
          <cell r="AJ108">
            <v>-1572304.4200000002</v>
          </cell>
          <cell r="AK108">
            <v>0</v>
          </cell>
          <cell r="AL108">
            <v>-15</v>
          </cell>
          <cell r="AM108">
            <v>0</v>
          </cell>
          <cell r="AN108">
            <v>-235845.663</v>
          </cell>
          <cell r="AO108">
            <v>0</v>
          </cell>
          <cell r="AP108">
            <v>73774543.0185</v>
          </cell>
        </row>
        <row r="109">
          <cell r="A109" t="str">
            <v xml:space="preserve">315.00 0110         </v>
          </cell>
          <cell r="B109">
            <v>110</v>
          </cell>
          <cell r="C109" t="str">
            <v>ProdTrans</v>
          </cell>
          <cell r="D109" t="str">
            <v xml:space="preserve">315.00 0110         </v>
          </cell>
          <cell r="E109">
            <v>315</v>
          </cell>
          <cell r="F109" t="str">
            <v>Accessory Electric Equipment</v>
          </cell>
          <cell r="G109">
            <v>0</v>
          </cell>
          <cell r="H109">
            <v>58882346.939999998</v>
          </cell>
          <cell r="I109">
            <v>0</v>
          </cell>
          <cell r="J109">
            <v>-239598.99999999994</v>
          </cell>
          <cell r="K109">
            <v>0</v>
          </cell>
          <cell r="L109">
            <v>58642747.939999998</v>
          </cell>
          <cell r="M109">
            <v>0</v>
          </cell>
          <cell r="N109">
            <v>-249884.35999999996</v>
          </cell>
          <cell r="O109">
            <v>0</v>
          </cell>
          <cell r="P109">
            <v>58392863.579999998</v>
          </cell>
          <cell r="Q109">
            <v>0</v>
          </cell>
          <cell r="R109">
            <v>35406510</v>
          </cell>
          <cell r="S109">
            <v>0</v>
          </cell>
          <cell r="T109">
            <v>1.49</v>
          </cell>
          <cell r="U109">
            <v>0</v>
          </cell>
          <cell r="V109">
            <v>875562</v>
          </cell>
          <cell r="W109">
            <v>0</v>
          </cell>
          <cell r="X109">
            <v>-239598.99999999994</v>
          </cell>
          <cell r="Y109">
            <v>0</v>
          </cell>
          <cell r="Z109">
            <v>-10</v>
          </cell>
          <cell r="AA109">
            <v>0</v>
          </cell>
          <cell r="AB109">
            <v>-23959.899999999994</v>
          </cell>
          <cell r="AC109">
            <v>0</v>
          </cell>
          <cell r="AD109">
            <v>36018513.100000001</v>
          </cell>
          <cell r="AE109">
            <v>0</v>
          </cell>
          <cell r="AF109">
            <v>1.49</v>
          </cell>
          <cell r="AG109">
            <v>0</v>
          </cell>
          <cell r="AH109">
            <v>871915</v>
          </cell>
          <cell r="AI109">
            <v>0</v>
          </cell>
          <cell r="AJ109">
            <v>-249884.35999999996</v>
          </cell>
          <cell r="AK109">
            <v>0</v>
          </cell>
          <cell r="AL109">
            <v>-10</v>
          </cell>
          <cell r="AM109">
            <v>0</v>
          </cell>
          <cell r="AN109">
            <v>-24988.435999999998</v>
          </cell>
          <cell r="AO109">
            <v>0</v>
          </cell>
          <cell r="AP109">
            <v>36615555.304000005</v>
          </cell>
        </row>
        <row r="110">
          <cell r="A110" t="str">
            <v xml:space="preserve">316.00 0110         </v>
          </cell>
          <cell r="B110">
            <v>110</v>
          </cell>
          <cell r="C110" t="str">
            <v>ProdTrans</v>
          </cell>
          <cell r="D110" t="str">
            <v xml:space="preserve">316.00 0110         </v>
          </cell>
          <cell r="E110">
            <v>316</v>
          </cell>
          <cell r="F110" t="str">
            <v>Miscellaneous Power Plant Equipment</v>
          </cell>
          <cell r="G110">
            <v>0</v>
          </cell>
          <cell r="H110">
            <v>3722954.18</v>
          </cell>
          <cell r="I110">
            <v>0</v>
          </cell>
          <cell r="J110">
            <v>-71241.69</v>
          </cell>
          <cell r="K110">
            <v>0</v>
          </cell>
          <cell r="L110">
            <v>3651712.49</v>
          </cell>
          <cell r="M110">
            <v>0</v>
          </cell>
          <cell r="N110">
            <v>-71241.69</v>
          </cell>
          <cell r="O110">
            <v>0</v>
          </cell>
          <cell r="P110">
            <v>3580470.8000000003</v>
          </cell>
          <cell r="Q110">
            <v>0</v>
          </cell>
          <cell r="R110">
            <v>1789680</v>
          </cell>
          <cell r="S110">
            <v>0</v>
          </cell>
          <cell r="T110">
            <v>1.95</v>
          </cell>
          <cell r="U110">
            <v>0</v>
          </cell>
          <cell r="V110">
            <v>71903</v>
          </cell>
          <cell r="W110">
            <v>0</v>
          </cell>
          <cell r="X110">
            <v>-71241.69</v>
          </cell>
          <cell r="Y110">
            <v>0</v>
          </cell>
          <cell r="Z110">
            <v>-10</v>
          </cell>
          <cell r="AA110">
            <v>0</v>
          </cell>
          <cell r="AB110">
            <v>-7124.1689999999999</v>
          </cell>
          <cell r="AC110">
            <v>0</v>
          </cell>
          <cell r="AD110">
            <v>1783217.1410000001</v>
          </cell>
          <cell r="AE110">
            <v>0</v>
          </cell>
          <cell r="AF110">
            <v>1.95</v>
          </cell>
          <cell r="AG110">
            <v>0</v>
          </cell>
          <cell r="AH110">
            <v>70514</v>
          </cell>
          <cell r="AI110">
            <v>0</v>
          </cell>
          <cell r="AJ110">
            <v>-71241.69</v>
          </cell>
          <cell r="AK110">
            <v>0</v>
          </cell>
          <cell r="AL110">
            <v>-10</v>
          </cell>
          <cell r="AM110">
            <v>0</v>
          </cell>
          <cell r="AN110">
            <v>-7124.1689999999999</v>
          </cell>
          <cell r="AO110">
            <v>0</v>
          </cell>
          <cell r="AP110">
            <v>1775365.2820000001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 t="str">
            <v>TOTAL JIM BRIDGER</v>
          </cell>
          <cell r="G111">
            <v>0</v>
          </cell>
          <cell r="H111">
            <v>1053751118.37</v>
          </cell>
          <cell r="I111">
            <v>0</v>
          </cell>
          <cell r="J111">
            <v>-8343521.1699999999</v>
          </cell>
          <cell r="K111">
            <v>0</v>
          </cell>
          <cell r="L111">
            <v>1045407597.2</v>
          </cell>
          <cell r="M111">
            <v>0</v>
          </cell>
          <cell r="N111">
            <v>-8591099.9100000001</v>
          </cell>
          <cell r="O111">
            <v>0</v>
          </cell>
          <cell r="P111">
            <v>1036816497.2900001</v>
          </cell>
          <cell r="Q111">
            <v>0</v>
          </cell>
          <cell r="R111">
            <v>486768532</v>
          </cell>
          <cell r="S111">
            <v>0</v>
          </cell>
          <cell r="T111">
            <v>0</v>
          </cell>
          <cell r="U111">
            <v>0</v>
          </cell>
          <cell r="V111">
            <v>20845010</v>
          </cell>
          <cell r="W111">
            <v>0</v>
          </cell>
          <cell r="X111">
            <v>-8343521.1699999999</v>
          </cell>
          <cell r="Y111">
            <v>0</v>
          </cell>
          <cell r="Z111">
            <v>0</v>
          </cell>
          <cell r="AA111">
            <v>0</v>
          </cell>
          <cell r="AB111">
            <v>-1000858.6945000001</v>
          </cell>
          <cell r="AC111">
            <v>0</v>
          </cell>
          <cell r="AD111">
            <v>498269162.13550001</v>
          </cell>
          <cell r="AE111">
            <v>0</v>
          </cell>
          <cell r="AF111">
            <v>0</v>
          </cell>
          <cell r="AG111">
            <v>0</v>
          </cell>
          <cell r="AH111">
            <v>20672248</v>
          </cell>
          <cell r="AI111">
            <v>0</v>
          </cell>
          <cell r="AJ111">
            <v>-8591099.9100000001</v>
          </cell>
          <cell r="AK111">
            <v>0</v>
          </cell>
          <cell r="AL111">
            <v>0</v>
          </cell>
          <cell r="AM111">
            <v>0</v>
          </cell>
          <cell r="AN111">
            <v>-1031143.466</v>
          </cell>
          <cell r="AO111">
            <v>0</v>
          </cell>
          <cell r="AP111">
            <v>509319166.75949997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 t="str">
            <v>NAUGHTON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 xml:space="preserve">310.20 0111         </v>
          </cell>
          <cell r="B114">
            <v>111</v>
          </cell>
          <cell r="C114" t="str">
            <v>ProdTrans</v>
          </cell>
          <cell r="D114" t="str">
            <v xml:space="preserve">310.20 0111         </v>
          </cell>
          <cell r="E114">
            <v>310.2</v>
          </cell>
          <cell r="F114" t="str">
            <v>Land Rights</v>
          </cell>
          <cell r="G114">
            <v>0</v>
          </cell>
          <cell r="H114">
            <v>15015.87</v>
          </cell>
          <cell r="I114">
            <v>0</v>
          </cell>
          <cell r="J114">
            <v>0</v>
          </cell>
          <cell r="K114">
            <v>0</v>
          </cell>
          <cell r="L114">
            <v>15015.87</v>
          </cell>
          <cell r="M114">
            <v>0</v>
          </cell>
          <cell r="N114">
            <v>0</v>
          </cell>
          <cell r="O114">
            <v>0</v>
          </cell>
          <cell r="P114">
            <v>15015.87</v>
          </cell>
          <cell r="Q114">
            <v>0</v>
          </cell>
          <cell r="R114">
            <v>11039</v>
          </cell>
          <cell r="S114">
            <v>0</v>
          </cell>
          <cell r="T114">
            <v>1.39</v>
          </cell>
          <cell r="U114">
            <v>0</v>
          </cell>
          <cell r="V114">
            <v>209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11248</v>
          </cell>
          <cell r="AE114">
            <v>0</v>
          </cell>
          <cell r="AF114">
            <v>1.39</v>
          </cell>
          <cell r="AG114">
            <v>0</v>
          </cell>
          <cell r="AH114">
            <v>209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11457</v>
          </cell>
        </row>
        <row r="115">
          <cell r="A115" t="str">
            <v xml:space="preserve">311.00 0111         </v>
          </cell>
          <cell r="B115">
            <v>111</v>
          </cell>
          <cell r="C115" t="str">
            <v>ProdTrans</v>
          </cell>
          <cell r="D115" t="str">
            <v xml:space="preserve">311.00 0111         </v>
          </cell>
          <cell r="E115">
            <v>311</v>
          </cell>
          <cell r="F115" t="str">
            <v>Structures and Improvements</v>
          </cell>
          <cell r="G115">
            <v>0</v>
          </cell>
          <cell r="H115">
            <v>70399222.079999998</v>
          </cell>
          <cell r="I115">
            <v>0</v>
          </cell>
          <cell r="J115">
            <v>-181827.88999999996</v>
          </cell>
          <cell r="K115">
            <v>0</v>
          </cell>
          <cell r="L115">
            <v>70217394.189999998</v>
          </cell>
          <cell r="M115">
            <v>0</v>
          </cell>
          <cell r="N115">
            <v>-187556.09999999989</v>
          </cell>
          <cell r="O115">
            <v>0</v>
          </cell>
          <cell r="P115">
            <v>70029838.090000004</v>
          </cell>
          <cell r="Q115">
            <v>0</v>
          </cell>
          <cell r="R115">
            <v>36837724</v>
          </cell>
          <cell r="S115">
            <v>0</v>
          </cell>
          <cell r="T115">
            <v>2.63</v>
          </cell>
          <cell r="U115">
            <v>0</v>
          </cell>
          <cell r="V115">
            <v>1849109</v>
          </cell>
          <cell r="W115">
            <v>0</v>
          </cell>
          <cell r="X115">
            <v>-181827.88999999996</v>
          </cell>
          <cell r="Y115">
            <v>0</v>
          </cell>
          <cell r="Z115">
            <v>-30</v>
          </cell>
          <cell r="AA115">
            <v>0</v>
          </cell>
          <cell r="AB115">
            <v>-54548.366999999984</v>
          </cell>
          <cell r="AC115">
            <v>0</v>
          </cell>
          <cell r="AD115">
            <v>38450456.743000001</v>
          </cell>
          <cell r="AE115">
            <v>0</v>
          </cell>
          <cell r="AF115">
            <v>2.63</v>
          </cell>
          <cell r="AG115">
            <v>0</v>
          </cell>
          <cell r="AH115">
            <v>1844251</v>
          </cell>
          <cell r="AI115">
            <v>0</v>
          </cell>
          <cell r="AJ115">
            <v>-187556.09999999989</v>
          </cell>
          <cell r="AK115">
            <v>0</v>
          </cell>
          <cell r="AL115">
            <v>-30</v>
          </cell>
          <cell r="AM115">
            <v>0</v>
          </cell>
          <cell r="AN115">
            <v>-56266.829999999965</v>
          </cell>
          <cell r="AO115">
            <v>0</v>
          </cell>
          <cell r="AP115">
            <v>40050884.813000001</v>
          </cell>
        </row>
        <row r="116">
          <cell r="A116" t="str">
            <v xml:space="preserve">312.00 0111         </v>
          </cell>
          <cell r="B116">
            <v>111</v>
          </cell>
          <cell r="C116" t="str">
            <v>ProdTrans</v>
          </cell>
          <cell r="D116" t="str">
            <v xml:space="preserve">312.00 0111         </v>
          </cell>
          <cell r="E116">
            <v>312</v>
          </cell>
          <cell r="F116" t="str">
            <v>Boiler Plant Equipment</v>
          </cell>
          <cell r="G116">
            <v>0</v>
          </cell>
          <cell r="H116">
            <v>443090329.81</v>
          </cell>
          <cell r="I116">
            <v>0</v>
          </cell>
          <cell r="J116">
            <v>-2550716.2000000002</v>
          </cell>
          <cell r="K116">
            <v>0</v>
          </cell>
          <cell r="L116">
            <v>440539613.61000001</v>
          </cell>
          <cell r="M116">
            <v>0</v>
          </cell>
          <cell r="N116">
            <v>-2660476.59</v>
          </cell>
          <cell r="O116">
            <v>0</v>
          </cell>
          <cell r="P116">
            <v>437879137.02000004</v>
          </cell>
          <cell r="Q116">
            <v>0</v>
          </cell>
          <cell r="R116">
            <v>132342952</v>
          </cell>
          <cell r="S116">
            <v>0</v>
          </cell>
          <cell r="T116">
            <v>2.82</v>
          </cell>
          <cell r="U116">
            <v>0</v>
          </cell>
          <cell r="V116">
            <v>12459182</v>
          </cell>
          <cell r="W116">
            <v>0</v>
          </cell>
          <cell r="X116">
            <v>-2550716.2000000002</v>
          </cell>
          <cell r="Y116">
            <v>0</v>
          </cell>
          <cell r="Z116">
            <v>-10</v>
          </cell>
          <cell r="AA116">
            <v>0</v>
          </cell>
          <cell r="AB116">
            <v>-255071.62</v>
          </cell>
          <cell r="AC116">
            <v>0</v>
          </cell>
          <cell r="AD116">
            <v>141996346.18000001</v>
          </cell>
          <cell r="AE116">
            <v>0</v>
          </cell>
          <cell r="AF116">
            <v>2.82</v>
          </cell>
          <cell r="AG116">
            <v>0</v>
          </cell>
          <cell r="AH116">
            <v>12385704</v>
          </cell>
          <cell r="AI116">
            <v>0</v>
          </cell>
          <cell r="AJ116">
            <v>-2660476.59</v>
          </cell>
          <cell r="AK116">
            <v>0</v>
          </cell>
          <cell r="AL116">
            <v>-10</v>
          </cell>
          <cell r="AM116">
            <v>0</v>
          </cell>
          <cell r="AN116">
            <v>-266047.65899999999</v>
          </cell>
          <cell r="AO116">
            <v>0</v>
          </cell>
          <cell r="AP116">
            <v>151455525.93099999</v>
          </cell>
        </row>
        <row r="117">
          <cell r="A117" t="str">
            <v xml:space="preserve">314.00 0111         </v>
          </cell>
          <cell r="B117">
            <v>111</v>
          </cell>
          <cell r="C117" t="str">
            <v>ProdTrans</v>
          </cell>
          <cell r="D117" t="str">
            <v xml:space="preserve">314.00 0111         </v>
          </cell>
          <cell r="E117">
            <v>314</v>
          </cell>
          <cell r="F117" t="str">
            <v>Turbogenerator Units</v>
          </cell>
          <cell r="G117">
            <v>0</v>
          </cell>
          <cell r="H117">
            <v>76375657.129999995</v>
          </cell>
          <cell r="I117">
            <v>0</v>
          </cell>
          <cell r="J117">
            <v>-630187.02999999991</v>
          </cell>
          <cell r="K117">
            <v>0</v>
          </cell>
          <cell r="L117">
            <v>75745470.099999994</v>
          </cell>
          <cell r="M117">
            <v>0</v>
          </cell>
          <cell r="N117">
            <v>-653185.20000000019</v>
          </cell>
          <cell r="O117">
            <v>0</v>
          </cell>
          <cell r="P117">
            <v>75092284.899999991</v>
          </cell>
          <cell r="Q117">
            <v>0</v>
          </cell>
          <cell r="R117">
            <v>30448941</v>
          </cell>
          <cell r="S117">
            <v>0</v>
          </cell>
          <cell r="T117">
            <v>3.09</v>
          </cell>
          <cell r="U117">
            <v>0</v>
          </cell>
          <cell r="V117">
            <v>2350271</v>
          </cell>
          <cell r="W117">
            <v>0</v>
          </cell>
          <cell r="X117">
            <v>-630187.02999999991</v>
          </cell>
          <cell r="Y117">
            <v>0</v>
          </cell>
          <cell r="Z117">
            <v>-15</v>
          </cell>
          <cell r="AA117">
            <v>0</v>
          </cell>
          <cell r="AB117">
            <v>-94528.054499999998</v>
          </cell>
          <cell r="AC117">
            <v>0</v>
          </cell>
          <cell r="AD117">
            <v>32074496.9155</v>
          </cell>
          <cell r="AE117">
            <v>0</v>
          </cell>
          <cell r="AF117">
            <v>3.09</v>
          </cell>
          <cell r="AG117">
            <v>0</v>
          </cell>
          <cell r="AH117">
            <v>2330443</v>
          </cell>
          <cell r="AI117">
            <v>0</v>
          </cell>
          <cell r="AJ117">
            <v>-653185.20000000019</v>
          </cell>
          <cell r="AK117">
            <v>0</v>
          </cell>
          <cell r="AL117">
            <v>-15</v>
          </cell>
          <cell r="AM117">
            <v>0</v>
          </cell>
          <cell r="AN117">
            <v>-97977.780000000042</v>
          </cell>
          <cell r="AO117">
            <v>0</v>
          </cell>
          <cell r="AP117">
            <v>33653776.935499996</v>
          </cell>
        </row>
        <row r="118">
          <cell r="A118" t="str">
            <v xml:space="preserve">315.00 0111         </v>
          </cell>
          <cell r="B118">
            <v>111</v>
          </cell>
          <cell r="C118" t="str">
            <v>ProdTrans</v>
          </cell>
          <cell r="D118" t="str">
            <v xml:space="preserve">315.00 0111         </v>
          </cell>
          <cell r="E118">
            <v>315</v>
          </cell>
          <cell r="F118" t="str">
            <v>Accessory Electric Equipment</v>
          </cell>
          <cell r="G118">
            <v>0</v>
          </cell>
          <cell r="H118">
            <v>23006767.68</v>
          </cell>
          <cell r="I118">
            <v>0</v>
          </cell>
          <cell r="J118">
            <v>-81084.979999999967</v>
          </cell>
          <cell r="K118">
            <v>0</v>
          </cell>
          <cell r="L118">
            <v>22925682.699999999</v>
          </cell>
          <cell r="M118">
            <v>0</v>
          </cell>
          <cell r="N118">
            <v>-84667.79</v>
          </cell>
          <cell r="O118">
            <v>0</v>
          </cell>
          <cell r="P118">
            <v>22841014.91</v>
          </cell>
          <cell r="Q118">
            <v>0</v>
          </cell>
          <cell r="R118">
            <v>11920358</v>
          </cell>
          <cell r="S118">
            <v>0</v>
          </cell>
          <cell r="T118">
            <v>2.37</v>
          </cell>
          <cell r="U118">
            <v>0</v>
          </cell>
          <cell r="V118">
            <v>544300</v>
          </cell>
          <cell r="W118">
            <v>0</v>
          </cell>
          <cell r="X118">
            <v>-81084.979999999967</v>
          </cell>
          <cell r="Y118">
            <v>0</v>
          </cell>
          <cell r="Z118">
            <v>-10</v>
          </cell>
          <cell r="AA118">
            <v>0</v>
          </cell>
          <cell r="AB118">
            <v>-8108.4979999999969</v>
          </cell>
          <cell r="AC118">
            <v>0</v>
          </cell>
          <cell r="AD118">
            <v>12375464.522</v>
          </cell>
          <cell r="AE118">
            <v>0</v>
          </cell>
          <cell r="AF118">
            <v>2.37</v>
          </cell>
          <cell r="AG118">
            <v>0</v>
          </cell>
          <cell r="AH118">
            <v>542335</v>
          </cell>
          <cell r="AI118">
            <v>0</v>
          </cell>
          <cell r="AJ118">
            <v>-84667.79</v>
          </cell>
          <cell r="AK118">
            <v>0</v>
          </cell>
          <cell r="AL118">
            <v>-10</v>
          </cell>
          <cell r="AM118">
            <v>0</v>
          </cell>
          <cell r="AN118">
            <v>-8466.7789999999986</v>
          </cell>
          <cell r="AO118">
            <v>0</v>
          </cell>
          <cell r="AP118">
            <v>12824664.953000002</v>
          </cell>
        </row>
        <row r="119">
          <cell r="A119" t="str">
            <v xml:space="preserve">316.00 0111         </v>
          </cell>
          <cell r="B119">
            <v>111</v>
          </cell>
          <cell r="C119" t="str">
            <v>ProdTrans</v>
          </cell>
          <cell r="D119" t="str">
            <v xml:space="preserve">316.00 0111         </v>
          </cell>
          <cell r="E119">
            <v>316</v>
          </cell>
          <cell r="F119" t="str">
            <v>Miscellaneous Power Plant Equipment</v>
          </cell>
          <cell r="G119">
            <v>0</v>
          </cell>
          <cell r="H119">
            <v>2011397.3</v>
          </cell>
          <cell r="I119">
            <v>0</v>
          </cell>
          <cell r="J119">
            <v>-35165.389999999992</v>
          </cell>
          <cell r="K119">
            <v>0</v>
          </cell>
          <cell r="L119">
            <v>1976231.9100000001</v>
          </cell>
          <cell r="M119">
            <v>0</v>
          </cell>
          <cell r="N119">
            <v>-35165.389999999992</v>
          </cell>
          <cell r="O119">
            <v>0</v>
          </cell>
          <cell r="P119">
            <v>1941066.5200000003</v>
          </cell>
          <cell r="Q119">
            <v>0</v>
          </cell>
          <cell r="R119">
            <v>640479</v>
          </cell>
          <cell r="S119">
            <v>0</v>
          </cell>
          <cell r="T119">
            <v>2.75</v>
          </cell>
          <cell r="U119">
            <v>0</v>
          </cell>
          <cell r="V119">
            <v>54830</v>
          </cell>
          <cell r="W119">
            <v>0</v>
          </cell>
          <cell r="X119">
            <v>-35165.389999999992</v>
          </cell>
          <cell r="Y119">
            <v>0</v>
          </cell>
          <cell r="Z119">
            <v>-10</v>
          </cell>
          <cell r="AA119">
            <v>0</v>
          </cell>
          <cell r="AB119">
            <v>-3516.5389999999989</v>
          </cell>
          <cell r="AC119">
            <v>0</v>
          </cell>
          <cell r="AD119">
            <v>656627.071</v>
          </cell>
          <cell r="AE119">
            <v>0</v>
          </cell>
          <cell r="AF119">
            <v>2.75</v>
          </cell>
          <cell r="AG119">
            <v>0</v>
          </cell>
          <cell r="AH119">
            <v>53863</v>
          </cell>
          <cell r="AI119">
            <v>0</v>
          </cell>
          <cell r="AJ119">
            <v>-35165.389999999992</v>
          </cell>
          <cell r="AK119">
            <v>0</v>
          </cell>
          <cell r="AL119">
            <v>-10</v>
          </cell>
          <cell r="AM119">
            <v>0</v>
          </cell>
          <cell r="AN119">
            <v>-3516.5389999999989</v>
          </cell>
          <cell r="AO119">
            <v>0</v>
          </cell>
          <cell r="AP119">
            <v>671808.14199999999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 t="str">
            <v>TOTAL NAUGHTON</v>
          </cell>
          <cell r="G120">
            <v>0</v>
          </cell>
          <cell r="H120">
            <v>614898389.86999989</v>
          </cell>
          <cell r="I120">
            <v>0</v>
          </cell>
          <cell r="J120">
            <v>-3478981.49</v>
          </cell>
          <cell r="K120">
            <v>0</v>
          </cell>
          <cell r="L120">
            <v>611419408.38</v>
          </cell>
          <cell r="M120">
            <v>0</v>
          </cell>
          <cell r="N120">
            <v>-3621051.0700000003</v>
          </cell>
          <cell r="O120">
            <v>0</v>
          </cell>
          <cell r="P120">
            <v>607798357.30999994</v>
          </cell>
          <cell r="Q120">
            <v>0</v>
          </cell>
          <cell r="R120">
            <v>212201493</v>
          </cell>
          <cell r="S120">
            <v>0</v>
          </cell>
          <cell r="T120">
            <v>0</v>
          </cell>
          <cell r="U120">
            <v>0</v>
          </cell>
          <cell r="V120">
            <v>17257901</v>
          </cell>
          <cell r="W120">
            <v>0</v>
          </cell>
          <cell r="X120">
            <v>-3478981.49</v>
          </cell>
          <cell r="Y120">
            <v>0</v>
          </cell>
          <cell r="Z120">
            <v>0</v>
          </cell>
          <cell r="AA120">
            <v>0</v>
          </cell>
          <cell r="AB120">
            <v>-415773.07849999995</v>
          </cell>
          <cell r="AC120">
            <v>0</v>
          </cell>
          <cell r="AD120">
            <v>225564639.43150005</v>
          </cell>
          <cell r="AE120">
            <v>0</v>
          </cell>
          <cell r="AF120">
            <v>0</v>
          </cell>
          <cell r="AG120">
            <v>0</v>
          </cell>
          <cell r="AH120">
            <v>17156805</v>
          </cell>
          <cell r="AI120">
            <v>0</v>
          </cell>
          <cell r="AJ120">
            <v>-3621051.0700000003</v>
          </cell>
          <cell r="AK120">
            <v>0</v>
          </cell>
          <cell r="AL120">
            <v>0</v>
          </cell>
          <cell r="AM120">
            <v>0</v>
          </cell>
          <cell r="AN120">
            <v>-432275.58699999994</v>
          </cell>
          <cell r="AO120">
            <v>0</v>
          </cell>
          <cell r="AP120">
            <v>238668117.77449998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 t="str">
            <v>WYODAK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 xml:space="preserve">310.20 0112         </v>
          </cell>
          <cell r="B123">
            <v>112</v>
          </cell>
          <cell r="C123" t="str">
            <v>ProdTrans</v>
          </cell>
          <cell r="D123" t="str">
            <v xml:space="preserve">310.20 0112         </v>
          </cell>
          <cell r="E123">
            <v>310.2</v>
          </cell>
          <cell r="F123" t="str">
            <v>Land Rights</v>
          </cell>
          <cell r="G123">
            <v>0</v>
          </cell>
          <cell r="H123">
            <v>164796.79999999999</v>
          </cell>
          <cell r="I123">
            <v>0</v>
          </cell>
          <cell r="J123">
            <v>0</v>
          </cell>
          <cell r="K123">
            <v>0</v>
          </cell>
          <cell r="L123">
            <v>164796.79999999999</v>
          </cell>
          <cell r="M123">
            <v>0</v>
          </cell>
          <cell r="N123">
            <v>0</v>
          </cell>
          <cell r="O123">
            <v>0</v>
          </cell>
          <cell r="P123">
            <v>164796.79999999999</v>
          </cell>
          <cell r="Q123">
            <v>0</v>
          </cell>
          <cell r="R123">
            <v>87054</v>
          </cell>
          <cell r="S123">
            <v>0</v>
          </cell>
          <cell r="T123">
            <v>1.42</v>
          </cell>
          <cell r="U123">
            <v>0</v>
          </cell>
          <cell r="V123">
            <v>2340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89394</v>
          </cell>
          <cell r="AE123">
            <v>0</v>
          </cell>
          <cell r="AF123">
            <v>1.42</v>
          </cell>
          <cell r="AG123">
            <v>0</v>
          </cell>
          <cell r="AH123">
            <v>2340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91734</v>
          </cell>
        </row>
        <row r="124">
          <cell r="A124" t="str">
            <v xml:space="preserve">311.00 0112         </v>
          </cell>
          <cell r="B124">
            <v>112</v>
          </cell>
          <cell r="C124" t="str">
            <v>ProdTrans</v>
          </cell>
          <cell r="D124" t="str">
            <v xml:space="preserve">311.00 0112         </v>
          </cell>
          <cell r="E124">
            <v>311</v>
          </cell>
          <cell r="F124" t="str">
            <v>Structures and Improvements</v>
          </cell>
          <cell r="G124">
            <v>0</v>
          </cell>
          <cell r="H124">
            <v>51317577.18</v>
          </cell>
          <cell r="I124">
            <v>0</v>
          </cell>
          <cell r="J124">
            <v>-156684.96999999997</v>
          </cell>
          <cell r="K124">
            <v>0</v>
          </cell>
          <cell r="L124">
            <v>51160892.210000001</v>
          </cell>
          <cell r="M124">
            <v>0</v>
          </cell>
          <cell r="N124">
            <v>-161398.66000000003</v>
          </cell>
          <cell r="O124">
            <v>0</v>
          </cell>
          <cell r="P124">
            <v>50999493.550000004</v>
          </cell>
          <cell r="Q124">
            <v>0</v>
          </cell>
          <cell r="R124">
            <v>26663441</v>
          </cell>
          <cell r="S124">
            <v>0</v>
          </cell>
          <cell r="T124">
            <v>1.51</v>
          </cell>
          <cell r="U124">
            <v>0</v>
          </cell>
          <cell r="V124">
            <v>773712</v>
          </cell>
          <cell r="W124">
            <v>0</v>
          </cell>
          <cell r="X124">
            <v>-156684.96999999997</v>
          </cell>
          <cell r="Y124">
            <v>0</v>
          </cell>
          <cell r="Z124">
            <v>-30</v>
          </cell>
          <cell r="AA124">
            <v>0</v>
          </cell>
          <cell r="AB124">
            <v>-47005.490999999995</v>
          </cell>
          <cell r="AC124">
            <v>0</v>
          </cell>
          <cell r="AD124">
            <v>27233462.539000001</v>
          </cell>
          <cell r="AE124">
            <v>0</v>
          </cell>
          <cell r="AF124">
            <v>1.51</v>
          </cell>
          <cell r="AG124">
            <v>0</v>
          </cell>
          <cell r="AH124">
            <v>771311</v>
          </cell>
          <cell r="AI124">
            <v>0</v>
          </cell>
          <cell r="AJ124">
            <v>-161398.66000000003</v>
          </cell>
          <cell r="AK124">
            <v>0</v>
          </cell>
          <cell r="AL124">
            <v>-30</v>
          </cell>
          <cell r="AM124">
            <v>0</v>
          </cell>
          <cell r="AN124">
            <v>-48419.598000000005</v>
          </cell>
          <cell r="AO124">
            <v>0</v>
          </cell>
          <cell r="AP124">
            <v>27794955.280999999</v>
          </cell>
        </row>
        <row r="125">
          <cell r="A125" t="str">
            <v xml:space="preserve">312.00 0112         </v>
          </cell>
          <cell r="B125">
            <v>112</v>
          </cell>
          <cell r="C125" t="str">
            <v>ProdTrans</v>
          </cell>
          <cell r="D125" t="str">
            <v xml:space="preserve">312.00 0112         </v>
          </cell>
          <cell r="E125">
            <v>312</v>
          </cell>
          <cell r="F125" t="str">
            <v>Boiler Plant Equipment</v>
          </cell>
          <cell r="G125">
            <v>0</v>
          </cell>
          <cell r="H125">
            <v>300866077.38</v>
          </cell>
          <cell r="I125">
            <v>0</v>
          </cell>
          <cell r="J125">
            <v>-2117535.21</v>
          </cell>
          <cell r="K125">
            <v>0</v>
          </cell>
          <cell r="L125">
            <v>298748542.17000002</v>
          </cell>
          <cell r="M125">
            <v>0</v>
          </cell>
          <cell r="N125">
            <v>-2189198.8999999994</v>
          </cell>
          <cell r="O125">
            <v>0</v>
          </cell>
          <cell r="P125">
            <v>296559343.27000004</v>
          </cell>
          <cell r="Q125">
            <v>0</v>
          </cell>
          <cell r="R125">
            <v>85481727</v>
          </cell>
          <cell r="S125">
            <v>0</v>
          </cell>
          <cell r="T125">
            <v>1.79</v>
          </cell>
          <cell r="U125">
            <v>0</v>
          </cell>
          <cell r="V125">
            <v>5366551</v>
          </cell>
          <cell r="W125">
            <v>0</v>
          </cell>
          <cell r="X125">
            <v>-2117535.21</v>
          </cell>
          <cell r="Y125">
            <v>0</v>
          </cell>
          <cell r="Z125">
            <v>-10</v>
          </cell>
          <cell r="AA125">
            <v>0</v>
          </cell>
          <cell r="AB125">
            <v>-211753.52100000001</v>
          </cell>
          <cell r="AC125">
            <v>0</v>
          </cell>
          <cell r="AD125">
            <v>88518989.269000009</v>
          </cell>
          <cell r="AE125">
            <v>0</v>
          </cell>
          <cell r="AF125">
            <v>1.79</v>
          </cell>
          <cell r="AG125">
            <v>0</v>
          </cell>
          <cell r="AH125">
            <v>5328006</v>
          </cell>
          <cell r="AI125">
            <v>0</v>
          </cell>
          <cell r="AJ125">
            <v>-2189198.8999999994</v>
          </cell>
          <cell r="AK125">
            <v>0</v>
          </cell>
          <cell r="AL125">
            <v>-10</v>
          </cell>
          <cell r="AM125">
            <v>0</v>
          </cell>
          <cell r="AN125">
            <v>-218919.88999999993</v>
          </cell>
          <cell r="AO125">
            <v>0</v>
          </cell>
          <cell r="AP125">
            <v>91438876.479000002</v>
          </cell>
        </row>
        <row r="126">
          <cell r="A126" t="str">
            <v xml:space="preserve">314.00 0112         </v>
          </cell>
          <cell r="B126">
            <v>112</v>
          </cell>
          <cell r="C126" t="str">
            <v>ProdTrans</v>
          </cell>
          <cell r="D126" t="str">
            <v xml:space="preserve">314.00 0112         </v>
          </cell>
          <cell r="E126">
            <v>314</v>
          </cell>
          <cell r="F126" t="str">
            <v>Turbogenerator Units</v>
          </cell>
          <cell r="G126">
            <v>0</v>
          </cell>
          <cell r="H126">
            <v>64048524.350000001</v>
          </cell>
          <cell r="I126">
            <v>0</v>
          </cell>
          <cell r="J126">
            <v>-615894.2799999998</v>
          </cell>
          <cell r="K126">
            <v>0</v>
          </cell>
          <cell r="L126">
            <v>63432630.07</v>
          </cell>
          <cell r="M126">
            <v>0</v>
          </cell>
          <cell r="N126">
            <v>-626754.91000000015</v>
          </cell>
          <cell r="O126">
            <v>0</v>
          </cell>
          <cell r="P126">
            <v>62805875.159999996</v>
          </cell>
          <cell r="Q126">
            <v>0</v>
          </cell>
          <cell r="R126">
            <v>20811502</v>
          </cell>
          <cell r="S126">
            <v>0</v>
          </cell>
          <cell r="T126">
            <v>1.82</v>
          </cell>
          <cell r="U126">
            <v>0</v>
          </cell>
          <cell r="V126">
            <v>1160079</v>
          </cell>
          <cell r="W126">
            <v>0</v>
          </cell>
          <cell r="X126">
            <v>-615894.2799999998</v>
          </cell>
          <cell r="Y126">
            <v>0</v>
          </cell>
          <cell r="Z126">
            <v>-15</v>
          </cell>
          <cell r="AA126">
            <v>0</v>
          </cell>
          <cell r="AB126">
            <v>-92384.141999999978</v>
          </cell>
          <cell r="AC126">
            <v>0</v>
          </cell>
          <cell r="AD126">
            <v>21263302.577999998</v>
          </cell>
          <cell r="AE126">
            <v>0</v>
          </cell>
          <cell r="AF126">
            <v>1.82</v>
          </cell>
          <cell r="AG126">
            <v>0</v>
          </cell>
          <cell r="AH126">
            <v>1148770</v>
          </cell>
          <cell r="AI126">
            <v>0</v>
          </cell>
          <cell r="AJ126">
            <v>-626754.91000000015</v>
          </cell>
          <cell r="AK126">
            <v>0</v>
          </cell>
          <cell r="AL126">
            <v>-15</v>
          </cell>
          <cell r="AM126">
            <v>0</v>
          </cell>
          <cell r="AN126">
            <v>-94013.236500000028</v>
          </cell>
          <cell r="AO126">
            <v>0</v>
          </cell>
          <cell r="AP126">
            <v>21691304.431499999</v>
          </cell>
        </row>
        <row r="127">
          <cell r="A127" t="str">
            <v xml:space="preserve">315.00 0112         </v>
          </cell>
          <cell r="B127">
            <v>112</v>
          </cell>
          <cell r="C127" t="str">
            <v>ProdTrans</v>
          </cell>
          <cell r="D127" t="str">
            <v xml:space="preserve">315.00 0112         </v>
          </cell>
          <cell r="E127">
            <v>315</v>
          </cell>
          <cell r="F127" t="str">
            <v>Accessory Electric Equipment</v>
          </cell>
          <cell r="G127">
            <v>0</v>
          </cell>
          <cell r="H127">
            <v>28129327.460000001</v>
          </cell>
          <cell r="I127">
            <v>0</v>
          </cell>
          <cell r="J127">
            <v>-86824.890000000014</v>
          </cell>
          <cell r="K127">
            <v>0</v>
          </cell>
          <cell r="L127">
            <v>28042502.57</v>
          </cell>
          <cell r="M127">
            <v>0</v>
          </cell>
          <cell r="N127">
            <v>-91273.970000000016</v>
          </cell>
          <cell r="O127">
            <v>0</v>
          </cell>
          <cell r="P127">
            <v>27951228.600000001</v>
          </cell>
          <cell r="Q127">
            <v>0</v>
          </cell>
          <cell r="R127">
            <v>11407068</v>
          </cell>
          <cell r="S127">
            <v>0</v>
          </cell>
          <cell r="T127">
            <v>1.43</v>
          </cell>
          <cell r="U127">
            <v>0</v>
          </cell>
          <cell r="V127">
            <v>401629</v>
          </cell>
          <cell r="W127">
            <v>0</v>
          </cell>
          <cell r="X127">
            <v>-86824.890000000014</v>
          </cell>
          <cell r="Y127">
            <v>0</v>
          </cell>
          <cell r="Z127">
            <v>-10</v>
          </cell>
          <cell r="AA127">
            <v>0</v>
          </cell>
          <cell r="AB127">
            <v>-8682.4890000000014</v>
          </cell>
          <cell r="AC127">
            <v>0</v>
          </cell>
          <cell r="AD127">
            <v>11713189.620999999</v>
          </cell>
          <cell r="AE127">
            <v>0</v>
          </cell>
          <cell r="AF127">
            <v>1.43</v>
          </cell>
          <cell r="AG127">
            <v>0</v>
          </cell>
          <cell r="AH127">
            <v>400355</v>
          </cell>
          <cell r="AI127">
            <v>0</v>
          </cell>
          <cell r="AJ127">
            <v>-91273.970000000016</v>
          </cell>
          <cell r="AK127">
            <v>0</v>
          </cell>
          <cell r="AL127">
            <v>-10</v>
          </cell>
          <cell r="AM127">
            <v>0</v>
          </cell>
          <cell r="AN127">
            <v>-9127.3970000000027</v>
          </cell>
          <cell r="AO127">
            <v>0</v>
          </cell>
          <cell r="AP127">
            <v>12013143.253999999</v>
          </cell>
        </row>
        <row r="128">
          <cell r="A128" t="str">
            <v xml:space="preserve">316.00 0112         </v>
          </cell>
          <cell r="B128">
            <v>112</v>
          </cell>
          <cell r="C128" t="str">
            <v>ProdTrans</v>
          </cell>
          <cell r="D128" t="str">
            <v xml:space="preserve">316.00 0112         </v>
          </cell>
          <cell r="E128">
            <v>316</v>
          </cell>
          <cell r="F128" t="str">
            <v>Miscellaneous Power Plant Equipment</v>
          </cell>
          <cell r="G128">
            <v>0</v>
          </cell>
          <cell r="H128">
            <v>1231113.42</v>
          </cell>
          <cell r="I128">
            <v>0</v>
          </cell>
          <cell r="J128">
            <v>-17710.97</v>
          </cell>
          <cell r="K128">
            <v>0</v>
          </cell>
          <cell r="L128">
            <v>1213402.45</v>
          </cell>
          <cell r="M128">
            <v>0</v>
          </cell>
          <cell r="N128">
            <v>-17710.97</v>
          </cell>
          <cell r="O128">
            <v>0</v>
          </cell>
          <cell r="P128">
            <v>1195691.48</v>
          </cell>
          <cell r="Q128">
            <v>0</v>
          </cell>
          <cell r="R128">
            <v>208893</v>
          </cell>
          <cell r="S128">
            <v>0</v>
          </cell>
          <cell r="T128">
            <v>2.63</v>
          </cell>
          <cell r="U128">
            <v>0</v>
          </cell>
          <cell r="V128">
            <v>32145</v>
          </cell>
          <cell r="W128">
            <v>0</v>
          </cell>
          <cell r="X128">
            <v>-17710.97</v>
          </cell>
          <cell r="Y128">
            <v>0</v>
          </cell>
          <cell r="Z128">
            <v>-10</v>
          </cell>
          <cell r="AA128">
            <v>0</v>
          </cell>
          <cell r="AB128">
            <v>-1771.0970000000002</v>
          </cell>
          <cell r="AC128">
            <v>0</v>
          </cell>
          <cell r="AD128">
            <v>221555.93299999999</v>
          </cell>
          <cell r="AE128">
            <v>0</v>
          </cell>
          <cell r="AF128">
            <v>2.63</v>
          </cell>
          <cell r="AG128">
            <v>0</v>
          </cell>
          <cell r="AH128">
            <v>31680</v>
          </cell>
          <cell r="AI128">
            <v>0</v>
          </cell>
          <cell r="AJ128">
            <v>-17710.97</v>
          </cell>
          <cell r="AK128">
            <v>0</v>
          </cell>
          <cell r="AL128">
            <v>-10</v>
          </cell>
          <cell r="AM128">
            <v>0</v>
          </cell>
          <cell r="AN128">
            <v>-1771.0970000000002</v>
          </cell>
          <cell r="AO128">
            <v>0</v>
          </cell>
          <cell r="AP128">
            <v>233753.86599999998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 t="str">
            <v>TOTAL WYODAK</v>
          </cell>
          <cell r="G129">
            <v>0</v>
          </cell>
          <cell r="H129">
            <v>445757416.59000003</v>
          </cell>
          <cell r="I129">
            <v>0</v>
          </cell>
          <cell r="J129">
            <v>-2994650.32</v>
          </cell>
          <cell r="K129">
            <v>0</v>
          </cell>
          <cell r="L129">
            <v>442762766.26999998</v>
          </cell>
          <cell r="M129">
            <v>0</v>
          </cell>
          <cell r="N129">
            <v>-3086337.41</v>
          </cell>
          <cell r="O129">
            <v>0</v>
          </cell>
          <cell r="P129">
            <v>439676428.86000013</v>
          </cell>
          <cell r="Q129">
            <v>0</v>
          </cell>
          <cell r="R129">
            <v>144659685</v>
          </cell>
          <cell r="S129">
            <v>0</v>
          </cell>
          <cell r="T129">
            <v>0</v>
          </cell>
          <cell r="U129">
            <v>0</v>
          </cell>
          <cell r="V129">
            <v>7736456</v>
          </cell>
          <cell r="W129">
            <v>0</v>
          </cell>
          <cell r="X129">
            <v>-2994650.32</v>
          </cell>
          <cell r="Y129">
            <v>0</v>
          </cell>
          <cell r="Z129">
            <v>0</v>
          </cell>
          <cell r="AA129">
            <v>0</v>
          </cell>
          <cell r="AB129">
            <v>-361596.74</v>
          </cell>
          <cell r="AC129">
            <v>0</v>
          </cell>
          <cell r="AD129">
            <v>149039893.94</v>
          </cell>
          <cell r="AE129">
            <v>0</v>
          </cell>
          <cell r="AF129">
            <v>0</v>
          </cell>
          <cell r="AG129">
            <v>0</v>
          </cell>
          <cell r="AH129">
            <v>7682462</v>
          </cell>
          <cell r="AI129">
            <v>0</v>
          </cell>
          <cell r="AJ129">
            <v>-3086337.41</v>
          </cell>
          <cell r="AK129">
            <v>0</v>
          </cell>
          <cell r="AL129">
            <v>0</v>
          </cell>
          <cell r="AM129">
            <v>0</v>
          </cell>
          <cell r="AN129">
            <v>-372251.21850000002</v>
          </cell>
          <cell r="AO129">
            <v>0</v>
          </cell>
          <cell r="AP129">
            <v>153263767.31150001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 t="str">
            <v>TOTAL DEPRECIABLE STEAM PRODUCTION PLANT</v>
          </cell>
          <cell r="G131">
            <v>0</v>
          </cell>
          <cell r="H131">
            <v>6274413604.2299995</v>
          </cell>
          <cell r="I131">
            <v>0</v>
          </cell>
          <cell r="J131">
            <v>-41152696.74000001</v>
          </cell>
          <cell r="K131">
            <v>0</v>
          </cell>
          <cell r="L131">
            <v>6233260907.4899979</v>
          </cell>
          <cell r="M131">
            <v>0</v>
          </cell>
          <cell r="N131">
            <v>-42569201.579999983</v>
          </cell>
          <cell r="O131">
            <v>0</v>
          </cell>
          <cell r="P131">
            <v>6190691705.9100018</v>
          </cell>
          <cell r="Q131">
            <v>0</v>
          </cell>
          <cell r="R131">
            <v>2420929797</v>
          </cell>
          <cell r="S131">
            <v>0</v>
          </cell>
          <cell r="T131">
            <v>0</v>
          </cell>
          <cell r="U131">
            <v>0</v>
          </cell>
          <cell r="V131">
            <v>137076051</v>
          </cell>
          <cell r="W131">
            <v>0</v>
          </cell>
          <cell r="X131">
            <v>-41152696.74000001</v>
          </cell>
          <cell r="Y131">
            <v>0</v>
          </cell>
          <cell r="Z131">
            <v>0</v>
          </cell>
          <cell r="AA131">
            <v>0</v>
          </cell>
          <cell r="AB131">
            <v>-5057150.0830000006</v>
          </cell>
          <cell r="AC131">
            <v>0</v>
          </cell>
          <cell r="AD131">
            <v>2511796001.177</v>
          </cell>
          <cell r="AE131">
            <v>0</v>
          </cell>
          <cell r="AF131">
            <v>0</v>
          </cell>
          <cell r="AG131">
            <v>0</v>
          </cell>
          <cell r="AH131">
            <v>136166081</v>
          </cell>
          <cell r="AI131">
            <v>0</v>
          </cell>
          <cell r="AJ131">
            <v>-42569201.579999983</v>
          </cell>
          <cell r="AK131">
            <v>0</v>
          </cell>
          <cell r="AL131">
            <v>0</v>
          </cell>
          <cell r="AM131">
            <v>0</v>
          </cell>
          <cell r="AN131">
            <v>-5228588.4354999997</v>
          </cell>
          <cell r="AO131">
            <v>0</v>
          </cell>
          <cell r="AP131">
            <v>2600164292.1615009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310.3</v>
          </cell>
          <cell r="F133" t="str">
            <v>Water Rights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 xml:space="preserve">310.30 0101         </v>
          </cell>
          <cell r="B134">
            <v>101</v>
          </cell>
          <cell r="C134" t="str">
            <v>ProdTrans</v>
          </cell>
          <cell r="D134" t="str">
            <v xml:space="preserve">310.30 0101         </v>
          </cell>
          <cell r="E134">
            <v>310.3</v>
          </cell>
          <cell r="F134" t="str">
            <v>Carbon</v>
          </cell>
          <cell r="G134">
            <v>0</v>
          </cell>
          <cell r="H134">
            <v>865460.63</v>
          </cell>
          <cell r="I134">
            <v>0</v>
          </cell>
          <cell r="J134">
            <v>0</v>
          </cell>
          <cell r="K134">
            <v>0</v>
          </cell>
          <cell r="L134">
            <v>865460.63</v>
          </cell>
          <cell r="M134">
            <v>0</v>
          </cell>
          <cell r="N134">
            <v>0</v>
          </cell>
          <cell r="O134">
            <v>0</v>
          </cell>
          <cell r="P134">
            <v>865460.63</v>
          </cell>
          <cell r="Q134">
            <v>0</v>
          </cell>
          <cell r="R134">
            <v>683010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683010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683010</v>
          </cell>
        </row>
        <row r="135">
          <cell r="A135" t="str">
            <v xml:space="preserve">310.30 0105         </v>
          </cell>
          <cell r="B135">
            <v>105</v>
          </cell>
          <cell r="C135" t="str">
            <v>ProdTrans</v>
          </cell>
          <cell r="D135" t="str">
            <v xml:space="preserve">310.30 0105         </v>
          </cell>
          <cell r="E135">
            <v>310.3</v>
          </cell>
          <cell r="F135" t="str">
            <v>Dave Johnston</v>
          </cell>
          <cell r="G135">
            <v>0</v>
          </cell>
          <cell r="H135">
            <v>9700996.6099999994</v>
          </cell>
          <cell r="I135">
            <v>0</v>
          </cell>
          <cell r="J135">
            <v>0</v>
          </cell>
          <cell r="K135">
            <v>0</v>
          </cell>
          <cell r="L135">
            <v>9700996.6099999994</v>
          </cell>
          <cell r="M135">
            <v>0</v>
          </cell>
          <cell r="N135">
            <v>0</v>
          </cell>
          <cell r="O135">
            <v>0</v>
          </cell>
          <cell r="P135">
            <v>9700996.6099999994</v>
          </cell>
          <cell r="Q135">
            <v>0</v>
          </cell>
          <cell r="R135">
            <v>2534227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2534227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2534227</v>
          </cell>
        </row>
        <row r="136">
          <cell r="A136" t="str">
            <v xml:space="preserve">310.30 0106         </v>
          </cell>
          <cell r="B136">
            <v>106</v>
          </cell>
          <cell r="C136" t="str">
            <v>ProdTrans</v>
          </cell>
          <cell r="D136" t="str">
            <v xml:space="preserve">310.30 0106         </v>
          </cell>
          <cell r="E136">
            <v>310.3</v>
          </cell>
          <cell r="F136" t="str">
            <v>Gadsby</v>
          </cell>
          <cell r="G136">
            <v>0</v>
          </cell>
          <cell r="H136">
            <v>8138.01</v>
          </cell>
          <cell r="I136">
            <v>0</v>
          </cell>
          <cell r="J136">
            <v>0</v>
          </cell>
          <cell r="K136">
            <v>0</v>
          </cell>
          <cell r="L136">
            <v>8138.01</v>
          </cell>
          <cell r="M136">
            <v>0</v>
          </cell>
          <cell r="N136">
            <v>0</v>
          </cell>
          <cell r="O136">
            <v>0</v>
          </cell>
          <cell r="P136">
            <v>8138.01</v>
          </cell>
          <cell r="Q136">
            <v>0</v>
          </cell>
          <cell r="R136">
            <v>12995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12995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12995</v>
          </cell>
        </row>
        <row r="137">
          <cell r="A137" t="str">
            <v xml:space="preserve">310.30 0108         </v>
          </cell>
          <cell r="B137">
            <v>108</v>
          </cell>
          <cell r="C137" t="str">
            <v>ProdTrans</v>
          </cell>
          <cell r="D137" t="str">
            <v xml:space="preserve">310.30 0108         </v>
          </cell>
          <cell r="E137">
            <v>310.3</v>
          </cell>
          <cell r="F137" t="str">
            <v>Hunter</v>
          </cell>
          <cell r="G137">
            <v>0</v>
          </cell>
          <cell r="H137">
            <v>24271831.300000001</v>
          </cell>
          <cell r="I137">
            <v>0</v>
          </cell>
          <cell r="J137">
            <v>0</v>
          </cell>
          <cell r="K137">
            <v>0</v>
          </cell>
          <cell r="L137">
            <v>24271831.300000001</v>
          </cell>
          <cell r="M137">
            <v>0</v>
          </cell>
          <cell r="N137">
            <v>0</v>
          </cell>
          <cell r="O137">
            <v>0</v>
          </cell>
          <cell r="P137">
            <v>24271831.300000001</v>
          </cell>
          <cell r="Q137">
            <v>0</v>
          </cell>
          <cell r="R137">
            <v>10839179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10839179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10839179</v>
          </cell>
        </row>
        <row r="138">
          <cell r="A138" t="str">
            <v xml:space="preserve">310.30 0109         </v>
          </cell>
          <cell r="B138">
            <v>109</v>
          </cell>
          <cell r="C138" t="str">
            <v>ProdTrans</v>
          </cell>
          <cell r="D138" t="str">
            <v xml:space="preserve">310.30 0109         </v>
          </cell>
          <cell r="E138">
            <v>310.3</v>
          </cell>
          <cell r="F138" t="str">
            <v>Huntington</v>
          </cell>
          <cell r="G138">
            <v>0</v>
          </cell>
          <cell r="H138">
            <v>1471639</v>
          </cell>
          <cell r="I138">
            <v>0</v>
          </cell>
          <cell r="J138">
            <v>0</v>
          </cell>
          <cell r="K138">
            <v>0</v>
          </cell>
          <cell r="L138">
            <v>1471639</v>
          </cell>
          <cell r="M138">
            <v>0</v>
          </cell>
          <cell r="N138">
            <v>0</v>
          </cell>
          <cell r="O138">
            <v>0</v>
          </cell>
          <cell r="P138">
            <v>1471639</v>
          </cell>
          <cell r="Q138">
            <v>0</v>
          </cell>
          <cell r="R138">
            <v>981841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981841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981841</v>
          </cell>
        </row>
        <row r="139">
          <cell r="A139" t="str">
            <v xml:space="preserve">310.30 0110         </v>
          </cell>
          <cell r="B139">
            <v>110</v>
          </cell>
          <cell r="C139" t="str">
            <v>ProdTrans</v>
          </cell>
          <cell r="D139" t="str">
            <v xml:space="preserve">310.30 0110         </v>
          </cell>
          <cell r="E139">
            <v>310.3</v>
          </cell>
          <cell r="F139" t="str">
            <v>JimBridger</v>
          </cell>
          <cell r="G139">
            <v>0</v>
          </cell>
          <cell r="H139">
            <v>171270</v>
          </cell>
          <cell r="I139">
            <v>0</v>
          </cell>
          <cell r="J139">
            <v>0</v>
          </cell>
          <cell r="K139">
            <v>0</v>
          </cell>
          <cell r="L139">
            <v>171270</v>
          </cell>
          <cell r="M139">
            <v>0</v>
          </cell>
          <cell r="N139">
            <v>0</v>
          </cell>
          <cell r="O139">
            <v>0</v>
          </cell>
          <cell r="P139">
            <v>171270</v>
          </cell>
          <cell r="Q139">
            <v>0</v>
          </cell>
          <cell r="R139">
            <v>96463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96463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96463</v>
          </cell>
        </row>
        <row r="140">
          <cell r="A140" t="str">
            <v xml:space="preserve">310.30 0111         </v>
          </cell>
          <cell r="B140">
            <v>111</v>
          </cell>
          <cell r="C140" t="str">
            <v>ProdTrans</v>
          </cell>
          <cell r="D140" t="str">
            <v xml:space="preserve">310.30 0111         </v>
          </cell>
          <cell r="E140">
            <v>310.3</v>
          </cell>
          <cell r="F140" t="str">
            <v>Naughton</v>
          </cell>
          <cell r="G140">
            <v>0</v>
          </cell>
          <cell r="H140">
            <v>690.97</v>
          </cell>
          <cell r="I140">
            <v>0</v>
          </cell>
          <cell r="J140">
            <v>0</v>
          </cell>
          <cell r="K140">
            <v>0</v>
          </cell>
          <cell r="L140">
            <v>690.97</v>
          </cell>
          <cell r="M140">
            <v>0</v>
          </cell>
          <cell r="N140">
            <v>0</v>
          </cell>
          <cell r="O140">
            <v>0</v>
          </cell>
          <cell r="P140">
            <v>690.97</v>
          </cell>
          <cell r="Q140">
            <v>0</v>
          </cell>
          <cell r="R140">
            <v>631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631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631</v>
          </cell>
        </row>
        <row r="141">
          <cell r="A141" t="str">
            <v xml:space="preserve">310.30 0112         </v>
          </cell>
          <cell r="B141">
            <v>112</v>
          </cell>
          <cell r="C141" t="str">
            <v>ProdTrans</v>
          </cell>
          <cell r="D141" t="str">
            <v xml:space="preserve">310.30 0112         </v>
          </cell>
          <cell r="E141">
            <v>310.3</v>
          </cell>
          <cell r="F141" t="str">
            <v>Wyodak</v>
          </cell>
          <cell r="G141">
            <v>0</v>
          </cell>
          <cell r="H141">
            <v>13496.8</v>
          </cell>
          <cell r="I141">
            <v>0</v>
          </cell>
          <cell r="J141">
            <v>0</v>
          </cell>
          <cell r="K141">
            <v>0</v>
          </cell>
          <cell r="L141">
            <v>13496.8</v>
          </cell>
          <cell r="M141">
            <v>0</v>
          </cell>
          <cell r="N141">
            <v>0</v>
          </cell>
          <cell r="O141">
            <v>0</v>
          </cell>
          <cell r="P141">
            <v>13496.8</v>
          </cell>
          <cell r="Q141">
            <v>0</v>
          </cell>
          <cell r="R141">
            <v>7722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7722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7722</v>
          </cell>
        </row>
        <row r="142">
          <cell r="A142">
            <v>0</v>
          </cell>
          <cell r="B142">
            <v>0</v>
          </cell>
          <cell r="C142" t="str">
            <v>ProdTrans</v>
          </cell>
          <cell r="D142">
            <v>0</v>
          </cell>
          <cell r="E142">
            <v>0</v>
          </cell>
          <cell r="F142" t="str">
            <v>Total Account 310.30 Water Rights</v>
          </cell>
          <cell r="G142">
            <v>0</v>
          </cell>
          <cell r="H142">
            <v>36503523.319999993</v>
          </cell>
          <cell r="I142">
            <v>0</v>
          </cell>
          <cell r="J142">
            <v>0</v>
          </cell>
          <cell r="K142">
            <v>0</v>
          </cell>
          <cell r="L142">
            <v>36503523.319999993</v>
          </cell>
          <cell r="M142">
            <v>0</v>
          </cell>
          <cell r="N142">
            <v>0</v>
          </cell>
          <cell r="O142">
            <v>0</v>
          </cell>
          <cell r="P142">
            <v>36503523.319999993</v>
          </cell>
          <cell r="Q142">
            <v>0</v>
          </cell>
          <cell r="R142">
            <v>15156068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15156068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15156068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 t="str">
            <v>TOTAL STEAM PRODUCTION PLANT</v>
          </cell>
          <cell r="G144">
            <v>0</v>
          </cell>
          <cell r="H144">
            <v>6310917127.5500002</v>
          </cell>
          <cell r="I144">
            <v>0</v>
          </cell>
          <cell r="J144">
            <v>-41152696.74000001</v>
          </cell>
          <cell r="K144">
            <v>0</v>
          </cell>
          <cell r="L144">
            <v>6269764430.8099985</v>
          </cell>
          <cell r="M144">
            <v>0</v>
          </cell>
          <cell r="N144">
            <v>-42569201.579999983</v>
          </cell>
          <cell r="O144">
            <v>0</v>
          </cell>
          <cell r="P144">
            <v>6227195229.2300024</v>
          </cell>
          <cell r="Q144">
            <v>0</v>
          </cell>
          <cell r="R144">
            <v>2436085865</v>
          </cell>
          <cell r="S144">
            <v>0</v>
          </cell>
          <cell r="T144">
            <v>0</v>
          </cell>
          <cell r="U144">
            <v>0</v>
          </cell>
          <cell r="V144">
            <v>137076051</v>
          </cell>
          <cell r="W144">
            <v>0</v>
          </cell>
          <cell r="X144">
            <v>-41152696.74000001</v>
          </cell>
          <cell r="Y144">
            <v>0</v>
          </cell>
          <cell r="Z144">
            <v>0</v>
          </cell>
          <cell r="AA144">
            <v>0</v>
          </cell>
          <cell r="AB144">
            <v>-5057150.0830000006</v>
          </cell>
          <cell r="AC144">
            <v>0</v>
          </cell>
          <cell r="AD144">
            <v>2526952069.177</v>
          </cell>
          <cell r="AE144">
            <v>0</v>
          </cell>
          <cell r="AF144">
            <v>0</v>
          </cell>
          <cell r="AG144">
            <v>0</v>
          </cell>
          <cell r="AH144">
            <v>136166081</v>
          </cell>
          <cell r="AI144">
            <v>0</v>
          </cell>
          <cell r="AJ144">
            <v>-42569201.579999983</v>
          </cell>
          <cell r="AK144">
            <v>0</v>
          </cell>
          <cell r="AL144">
            <v>0</v>
          </cell>
          <cell r="AM144">
            <v>0</v>
          </cell>
          <cell r="AN144">
            <v>-5228588.4354999997</v>
          </cell>
          <cell r="AO144">
            <v>0</v>
          </cell>
          <cell r="AP144">
            <v>2615320360.1615009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HYDRAULIC PRODUCTION PLANT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 t="str">
            <v>ASHTON/ST. ANTHONY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 xml:space="preserve">330.20 0301         </v>
          </cell>
          <cell r="B150">
            <v>301</v>
          </cell>
          <cell r="C150" t="str">
            <v>ProdTrans</v>
          </cell>
          <cell r="D150" t="str">
            <v xml:space="preserve">330.20 0301         </v>
          </cell>
          <cell r="E150">
            <v>330.2</v>
          </cell>
          <cell r="F150" t="str">
            <v>Land Rights</v>
          </cell>
          <cell r="G150">
            <v>0</v>
          </cell>
          <cell r="H150">
            <v>28699.78</v>
          </cell>
          <cell r="I150">
            <v>0</v>
          </cell>
          <cell r="J150">
            <v>0</v>
          </cell>
          <cell r="K150">
            <v>0</v>
          </cell>
          <cell r="L150">
            <v>28699.78</v>
          </cell>
          <cell r="M150">
            <v>0</v>
          </cell>
          <cell r="N150">
            <v>0</v>
          </cell>
          <cell r="O150">
            <v>0</v>
          </cell>
          <cell r="P150">
            <v>28699.78</v>
          </cell>
          <cell r="Q150">
            <v>0</v>
          </cell>
          <cell r="R150">
            <v>15790</v>
          </cell>
          <cell r="S150">
            <v>0</v>
          </cell>
          <cell r="T150">
            <v>2.9631657541065208</v>
          </cell>
          <cell r="U150">
            <v>0</v>
          </cell>
          <cell r="V150">
            <v>850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16640</v>
          </cell>
          <cell r="AE150">
            <v>0</v>
          </cell>
          <cell r="AF150">
            <v>2.9631657541065208</v>
          </cell>
          <cell r="AG150">
            <v>0</v>
          </cell>
          <cell r="AH150">
            <v>850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17490</v>
          </cell>
        </row>
        <row r="151">
          <cell r="A151" t="str">
            <v xml:space="preserve">331.00 0301         </v>
          </cell>
          <cell r="B151">
            <v>301</v>
          </cell>
          <cell r="C151" t="str">
            <v>ProdTrans</v>
          </cell>
          <cell r="D151" t="str">
            <v xml:space="preserve">331.00 0301         </v>
          </cell>
          <cell r="E151">
            <v>331</v>
          </cell>
          <cell r="F151" t="str">
            <v>Structures and Improvements</v>
          </cell>
          <cell r="G151">
            <v>0</v>
          </cell>
          <cell r="H151">
            <v>1179468.81</v>
          </cell>
          <cell r="I151">
            <v>0</v>
          </cell>
          <cell r="J151">
            <v>-3152.9700000000003</v>
          </cell>
          <cell r="K151">
            <v>0</v>
          </cell>
          <cell r="L151">
            <v>1176315.8400000001</v>
          </cell>
          <cell r="M151">
            <v>0</v>
          </cell>
          <cell r="N151">
            <v>-3197.6999999999994</v>
          </cell>
          <cell r="O151">
            <v>0</v>
          </cell>
          <cell r="P151">
            <v>1173118.1400000001</v>
          </cell>
          <cell r="Q151">
            <v>0</v>
          </cell>
          <cell r="R151">
            <v>599314</v>
          </cell>
          <cell r="S151">
            <v>0</v>
          </cell>
          <cell r="T151">
            <v>2.9077950919274027</v>
          </cell>
          <cell r="U151">
            <v>0</v>
          </cell>
          <cell r="V151">
            <v>34251</v>
          </cell>
          <cell r="W151">
            <v>0</v>
          </cell>
          <cell r="X151">
            <v>-3152.9700000000003</v>
          </cell>
          <cell r="Y151">
            <v>0</v>
          </cell>
          <cell r="Z151">
            <v>-40</v>
          </cell>
          <cell r="AA151">
            <v>0</v>
          </cell>
          <cell r="AB151">
            <v>-1261.1880000000001</v>
          </cell>
          <cell r="AC151">
            <v>0</v>
          </cell>
          <cell r="AD151">
            <v>629150.84200000006</v>
          </cell>
          <cell r="AE151">
            <v>0</v>
          </cell>
          <cell r="AF151">
            <v>2.9077950919274027</v>
          </cell>
          <cell r="AG151">
            <v>0</v>
          </cell>
          <cell r="AH151">
            <v>34158</v>
          </cell>
          <cell r="AI151">
            <v>0</v>
          </cell>
          <cell r="AJ151">
            <v>-3197.6999999999994</v>
          </cell>
          <cell r="AK151">
            <v>0</v>
          </cell>
          <cell r="AL151">
            <v>-40</v>
          </cell>
          <cell r="AM151">
            <v>0</v>
          </cell>
          <cell r="AN151">
            <v>-1279.0799999999997</v>
          </cell>
          <cell r="AO151">
            <v>0</v>
          </cell>
          <cell r="AP151">
            <v>658832.06200000015</v>
          </cell>
        </row>
        <row r="152">
          <cell r="A152" t="str">
            <v xml:space="preserve">332.00 0301         </v>
          </cell>
          <cell r="B152">
            <v>301</v>
          </cell>
          <cell r="C152" t="str">
            <v>ProdTrans</v>
          </cell>
          <cell r="D152" t="str">
            <v xml:space="preserve">332.00 0301         </v>
          </cell>
          <cell r="E152">
            <v>332</v>
          </cell>
          <cell r="F152" t="str">
            <v>Reservoirs, Dams and Waterways</v>
          </cell>
          <cell r="G152">
            <v>0</v>
          </cell>
          <cell r="H152">
            <v>14951743.140000001</v>
          </cell>
          <cell r="I152">
            <v>0</v>
          </cell>
          <cell r="J152">
            <v>-17050.059999999998</v>
          </cell>
          <cell r="K152">
            <v>0</v>
          </cell>
          <cell r="L152">
            <v>14934693.08</v>
          </cell>
          <cell r="M152">
            <v>0</v>
          </cell>
          <cell r="N152">
            <v>-17484.510000000002</v>
          </cell>
          <cell r="O152">
            <v>0</v>
          </cell>
          <cell r="P152">
            <v>14917208.57</v>
          </cell>
          <cell r="Q152">
            <v>0</v>
          </cell>
          <cell r="R152">
            <v>2905527</v>
          </cell>
          <cell r="S152">
            <v>0</v>
          </cell>
          <cell r="T152">
            <v>3.0637697053772963</v>
          </cell>
          <cell r="U152">
            <v>0</v>
          </cell>
          <cell r="V152">
            <v>457826</v>
          </cell>
          <cell r="W152">
            <v>0</v>
          </cell>
          <cell r="X152">
            <v>-17050.059999999998</v>
          </cell>
          <cell r="Y152">
            <v>0</v>
          </cell>
          <cell r="Z152">
            <v>-40</v>
          </cell>
          <cell r="AA152">
            <v>0</v>
          </cell>
          <cell r="AB152">
            <v>-6820.0239999999994</v>
          </cell>
          <cell r="AC152">
            <v>0</v>
          </cell>
          <cell r="AD152">
            <v>3339482.9159999997</v>
          </cell>
          <cell r="AE152">
            <v>0</v>
          </cell>
          <cell r="AF152">
            <v>3.0637697053772963</v>
          </cell>
          <cell r="AG152">
            <v>0</v>
          </cell>
          <cell r="AH152">
            <v>457297</v>
          </cell>
          <cell r="AI152">
            <v>0</v>
          </cell>
          <cell r="AJ152">
            <v>-17484.510000000002</v>
          </cell>
          <cell r="AK152">
            <v>0</v>
          </cell>
          <cell r="AL152">
            <v>-40</v>
          </cell>
          <cell r="AM152">
            <v>0</v>
          </cell>
          <cell r="AN152">
            <v>-6993.804000000001</v>
          </cell>
          <cell r="AO152">
            <v>0</v>
          </cell>
          <cell r="AP152">
            <v>3772301.602</v>
          </cell>
        </row>
        <row r="153">
          <cell r="A153" t="str">
            <v xml:space="preserve">333.00 0301         </v>
          </cell>
          <cell r="B153">
            <v>301</v>
          </cell>
          <cell r="C153" t="str">
            <v>ProdTrans</v>
          </cell>
          <cell r="D153" t="str">
            <v xml:space="preserve">333.00 0301         </v>
          </cell>
          <cell r="E153">
            <v>333</v>
          </cell>
          <cell r="F153" t="str">
            <v>Waterwheels, Turbines and Generators</v>
          </cell>
          <cell r="G153">
            <v>0</v>
          </cell>
          <cell r="H153">
            <v>2448998.34</v>
          </cell>
          <cell r="I153">
            <v>0</v>
          </cell>
          <cell r="J153">
            <v>-8628.3499999999985</v>
          </cell>
          <cell r="K153">
            <v>0</v>
          </cell>
          <cell r="L153">
            <v>2440369.9899999998</v>
          </cell>
          <cell r="M153">
            <v>0</v>
          </cell>
          <cell r="N153">
            <v>-8967.9</v>
          </cell>
          <cell r="O153">
            <v>0</v>
          </cell>
          <cell r="P153">
            <v>2431402.09</v>
          </cell>
          <cell r="Q153">
            <v>0</v>
          </cell>
          <cell r="R153">
            <v>1289204</v>
          </cell>
          <cell r="S153">
            <v>0</v>
          </cell>
          <cell r="T153">
            <v>3.160186581523571</v>
          </cell>
          <cell r="U153">
            <v>0</v>
          </cell>
          <cell r="V153">
            <v>77257</v>
          </cell>
          <cell r="W153">
            <v>0</v>
          </cell>
          <cell r="X153">
            <v>-8628.3499999999985</v>
          </cell>
          <cell r="Y153">
            <v>0</v>
          </cell>
          <cell r="Z153">
            <v>-40</v>
          </cell>
          <cell r="AA153">
            <v>0</v>
          </cell>
          <cell r="AB153">
            <v>-3451.3399999999992</v>
          </cell>
          <cell r="AC153">
            <v>0</v>
          </cell>
          <cell r="AD153">
            <v>1354381.3099999998</v>
          </cell>
          <cell r="AE153">
            <v>0</v>
          </cell>
          <cell r="AF153">
            <v>3.160186581523571</v>
          </cell>
          <cell r="AG153">
            <v>0</v>
          </cell>
          <cell r="AH153">
            <v>76979</v>
          </cell>
          <cell r="AI153">
            <v>0</v>
          </cell>
          <cell r="AJ153">
            <v>-8967.9</v>
          </cell>
          <cell r="AK153">
            <v>0</v>
          </cell>
          <cell r="AL153">
            <v>-40</v>
          </cell>
          <cell r="AM153">
            <v>0</v>
          </cell>
          <cell r="AN153">
            <v>-3587.16</v>
          </cell>
          <cell r="AO153">
            <v>0</v>
          </cell>
          <cell r="AP153">
            <v>1418805.25</v>
          </cell>
        </row>
        <row r="154">
          <cell r="A154" t="str">
            <v xml:space="preserve">334.00 0301         </v>
          </cell>
          <cell r="B154">
            <v>301</v>
          </cell>
          <cell r="C154" t="str">
            <v>ProdTrans</v>
          </cell>
          <cell r="D154" t="str">
            <v xml:space="preserve">334.00 0301         </v>
          </cell>
          <cell r="E154">
            <v>334</v>
          </cell>
          <cell r="F154" t="str">
            <v>Accessory Electric Equipment</v>
          </cell>
          <cell r="G154">
            <v>0</v>
          </cell>
          <cell r="H154">
            <v>1385149.56</v>
          </cell>
          <cell r="I154">
            <v>0</v>
          </cell>
          <cell r="J154">
            <v>-13146.809999999996</v>
          </cell>
          <cell r="K154">
            <v>0</v>
          </cell>
          <cell r="L154">
            <v>1372002.75</v>
          </cell>
          <cell r="M154">
            <v>0</v>
          </cell>
          <cell r="N154">
            <v>-13324.33</v>
          </cell>
          <cell r="O154">
            <v>0</v>
          </cell>
          <cell r="P154">
            <v>1358678.42</v>
          </cell>
          <cell r="Q154">
            <v>0</v>
          </cell>
          <cell r="R154">
            <v>674765</v>
          </cell>
          <cell r="S154">
            <v>0</v>
          </cell>
          <cell r="T154">
            <v>3.239595179053679</v>
          </cell>
          <cell r="U154">
            <v>0</v>
          </cell>
          <cell r="V154">
            <v>44660</v>
          </cell>
          <cell r="W154">
            <v>0</v>
          </cell>
          <cell r="X154">
            <v>-13146.809999999996</v>
          </cell>
          <cell r="Y154">
            <v>0</v>
          </cell>
          <cell r="Z154">
            <v>-20</v>
          </cell>
          <cell r="AA154">
            <v>0</v>
          </cell>
          <cell r="AB154">
            <v>-2629.3619999999992</v>
          </cell>
          <cell r="AC154">
            <v>0</v>
          </cell>
          <cell r="AD154">
            <v>703648.8280000001</v>
          </cell>
          <cell r="AE154">
            <v>0</v>
          </cell>
          <cell r="AF154">
            <v>3.239595179053679</v>
          </cell>
          <cell r="AG154">
            <v>0</v>
          </cell>
          <cell r="AH154">
            <v>44232</v>
          </cell>
          <cell r="AI154">
            <v>0</v>
          </cell>
          <cell r="AJ154">
            <v>-13324.33</v>
          </cell>
          <cell r="AK154">
            <v>0</v>
          </cell>
          <cell r="AL154">
            <v>-20</v>
          </cell>
          <cell r="AM154">
            <v>0</v>
          </cell>
          <cell r="AN154">
            <v>-2664.866</v>
          </cell>
          <cell r="AO154">
            <v>0</v>
          </cell>
          <cell r="AP154">
            <v>731891.6320000001</v>
          </cell>
        </row>
        <row r="155">
          <cell r="A155" t="str">
            <v xml:space="preserve">335.00 0301         </v>
          </cell>
          <cell r="B155">
            <v>301</v>
          </cell>
          <cell r="C155" t="str">
            <v>ProdTrans</v>
          </cell>
          <cell r="D155" t="str">
            <v xml:space="preserve">335.00 0301         </v>
          </cell>
          <cell r="E155">
            <v>335</v>
          </cell>
          <cell r="F155" t="str">
            <v>Miscellaneous Power Plant Equipment</v>
          </cell>
          <cell r="G155">
            <v>0</v>
          </cell>
          <cell r="H155">
            <v>8649.9699999999993</v>
          </cell>
          <cell r="I155">
            <v>0</v>
          </cell>
          <cell r="J155">
            <v>-65.39</v>
          </cell>
          <cell r="K155">
            <v>0</v>
          </cell>
          <cell r="L155">
            <v>8584.58</v>
          </cell>
          <cell r="M155">
            <v>0</v>
          </cell>
          <cell r="N155">
            <v>-65.78</v>
          </cell>
          <cell r="O155">
            <v>0</v>
          </cell>
          <cell r="P155">
            <v>8518.7999999999993</v>
          </cell>
          <cell r="Q155">
            <v>0</v>
          </cell>
          <cell r="R155">
            <v>5093</v>
          </cell>
          <cell r="S155">
            <v>0</v>
          </cell>
          <cell r="T155">
            <v>2.8162572607266174</v>
          </cell>
          <cell r="U155">
            <v>0</v>
          </cell>
          <cell r="V155">
            <v>243</v>
          </cell>
          <cell r="W155">
            <v>0</v>
          </cell>
          <cell r="X155">
            <v>-65.39</v>
          </cell>
          <cell r="Y155">
            <v>0</v>
          </cell>
          <cell r="Z155">
            <v>-10</v>
          </cell>
          <cell r="AA155">
            <v>0</v>
          </cell>
          <cell r="AB155">
            <v>-6.5389999999999997</v>
          </cell>
          <cell r="AC155">
            <v>0</v>
          </cell>
          <cell r="AD155">
            <v>5264.0709999999999</v>
          </cell>
          <cell r="AE155">
            <v>0</v>
          </cell>
          <cell r="AF155">
            <v>2.8162572607266174</v>
          </cell>
          <cell r="AG155">
            <v>0</v>
          </cell>
          <cell r="AH155">
            <v>241</v>
          </cell>
          <cell r="AI155">
            <v>0</v>
          </cell>
          <cell r="AJ155">
            <v>-65.78</v>
          </cell>
          <cell r="AK155">
            <v>0</v>
          </cell>
          <cell r="AL155">
            <v>-10</v>
          </cell>
          <cell r="AM155">
            <v>0</v>
          </cell>
          <cell r="AN155">
            <v>-6.5779999999999994</v>
          </cell>
          <cell r="AO155">
            <v>0</v>
          </cell>
          <cell r="AP155">
            <v>5432.7129999999997</v>
          </cell>
        </row>
        <row r="156">
          <cell r="A156" t="str">
            <v xml:space="preserve">336.00 0301         </v>
          </cell>
          <cell r="B156">
            <v>301</v>
          </cell>
          <cell r="C156" t="str">
            <v>ProdTrans</v>
          </cell>
          <cell r="D156" t="str">
            <v xml:space="preserve">336.00 0301         </v>
          </cell>
          <cell r="E156">
            <v>336</v>
          </cell>
          <cell r="F156" t="str">
            <v>Roads, Railroads and Bridges</v>
          </cell>
          <cell r="G156">
            <v>0</v>
          </cell>
          <cell r="H156">
            <v>744.3</v>
          </cell>
          <cell r="I156">
            <v>0</v>
          </cell>
          <cell r="J156">
            <v>-6.08</v>
          </cell>
          <cell r="K156">
            <v>0</v>
          </cell>
          <cell r="L156">
            <v>738.21999999999991</v>
          </cell>
          <cell r="M156">
            <v>0</v>
          </cell>
          <cell r="N156">
            <v>-6.16</v>
          </cell>
          <cell r="O156">
            <v>0</v>
          </cell>
          <cell r="P156">
            <v>732.06</v>
          </cell>
          <cell r="Q156">
            <v>0</v>
          </cell>
          <cell r="R156">
            <v>598</v>
          </cell>
          <cell r="S156">
            <v>0</v>
          </cell>
          <cell r="T156">
            <v>1.7918564199873495</v>
          </cell>
          <cell r="U156">
            <v>0</v>
          </cell>
          <cell r="V156">
            <v>13</v>
          </cell>
          <cell r="W156">
            <v>0</v>
          </cell>
          <cell r="X156">
            <v>-6.08</v>
          </cell>
          <cell r="Y156">
            <v>0</v>
          </cell>
          <cell r="Z156">
            <v>-40</v>
          </cell>
          <cell r="AA156">
            <v>0</v>
          </cell>
          <cell r="AB156">
            <v>-2.4319999999999999</v>
          </cell>
          <cell r="AC156">
            <v>0</v>
          </cell>
          <cell r="AD156">
            <v>602.48799999999994</v>
          </cell>
          <cell r="AE156">
            <v>0</v>
          </cell>
          <cell r="AF156">
            <v>1.7918564199873495</v>
          </cell>
          <cell r="AG156">
            <v>0</v>
          </cell>
          <cell r="AH156">
            <v>13</v>
          </cell>
          <cell r="AI156">
            <v>0</v>
          </cell>
          <cell r="AJ156">
            <v>-6.16</v>
          </cell>
          <cell r="AK156">
            <v>0</v>
          </cell>
          <cell r="AL156">
            <v>-40</v>
          </cell>
          <cell r="AM156">
            <v>0</v>
          </cell>
          <cell r="AN156">
            <v>-2.464</v>
          </cell>
          <cell r="AO156">
            <v>0</v>
          </cell>
          <cell r="AP156">
            <v>606.86399999999992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 t="str">
            <v>TOTAL ASHTON/ST. ANTHONY</v>
          </cell>
          <cell r="G157">
            <v>0</v>
          </cell>
          <cell r="H157">
            <v>20003453.899999999</v>
          </cell>
          <cell r="I157">
            <v>0</v>
          </cell>
          <cell r="J157">
            <v>-42049.659999999996</v>
          </cell>
          <cell r="K157">
            <v>0</v>
          </cell>
          <cell r="L157">
            <v>19961404.239999995</v>
          </cell>
          <cell r="M157">
            <v>0</v>
          </cell>
          <cell r="N157">
            <v>-43046.380000000005</v>
          </cell>
          <cell r="O157">
            <v>0</v>
          </cell>
          <cell r="P157">
            <v>19918357.859999999</v>
          </cell>
          <cell r="Q157">
            <v>0</v>
          </cell>
          <cell r="R157">
            <v>5490291</v>
          </cell>
          <cell r="S157">
            <v>0</v>
          </cell>
          <cell r="T157">
            <v>0</v>
          </cell>
          <cell r="U157">
            <v>0</v>
          </cell>
          <cell r="V157">
            <v>615100</v>
          </cell>
          <cell r="W157">
            <v>0</v>
          </cell>
          <cell r="X157">
            <v>-42049.659999999996</v>
          </cell>
          <cell r="Y157">
            <v>0</v>
          </cell>
          <cell r="Z157">
            <v>0</v>
          </cell>
          <cell r="AA157">
            <v>0</v>
          </cell>
          <cell r="AB157">
            <v>-14170.885</v>
          </cell>
          <cell r="AC157">
            <v>0</v>
          </cell>
          <cell r="AD157">
            <v>6049170.4550000001</v>
          </cell>
          <cell r="AE157">
            <v>0</v>
          </cell>
          <cell r="AF157">
            <v>0</v>
          </cell>
          <cell r="AG157">
            <v>0</v>
          </cell>
          <cell r="AH157">
            <v>613770</v>
          </cell>
          <cell r="AI157">
            <v>0</v>
          </cell>
          <cell r="AJ157">
            <v>-43046.380000000005</v>
          </cell>
          <cell r="AK157">
            <v>0</v>
          </cell>
          <cell r="AL157">
            <v>0</v>
          </cell>
          <cell r="AM157">
            <v>0</v>
          </cell>
          <cell r="AN157">
            <v>-14533.951999999999</v>
          </cell>
          <cell r="AO157">
            <v>0</v>
          </cell>
          <cell r="AP157">
            <v>6605360.1230000006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 t="str">
            <v>BEAR RIVER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 xml:space="preserve">330.20 0302         </v>
          </cell>
          <cell r="B160">
            <v>302</v>
          </cell>
          <cell r="C160" t="str">
            <v>ProdTrans</v>
          </cell>
          <cell r="D160" t="str">
            <v xml:space="preserve">330.20 0302         </v>
          </cell>
          <cell r="E160">
            <v>330.2</v>
          </cell>
          <cell r="F160" t="str">
            <v>Land Rights</v>
          </cell>
          <cell r="G160">
            <v>0</v>
          </cell>
          <cell r="H160">
            <v>5879.43</v>
          </cell>
          <cell r="I160">
            <v>0</v>
          </cell>
          <cell r="J160">
            <v>0</v>
          </cell>
          <cell r="K160">
            <v>0</v>
          </cell>
          <cell r="L160">
            <v>5879.43</v>
          </cell>
          <cell r="M160">
            <v>0</v>
          </cell>
          <cell r="N160">
            <v>0</v>
          </cell>
          <cell r="O160">
            <v>0</v>
          </cell>
          <cell r="P160">
            <v>5879.43</v>
          </cell>
          <cell r="Q160">
            <v>0</v>
          </cell>
          <cell r="R160">
            <v>4113</v>
          </cell>
          <cell r="S160">
            <v>0</v>
          </cell>
          <cell r="T160">
            <v>1.3954250218921083</v>
          </cell>
          <cell r="U160">
            <v>0</v>
          </cell>
          <cell r="V160">
            <v>82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4195</v>
          </cell>
          <cell r="AE160">
            <v>0</v>
          </cell>
          <cell r="AF160">
            <v>1.3954250218921083</v>
          </cell>
          <cell r="AG160">
            <v>0</v>
          </cell>
          <cell r="AH160">
            <v>82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4277</v>
          </cell>
        </row>
        <row r="161">
          <cell r="A161" t="str">
            <v xml:space="preserve">331.00 0302         </v>
          </cell>
          <cell r="B161">
            <v>302</v>
          </cell>
          <cell r="C161" t="str">
            <v>ProdTrans</v>
          </cell>
          <cell r="D161" t="str">
            <v xml:space="preserve">331.00 0302         </v>
          </cell>
          <cell r="E161">
            <v>331</v>
          </cell>
          <cell r="F161" t="str">
            <v>Structures and Improvements</v>
          </cell>
          <cell r="G161">
            <v>0</v>
          </cell>
          <cell r="H161">
            <v>4674162.68</v>
          </cell>
          <cell r="I161">
            <v>0</v>
          </cell>
          <cell r="J161">
            <v>-17826.799999999996</v>
          </cell>
          <cell r="K161">
            <v>0</v>
          </cell>
          <cell r="L161">
            <v>4656335.88</v>
          </cell>
          <cell r="M161">
            <v>0</v>
          </cell>
          <cell r="N161">
            <v>-18065.360000000004</v>
          </cell>
          <cell r="O161">
            <v>0</v>
          </cell>
          <cell r="P161">
            <v>4638270.5199999996</v>
          </cell>
          <cell r="Q161">
            <v>0</v>
          </cell>
          <cell r="R161">
            <v>1885457</v>
          </cell>
          <cell r="S161">
            <v>0</v>
          </cell>
          <cell r="T161">
            <v>1.846801277527933</v>
          </cell>
          <cell r="U161">
            <v>0</v>
          </cell>
          <cell r="V161">
            <v>86158</v>
          </cell>
          <cell r="W161">
            <v>0</v>
          </cell>
          <cell r="X161">
            <v>-17826.799999999996</v>
          </cell>
          <cell r="Y161">
            <v>0</v>
          </cell>
          <cell r="Z161">
            <v>-40</v>
          </cell>
          <cell r="AA161">
            <v>0</v>
          </cell>
          <cell r="AB161">
            <v>-7130.7199999999975</v>
          </cell>
          <cell r="AC161">
            <v>0</v>
          </cell>
          <cell r="AD161">
            <v>1946657.48</v>
          </cell>
          <cell r="AE161">
            <v>0</v>
          </cell>
          <cell r="AF161">
            <v>1.846801277527933</v>
          </cell>
          <cell r="AG161">
            <v>0</v>
          </cell>
          <cell r="AH161">
            <v>85826</v>
          </cell>
          <cell r="AI161">
            <v>0</v>
          </cell>
          <cell r="AJ161">
            <v>-18065.360000000004</v>
          </cell>
          <cell r="AK161">
            <v>0</v>
          </cell>
          <cell r="AL161">
            <v>-40</v>
          </cell>
          <cell r="AM161">
            <v>0</v>
          </cell>
          <cell r="AN161">
            <v>-7226.1440000000011</v>
          </cell>
          <cell r="AO161">
            <v>0</v>
          </cell>
          <cell r="AP161">
            <v>2007191.9759999998</v>
          </cell>
        </row>
        <row r="162">
          <cell r="A162" t="str">
            <v xml:space="preserve">332.00 0302         </v>
          </cell>
          <cell r="B162">
            <v>302</v>
          </cell>
          <cell r="C162" t="str">
            <v>ProdTrans</v>
          </cell>
          <cell r="D162" t="str">
            <v xml:space="preserve">332.00 0302         </v>
          </cell>
          <cell r="E162">
            <v>332</v>
          </cell>
          <cell r="F162" t="str">
            <v>Reservoirs, Dams and Waterways</v>
          </cell>
          <cell r="G162">
            <v>0</v>
          </cell>
          <cell r="H162">
            <v>25220204.32</v>
          </cell>
          <cell r="I162">
            <v>0</v>
          </cell>
          <cell r="J162">
            <v>-70894.3</v>
          </cell>
          <cell r="K162">
            <v>0</v>
          </cell>
          <cell r="L162">
            <v>25149310.02</v>
          </cell>
          <cell r="M162">
            <v>0</v>
          </cell>
          <cell r="N162">
            <v>-72291.900000000009</v>
          </cell>
          <cell r="O162">
            <v>0</v>
          </cell>
          <cell r="P162">
            <v>25077018.120000001</v>
          </cell>
          <cell r="Q162">
            <v>0</v>
          </cell>
          <cell r="R162">
            <v>9868843</v>
          </cell>
          <cell r="S162">
            <v>0</v>
          </cell>
          <cell r="T162">
            <v>1.9560204143584277</v>
          </cell>
          <cell r="U162">
            <v>0</v>
          </cell>
          <cell r="V162">
            <v>492619</v>
          </cell>
          <cell r="W162">
            <v>0</v>
          </cell>
          <cell r="X162">
            <v>-70894.3</v>
          </cell>
          <cell r="Y162">
            <v>0</v>
          </cell>
          <cell r="Z162">
            <v>-40</v>
          </cell>
          <cell r="AA162">
            <v>0</v>
          </cell>
          <cell r="AB162">
            <v>-28357.72</v>
          </cell>
          <cell r="AC162">
            <v>0</v>
          </cell>
          <cell r="AD162">
            <v>10262209.979999999</v>
          </cell>
          <cell r="AE162">
            <v>0</v>
          </cell>
          <cell r="AF162">
            <v>1.9560204143584277</v>
          </cell>
          <cell r="AG162">
            <v>0</v>
          </cell>
          <cell r="AH162">
            <v>491219</v>
          </cell>
          <cell r="AI162">
            <v>0</v>
          </cell>
          <cell r="AJ162">
            <v>-72291.900000000009</v>
          </cell>
          <cell r="AK162">
            <v>0</v>
          </cell>
          <cell r="AL162">
            <v>-40</v>
          </cell>
          <cell r="AM162">
            <v>0</v>
          </cell>
          <cell r="AN162">
            <v>-28916.760000000006</v>
          </cell>
          <cell r="AO162">
            <v>0</v>
          </cell>
          <cell r="AP162">
            <v>10652220.319999998</v>
          </cell>
        </row>
        <row r="163">
          <cell r="A163" t="str">
            <v xml:space="preserve">333.00 0302         </v>
          </cell>
          <cell r="B163">
            <v>302</v>
          </cell>
          <cell r="C163" t="str">
            <v>ProdTrans</v>
          </cell>
          <cell r="D163" t="str">
            <v xml:space="preserve">333.00 0302         </v>
          </cell>
          <cell r="E163">
            <v>333</v>
          </cell>
          <cell r="F163" t="str">
            <v>Waterwheels, Turbines and Generators</v>
          </cell>
          <cell r="G163">
            <v>0</v>
          </cell>
          <cell r="H163">
            <v>10723401.779999999</v>
          </cell>
          <cell r="I163">
            <v>0</v>
          </cell>
          <cell r="J163">
            <v>-42692.990000000013</v>
          </cell>
          <cell r="K163">
            <v>0</v>
          </cell>
          <cell r="L163">
            <v>10680708.789999999</v>
          </cell>
          <cell r="M163">
            <v>0</v>
          </cell>
          <cell r="N163">
            <v>-43619.669999999991</v>
          </cell>
          <cell r="O163">
            <v>0</v>
          </cell>
          <cell r="P163">
            <v>10637089.119999999</v>
          </cell>
          <cell r="Q163">
            <v>0</v>
          </cell>
          <cell r="R163">
            <v>3513175</v>
          </cell>
          <cell r="S163">
            <v>0</v>
          </cell>
          <cell r="T163">
            <v>2.32550760613249</v>
          </cell>
          <cell r="U163">
            <v>0</v>
          </cell>
          <cell r="V163">
            <v>248877</v>
          </cell>
          <cell r="W163">
            <v>0</v>
          </cell>
          <cell r="X163">
            <v>-42692.990000000013</v>
          </cell>
          <cell r="Y163">
            <v>0</v>
          </cell>
          <cell r="Z163">
            <v>-40</v>
          </cell>
          <cell r="AA163">
            <v>0</v>
          </cell>
          <cell r="AB163">
            <v>-17077.196000000007</v>
          </cell>
          <cell r="AC163">
            <v>0</v>
          </cell>
          <cell r="AD163">
            <v>3702281.8139999998</v>
          </cell>
          <cell r="AE163">
            <v>0</v>
          </cell>
          <cell r="AF163">
            <v>2.32550760613249</v>
          </cell>
          <cell r="AG163">
            <v>0</v>
          </cell>
          <cell r="AH163">
            <v>247874</v>
          </cell>
          <cell r="AI163">
            <v>0</v>
          </cell>
          <cell r="AJ163">
            <v>-43619.669999999991</v>
          </cell>
          <cell r="AK163">
            <v>0</v>
          </cell>
          <cell r="AL163">
            <v>-40</v>
          </cell>
          <cell r="AM163">
            <v>0</v>
          </cell>
          <cell r="AN163">
            <v>-17447.867999999995</v>
          </cell>
          <cell r="AO163">
            <v>0</v>
          </cell>
          <cell r="AP163">
            <v>3889088.2760000001</v>
          </cell>
        </row>
        <row r="164">
          <cell r="A164" t="str">
            <v xml:space="preserve">334.00 0302         </v>
          </cell>
          <cell r="B164">
            <v>302</v>
          </cell>
          <cell r="C164" t="str">
            <v>ProdTrans</v>
          </cell>
          <cell r="D164" t="str">
            <v xml:space="preserve">334.00 0302         </v>
          </cell>
          <cell r="E164">
            <v>334</v>
          </cell>
          <cell r="F164" t="str">
            <v>Accessory Electric Equipment</v>
          </cell>
          <cell r="G164">
            <v>0</v>
          </cell>
          <cell r="H164">
            <v>4114781.19</v>
          </cell>
          <cell r="I164">
            <v>0</v>
          </cell>
          <cell r="J164">
            <v>-35580.540000000008</v>
          </cell>
          <cell r="K164">
            <v>0</v>
          </cell>
          <cell r="L164">
            <v>4079200.65</v>
          </cell>
          <cell r="M164">
            <v>0</v>
          </cell>
          <cell r="N164">
            <v>-36591.759999999995</v>
          </cell>
          <cell r="O164">
            <v>0</v>
          </cell>
          <cell r="P164">
            <v>4042608.89</v>
          </cell>
          <cell r="Q164">
            <v>0</v>
          </cell>
          <cell r="R164">
            <v>1293278</v>
          </cell>
          <cell r="S164">
            <v>0</v>
          </cell>
          <cell r="T164">
            <v>2.5808776422004174</v>
          </cell>
          <cell r="U164">
            <v>0</v>
          </cell>
          <cell r="V164">
            <v>105738</v>
          </cell>
          <cell r="W164">
            <v>0</v>
          </cell>
          <cell r="X164">
            <v>-35580.540000000008</v>
          </cell>
          <cell r="Y164">
            <v>0</v>
          </cell>
          <cell r="Z164">
            <v>-20</v>
          </cell>
          <cell r="AA164">
            <v>0</v>
          </cell>
          <cell r="AB164">
            <v>-7116.108000000002</v>
          </cell>
          <cell r="AC164">
            <v>0</v>
          </cell>
          <cell r="AD164">
            <v>1356319.352</v>
          </cell>
          <cell r="AE164">
            <v>0</v>
          </cell>
          <cell r="AF164">
            <v>2.5808776422004174</v>
          </cell>
          <cell r="AG164">
            <v>0</v>
          </cell>
          <cell r="AH164">
            <v>104807</v>
          </cell>
          <cell r="AI164">
            <v>0</v>
          </cell>
          <cell r="AJ164">
            <v>-36591.759999999995</v>
          </cell>
          <cell r="AK164">
            <v>0</v>
          </cell>
          <cell r="AL164">
            <v>-20</v>
          </cell>
          <cell r="AM164">
            <v>0</v>
          </cell>
          <cell r="AN164">
            <v>-7318.3519999999999</v>
          </cell>
          <cell r="AO164">
            <v>0</v>
          </cell>
          <cell r="AP164">
            <v>1417216.24</v>
          </cell>
        </row>
        <row r="165">
          <cell r="A165" t="str">
            <v xml:space="preserve">335.00 0302         </v>
          </cell>
          <cell r="B165">
            <v>302</v>
          </cell>
          <cell r="C165" t="str">
            <v>ProdTrans</v>
          </cell>
          <cell r="D165" t="str">
            <v xml:space="preserve">335.00 0302         </v>
          </cell>
          <cell r="E165">
            <v>335</v>
          </cell>
          <cell r="F165" t="str">
            <v>Miscellaneous Power Plant Equipment</v>
          </cell>
          <cell r="G165">
            <v>0</v>
          </cell>
          <cell r="H165">
            <v>82097</v>
          </cell>
          <cell r="I165">
            <v>0</v>
          </cell>
          <cell r="J165">
            <v>-580.66999999999996</v>
          </cell>
          <cell r="K165">
            <v>0</v>
          </cell>
          <cell r="L165">
            <v>81516.33</v>
          </cell>
          <cell r="M165">
            <v>0</v>
          </cell>
          <cell r="N165">
            <v>-584.5200000000001</v>
          </cell>
          <cell r="O165">
            <v>0</v>
          </cell>
          <cell r="P165">
            <v>80931.81</v>
          </cell>
          <cell r="Q165">
            <v>0</v>
          </cell>
          <cell r="R165">
            <v>38018</v>
          </cell>
          <cell r="S165">
            <v>0</v>
          </cell>
          <cell r="T165">
            <v>2.5009699077444538</v>
          </cell>
          <cell r="U165">
            <v>0</v>
          </cell>
          <cell r="V165">
            <v>2046</v>
          </cell>
          <cell r="W165">
            <v>0</v>
          </cell>
          <cell r="X165">
            <v>-580.66999999999996</v>
          </cell>
          <cell r="Y165">
            <v>0</v>
          </cell>
          <cell r="Z165">
            <v>-10</v>
          </cell>
          <cell r="AA165">
            <v>0</v>
          </cell>
          <cell r="AB165">
            <v>-58.067</v>
          </cell>
          <cell r="AC165">
            <v>0</v>
          </cell>
          <cell r="AD165">
            <v>39425.262999999999</v>
          </cell>
          <cell r="AE165">
            <v>0</v>
          </cell>
          <cell r="AF165">
            <v>2.5009699077444538</v>
          </cell>
          <cell r="AG165">
            <v>0</v>
          </cell>
          <cell r="AH165">
            <v>2031</v>
          </cell>
          <cell r="AI165">
            <v>0</v>
          </cell>
          <cell r="AJ165">
            <v>-584.5200000000001</v>
          </cell>
          <cell r="AK165">
            <v>0</v>
          </cell>
          <cell r="AL165">
            <v>-10</v>
          </cell>
          <cell r="AM165">
            <v>0</v>
          </cell>
          <cell r="AN165">
            <v>-58.452000000000005</v>
          </cell>
          <cell r="AO165">
            <v>0</v>
          </cell>
          <cell r="AP165">
            <v>40813.291000000005</v>
          </cell>
        </row>
        <row r="166">
          <cell r="A166" t="str">
            <v xml:space="preserve">336.00 0302         </v>
          </cell>
          <cell r="B166">
            <v>302</v>
          </cell>
          <cell r="C166" t="str">
            <v>ProdTrans</v>
          </cell>
          <cell r="D166" t="str">
            <v xml:space="preserve">336.00 0302         </v>
          </cell>
          <cell r="E166">
            <v>336</v>
          </cell>
          <cell r="F166" t="str">
            <v>Roads, Railroads and Bridges</v>
          </cell>
          <cell r="G166">
            <v>0</v>
          </cell>
          <cell r="H166">
            <v>598124.93000000005</v>
          </cell>
          <cell r="I166">
            <v>0</v>
          </cell>
          <cell r="J166">
            <v>-1736.4499999999996</v>
          </cell>
          <cell r="K166">
            <v>0</v>
          </cell>
          <cell r="L166">
            <v>596388.4800000001</v>
          </cell>
          <cell r="M166">
            <v>0</v>
          </cell>
          <cell r="N166">
            <v>-1760.7900000000002</v>
          </cell>
          <cell r="O166">
            <v>0</v>
          </cell>
          <cell r="P166">
            <v>594627.69000000006</v>
          </cell>
          <cell r="Q166">
            <v>0</v>
          </cell>
          <cell r="R166">
            <v>250356</v>
          </cell>
          <cell r="S166">
            <v>0</v>
          </cell>
          <cell r="T166">
            <v>2.2832063258177064</v>
          </cell>
          <cell r="U166">
            <v>0</v>
          </cell>
          <cell r="V166">
            <v>13637</v>
          </cell>
          <cell r="W166">
            <v>0</v>
          </cell>
          <cell r="X166">
            <v>-1736.4499999999996</v>
          </cell>
          <cell r="Y166">
            <v>0</v>
          </cell>
          <cell r="Z166">
            <v>-40</v>
          </cell>
          <cell r="AA166">
            <v>0</v>
          </cell>
          <cell r="AB166">
            <v>-694.57999999999981</v>
          </cell>
          <cell r="AC166">
            <v>0</v>
          </cell>
          <cell r="AD166">
            <v>261561.97</v>
          </cell>
          <cell r="AE166">
            <v>0</v>
          </cell>
          <cell r="AF166">
            <v>2.2832063258177064</v>
          </cell>
          <cell r="AG166">
            <v>0</v>
          </cell>
          <cell r="AH166">
            <v>13597</v>
          </cell>
          <cell r="AI166">
            <v>0</v>
          </cell>
          <cell r="AJ166">
            <v>-1760.7900000000002</v>
          </cell>
          <cell r="AK166">
            <v>0</v>
          </cell>
          <cell r="AL166">
            <v>-40</v>
          </cell>
          <cell r="AM166">
            <v>0</v>
          </cell>
          <cell r="AN166">
            <v>-704.31600000000003</v>
          </cell>
          <cell r="AO166">
            <v>0</v>
          </cell>
          <cell r="AP166">
            <v>272693.864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 t="str">
            <v>TOTAL BEAR RIVER</v>
          </cell>
          <cell r="G167">
            <v>0</v>
          </cell>
          <cell r="H167">
            <v>45418651.329999998</v>
          </cell>
          <cell r="I167">
            <v>0</v>
          </cell>
          <cell r="J167">
            <v>-169311.75000000006</v>
          </cell>
          <cell r="K167">
            <v>0</v>
          </cell>
          <cell r="L167">
            <v>45249339.579999991</v>
          </cell>
          <cell r="M167">
            <v>0</v>
          </cell>
          <cell r="N167">
            <v>-172914</v>
          </cell>
          <cell r="O167">
            <v>0</v>
          </cell>
          <cell r="P167">
            <v>45076425.579999998</v>
          </cell>
          <cell r="Q167">
            <v>0</v>
          </cell>
          <cell r="R167">
            <v>16853240</v>
          </cell>
          <cell r="S167">
            <v>0</v>
          </cell>
          <cell r="T167">
            <v>0</v>
          </cell>
          <cell r="U167">
            <v>0</v>
          </cell>
          <cell r="V167">
            <v>949157</v>
          </cell>
          <cell r="W167">
            <v>0</v>
          </cell>
          <cell r="X167">
            <v>-169311.75000000006</v>
          </cell>
          <cell r="Y167">
            <v>0</v>
          </cell>
          <cell r="Z167">
            <v>0</v>
          </cell>
          <cell r="AA167">
            <v>0</v>
          </cell>
          <cell r="AB167">
            <v>-60434.391000000018</v>
          </cell>
          <cell r="AC167">
            <v>0</v>
          </cell>
          <cell r="AD167">
            <v>17572650.858999997</v>
          </cell>
          <cell r="AE167">
            <v>0</v>
          </cell>
          <cell r="AF167">
            <v>0</v>
          </cell>
          <cell r="AG167">
            <v>0</v>
          </cell>
          <cell r="AH167">
            <v>945436</v>
          </cell>
          <cell r="AI167">
            <v>0</v>
          </cell>
          <cell r="AJ167">
            <v>-172914</v>
          </cell>
          <cell r="AK167">
            <v>0</v>
          </cell>
          <cell r="AL167">
            <v>0</v>
          </cell>
          <cell r="AM167">
            <v>0</v>
          </cell>
          <cell r="AN167">
            <v>-61671.892</v>
          </cell>
          <cell r="AO167">
            <v>0</v>
          </cell>
          <cell r="AP167">
            <v>18283500.967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 t="str">
            <v>BEND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 xml:space="preserve">331.00 0303         </v>
          </cell>
          <cell r="B170">
            <v>303</v>
          </cell>
          <cell r="C170" t="str">
            <v>ProdTrans</v>
          </cell>
          <cell r="D170" t="str">
            <v xml:space="preserve">331.00 0303         </v>
          </cell>
          <cell r="E170">
            <v>331</v>
          </cell>
          <cell r="F170" t="str">
            <v>Structures and Improvements</v>
          </cell>
          <cell r="G170">
            <v>0</v>
          </cell>
          <cell r="H170">
            <v>57076.38</v>
          </cell>
          <cell r="I170">
            <v>0</v>
          </cell>
          <cell r="J170">
            <v>-250.04</v>
          </cell>
          <cell r="K170">
            <v>0</v>
          </cell>
          <cell r="L170">
            <v>56826.34</v>
          </cell>
          <cell r="M170">
            <v>0</v>
          </cell>
          <cell r="N170">
            <v>-253.42</v>
          </cell>
          <cell r="O170">
            <v>0</v>
          </cell>
          <cell r="P170">
            <v>56572.92</v>
          </cell>
          <cell r="Q170">
            <v>0</v>
          </cell>
          <cell r="R170">
            <v>53749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-250.04</v>
          </cell>
          <cell r="Y170">
            <v>0</v>
          </cell>
          <cell r="Z170">
            <v>-40</v>
          </cell>
          <cell r="AA170">
            <v>0</v>
          </cell>
          <cell r="AB170">
            <v>-100.01600000000001</v>
          </cell>
          <cell r="AC170">
            <v>0</v>
          </cell>
          <cell r="AD170">
            <v>53398.943999999996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-253.42</v>
          </cell>
          <cell r="AK170">
            <v>0</v>
          </cell>
          <cell r="AL170">
            <v>-40</v>
          </cell>
          <cell r="AM170">
            <v>0</v>
          </cell>
          <cell r="AN170">
            <v>-101.36799999999999</v>
          </cell>
          <cell r="AO170">
            <v>0</v>
          </cell>
          <cell r="AP170">
            <v>53044.155999999995</v>
          </cell>
        </row>
        <row r="171">
          <cell r="A171" t="str">
            <v xml:space="preserve">332.00 0303         </v>
          </cell>
          <cell r="B171">
            <v>303</v>
          </cell>
          <cell r="C171" t="str">
            <v>ProdTrans</v>
          </cell>
          <cell r="D171" t="str">
            <v xml:space="preserve">332.00 0303         </v>
          </cell>
          <cell r="E171">
            <v>332</v>
          </cell>
          <cell r="F171" t="str">
            <v>Reservoirs, Dams and Waterways</v>
          </cell>
          <cell r="G171">
            <v>0</v>
          </cell>
          <cell r="H171">
            <v>532904.86</v>
          </cell>
          <cell r="I171">
            <v>0</v>
          </cell>
          <cell r="J171">
            <v>-983.2</v>
          </cell>
          <cell r="K171">
            <v>0</v>
          </cell>
          <cell r="L171">
            <v>531921.66</v>
          </cell>
          <cell r="M171">
            <v>0</v>
          </cell>
          <cell r="N171">
            <v>-1004.6400000000001</v>
          </cell>
          <cell r="O171">
            <v>0</v>
          </cell>
          <cell r="P171">
            <v>530917.02</v>
          </cell>
          <cell r="Q171">
            <v>0</v>
          </cell>
          <cell r="R171">
            <v>253003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-983.2</v>
          </cell>
          <cell r="Y171">
            <v>0</v>
          </cell>
          <cell r="Z171">
            <v>-40</v>
          </cell>
          <cell r="AA171">
            <v>0</v>
          </cell>
          <cell r="AB171">
            <v>-393.28</v>
          </cell>
          <cell r="AC171">
            <v>0</v>
          </cell>
          <cell r="AD171">
            <v>251626.52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-1004.6400000000001</v>
          </cell>
          <cell r="AK171">
            <v>0</v>
          </cell>
          <cell r="AL171">
            <v>-40</v>
          </cell>
          <cell r="AM171">
            <v>0</v>
          </cell>
          <cell r="AN171">
            <v>-401.85600000000005</v>
          </cell>
          <cell r="AO171">
            <v>0</v>
          </cell>
          <cell r="AP171">
            <v>250220.02399999998</v>
          </cell>
        </row>
        <row r="172">
          <cell r="A172" t="str">
            <v xml:space="preserve">333.00 0303         </v>
          </cell>
          <cell r="B172">
            <v>303</v>
          </cell>
          <cell r="C172" t="str">
            <v>ProdTrans</v>
          </cell>
          <cell r="D172" t="str">
            <v xml:space="preserve">333.00 0303         </v>
          </cell>
          <cell r="E172">
            <v>333</v>
          </cell>
          <cell r="F172" t="str">
            <v>Waterwheels, Turbines and Generators</v>
          </cell>
          <cell r="G172">
            <v>0</v>
          </cell>
          <cell r="H172">
            <v>97110.43</v>
          </cell>
          <cell r="I172">
            <v>0</v>
          </cell>
          <cell r="J172">
            <v>-1065.4900000000002</v>
          </cell>
          <cell r="K172">
            <v>0</v>
          </cell>
          <cell r="L172">
            <v>96044.939999999988</v>
          </cell>
          <cell r="M172">
            <v>0</v>
          </cell>
          <cell r="N172">
            <v>-1060.3800000000001</v>
          </cell>
          <cell r="O172">
            <v>0</v>
          </cell>
          <cell r="P172">
            <v>94984.559999999983</v>
          </cell>
          <cell r="Q172">
            <v>0</v>
          </cell>
          <cell r="R172">
            <v>79690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-1065.4900000000002</v>
          </cell>
          <cell r="Y172">
            <v>0</v>
          </cell>
          <cell r="Z172">
            <v>-40</v>
          </cell>
          <cell r="AA172">
            <v>0</v>
          </cell>
          <cell r="AB172">
            <v>-426.19600000000008</v>
          </cell>
          <cell r="AC172">
            <v>0</v>
          </cell>
          <cell r="AD172">
            <v>78198.313999999998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-1060.3800000000001</v>
          </cell>
          <cell r="AK172">
            <v>0</v>
          </cell>
          <cell r="AL172">
            <v>-40</v>
          </cell>
          <cell r="AM172">
            <v>0</v>
          </cell>
          <cell r="AN172">
            <v>-424.15200000000004</v>
          </cell>
          <cell r="AO172">
            <v>0</v>
          </cell>
          <cell r="AP172">
            <v>76713.781999999992</v>
          </cell>
        </row>
        <row r="173">
          <cell r="A173" t="str">
            <v xml:space="preserve">334.00 0303         </v>
          </cell>
          <cell r="B173">
            <v>303</v>
          </cell>
          <cell r="C173" t="str">
            <v>ProdTrans</v>
          </cell>
          <cell r="D173" t="str">
            <v xml:space="preserve">334.00 0303         </v>
          </cell>
          <cell r="E173">
            <v>334</v>
          </cell>
          <cell r="F173" t="str">
            <v>Accessory Electric Equipment</v>
          </cell>
          <cell r="G173">
            <v>0</v>
          </cell>
          <cell r="H173">
            <v>627584.39</v>
          </cell>
          <cell r="I173">
            <v>0</v>
          </cell>
          <cell r="J173">
            <v>-6404.83</v>
          </cell>
          <cell r="K173">
            <v>0</v>
          </cell>
          <cell r="L173">
            <v>621179.56000000006</v>
          </cell>
          <cell r="M173">
            <v>0</v>
          </cell>
          <cell r="N173">
            <v>-6455.04</v>
          </cell>
          <cell r="O173">
            <v>0</v>
          </cell>
          <cell r="P173">
            <v>614724.52</v>
          </cell>
          <cell r="Q173">
            <v>0</v>
          </cell>
          <cell r="R173">
            <v>566062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-6404.83</v>
          </cell>
          <cell r="Y173">
            <v>0</v>
          </cell>
          <cell r="Z173">
            <v>-20</v>
          </cell>
          <cell r="AA173">
            <v>0</v>
          </cell>
          <cell r="AB173">
            <v>-1280.9660000000001</v>
          </cell>
          <cell r="AC173">
            <v>0</v>
          </cell>
          <cell r="AD173">
            <v>558376.20400000003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-6455.04</v>
          </cell>
          <cell r="AK173">
            <v>0</v>
          </cell>
          <cell r="AL173">
            <v>-20</v>
          </cell>
          <cell r="AM173">
            <v>0</v>
          </cell>
          <cell r="AN173">
            <v>-1291.008</v>
          </cell>
          <cell r="AO173">
            <v>0</v>
          </cell>
          <cell r="AP173">
            <v>550630.15599999996</v>
          </cell>
        </row>
        <row r="174">
          <cell r="A174" t="str">
            <v xml:space="preserve">335.00 0303         </v>
          </cell>
          <cell r="B174">
            <v>303</v>
          </cell>
          <cell r="C174" t="str">
            <v>ProdTrans</v>
          </cell>
          <cell r="D174" t="str">
            <v xml:space="preserve">335.00 0303         </v>
          </cell>
          <cell r="E174">
            <v>335</v>
          </cell>
          <cell r="F174" t="str">
            <v>Miscellaneous Power Plant Equipment</v>
          </cell>
          <cell r="G174">
            <v>0</v>
          </cell>
          <cell r="H174">
            <v>15383.82</v>
          </cell>
          <cell r="I174">
            <v>0</v>
          </cell>
          <cell r="J174">
            <v>-88.84</v>
          </cell>
          <cell r="K174">
            <v>0</v>
          </cell>
          <cell r="L174">
            <v>15294.98</v>
          </cell>
          <cell r="M174">
            <v>0</v>
          </cell>
          <cell r="N174">
            <v>-89.33</v>
          </cell>
          <cell r="O174">
            <v>0</v>
          </cell>
          <cell r="P174">
            <v>15205.65</v>
          </cell>
          <cell r="Q174">
            <v>0</v>
          </cell>
          <cell r="R174">
            <v>11669</v>
          </cell>
          <cell r="S174">
            <v>0</v>
          </cell>
          <cell r="T174">
            <v>7.2139820266177495</v>
          </cell>
          <cell r="U174">
            <v>0</v>
          </cell>
          <cell r="V174">
            <v>1107</v>
          </cell>
          <cell r="W174">
            <v>0</v>
          </cell>
          <cell r="X174">
            <v>-88.84</v>
          </cell>
          <cell r="Y174">
            <v>0</v>
          </cell>
          <cell r="Z174">
            <v>-10</v>
          </cell>
          <cell r="AA174">
            <v>0</v>
          </cell>
          <cell r="AB174">
            <v>-8.8840000000000003</v>
          </cell>
          <cell r="AC174">
            <v>0</v>
          </cell>
          <cell r="AD174">
            <v>12678.276</v>
          </cell>
          <cell r="AE174">
            <v>0</v>
          </cell>
          <cell r="AF174">
            <v>7.2139820266177495</v>
          </cell>
          <cell r="AG174">
            <v>0</v>
          </cell>
          <cell r="AH174">
            <v>1100</v>
          </cell>
          <cell r="AI174">
            <v>0</v>
          </cell>
          <cell r="AJ174">
            <v>-89.33</v>
          </cell>
          <cell r="AK174">
            <v>0</v>
          </cell>
          <cell r="AL174">
            <v>-10</v>
          </cell>
          <cell r="AM174">
            <v>0</v>
          </cell>
          <cell r="AN174">
            <v>-8.9329999999999998</v>
          </cell>
          <cell r="AO174">
            <v>0</v>
          </cell>
          <cell r="AP174">
            <v>13680.012999999999</v>
          </cell>
        </row>
        <row r="175">
          <cell r="A175" t="str">
            <v xml:space="preserve">336.00 0303         </v>
          </cell>
          <cell r="B175">
            <v>303</v>
          </cell>
          <cell r="C175" t="str">
            <v>ProdTrans</v>
          </cell>
          <cell r="D175" t="str">
            <v xml:space="preserve">336.00 0303         </v>
          </cell>
          <cell r="E175">
            <v>336</v>
          </cell>
          <cell r="F175" t="str">
            <v>Roads, Railroads and Bridges</v>
          </cell>
          <cell r="G175">
            <v>0</v>
          </cell>
          <cell r="H175">
            <v>174.4</v>
          </cell>
          <cell r="I175">
            <v>0</v>
          </cell>
          <cell r="J175">
            <v>-0.97</v>
          </cell>
          <cell r="K175">
            <v>0</v>
          </cell>
          <cell r="L175">
            <v>173.43</v>
          </cell>
          <cell r="M175">
            <v>0</v>
          </cell>
          <cell r="N175">
            <v>-0.98</v>
          </cell>
          <cell r="O175">
            <v>0</v>
          </cell>
          <cell r="P175">
            <v>172.45000000000002</v>
          </cell>
          <cell r="Q175">
            <v>0</v>
          </cell>
          <cell r="R175">
            <v>176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-0.97</v>
          </cell>
          <cell r="Y175">
            <v>0</v>
          </cell>
          <cell r="Z175">
            <v>-40</v>
          </cell>
          <cell r="AA175">
            <v>0</v>
          </cell>
          <cell r="AB175">
            <v>-0.38799999999999996</v>
          </cell>
          <cell r="AC175">
            <v>0</v>
          </cell>
          <cell r="AD175">
            <v>174.642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-0.98</v>
          </cell>
          <cell r="AK175">
            <v>0</v>
          </cell>
          <cell r="AL175">
            <v>-40</v>
          </cell>
          <cell r="AM175">
            <v>0</v>
          </cell>
          <cell r="AN175">
            <v>-0.39200000000000002</v>
          </cell>
          <cell r="AO175">
            <v>0</v>
          </cell>
          <cell r="AP175">
            <v>173.27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 t="str">
            <v>TOTAL BEND</v>
          </cell>
          <cell r="G176">
            <v>0</v>
          </cell>
          <cell r="H176">
            <v>1330234.28</v>
          </cell>
          <cell r="I176">
            <v>0</v>
          </cell>
          <cell r="J176">
            <v>-8793.3700000000008</v>
          </cell>
          <cell r="K176">
            <v>0</v>
          </cell>
          <cell r="L176">
            <v>1321440.9099999999</v>
          </cell>
          <cell r="M176">
            <v>0</v>
          </cell>
          <cell r="N176">
            <v>-8863.7899999999991</v>
          </cell>
          <cell r="O176">
            <v>0</v>
          </cell>
          <cell r="P176">
            <v>1312577.1199999999</v>
          </cell>
          <cell r="Q176">
            <v>0</v>
          </cell>
          <cell r="R176">
            <v>964349</v>
          </cell>
          <cell r="S176">
            <v>0</v>
          </cell>
          <cell r="T176">
            <v>0</v>
          </cell>
          <cell r="U176">
            <v>0</v>
          </cell>
          <cell r="V176">
            <v>1107</v>
          </cell>
          <cell r="W176">
            <v>0</v>
          </cell>
          <cell r="X176">
            <v>-8793.3700000000008</v>
          </cell>
          <cell r="Y176">
            <v>0</v>
          </cell>
          <cell r="Z176">
            <v>0</v>
          </cell>
          <cell r="AA176">
            <v>0</v>
          </cell>
          <cell r="AB176">
            <v>-2209.73</v>
          </cell>
          <cell r="AC176">
            <v>0</v>
          </cell>
          <cell r="AD176">
            <v>954452.9</v>
          </cell>
          <cell r="AE176">
            <v>0</v>
          </cell>
          <cell r="AF176">
            <v>0</v>
          </cell>
          <cell r="AG176">
            <v>0</v>
          </cell>
          <cell r="AH176">
            <v>1100</v>
          </cell>
          <cell r="AI176">
            <v>0</v>
          </cell>
          <cell r="AJ176">
            <v>-8863.7899999999991</v>
          </cell>
          <cell r="AK176">
            <v>0</v>
          </cell>
          <cell r="AL176">
            <v>0</v>
          </cell>
          <cell r="AM176">
            <v>0</v>
          </cell>
          <cell r="AN176">
            <v>-2227.7089999999998</v>
          </cell>
          <cell r="AO176">
            <v>0</v>
          </cell>
          <cell r="AP176">
            <v>944461.40100000007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 t="str">
            <v>BIG FORK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 xml:space="preserve">331.00 0304         </v>
          </cell>
          <cell r="B179">
            <v>304</v>
          </cell>
          <cell r="C179" t="str">
            <v>ProdTrans</v>
          </cell>
          <cell r="D179" t="str">
            <v xml:space="preserve">331.00 0304         </v>
          </cell>
          <cell r="E179">
            <v>331</v>
          </cell>
          <cell r="F179" t="str">
            <v>Structures and Improvements</v>
          </cell>
          <cell r="G179">
            <v>0</v>
          </cell>
          <cell r="H179">
            <v>606391.29</v>
          </cell>
          <cell r="I179">
            <v>0</v>
          </cell>
          <cell r="J179">
            <v>-1444.34</v>
          </cell>
          <cell r="K179">
            <v>0</v>
          </cell>
          <cell r="L179">
            <v>604946.95000000007</v>
          </cell>
          <cell r="M179">
            <v>0</v>
          </cell>
          <cell r="N179">
            <v>-1465.0000000000002</v>
          </cell>
          <cell r="O179">
            <v>0</v>
          </cell>
          <cell r="P179">
            <v>603481.95000000007</v>
          </cell>
          <cell r="Q179">
            <v>0</v>
          </cell>
          <cell r="R179">
            <v>307876</v>
          </cell>
          <cell r="S179">
            <v>0</v>
          </cell>
          <cell r="T179">
            <v>0.29281923269694393</v>
          </cell>
          <cell r="U179">
            <v>0</v>
          </cell>
          <cell r="V179">
            <v>1774</v>
          </cell>
          <cell r="W179">
            <v>0</v>
          </cell>
          <cell r="X179">
            <v>-1444.34</v>
          </cell>
          <cell r="Y179">
            <v>0</v>
          </cell>
          <cell r="Z179">
            <v>-40</v>
          </cell>
          <cell r="AA179">
            <v>0</v>
          </cell>
          <cell r="AB179">
            <v>-577.73599999999999</v>
          </cell>
          <cell r="AC179">
            <v>0</v>
          </cell>
          <cell r="AD179">
            <v>307627.924</v>
          </cell>
          <cell r="AE179">
            <v>0</v>
          </cell>
          <cell r="AF179">
            <v>0.29281923269694393</v>
          </cell>
          <cell r="AG179">
            <v>0</v>
          </cell>
          <cell r="AH179">
            <v>1769</v>
          </cell>
          <cell r="AI179">
            <v>0</v>
          </cell>
          <cell r="AJ179">
            <v>-1465.0000000000002</v>
          </cell>
          <cell r="AK179">
            <v>0</v>
          </cell>
          <cell r="AL179">
            <v>-40</v>
          </cell>
          <cell r="AM179">
            <v>0</v>
          </cell>
          <cell r="AN179">
            <v>-586.00000000000011</v>
          </cell>
          <cell r="AO179">
            <v>0</v>
          </cell>
          <cell r="AP179">
            <v>307345.924</v>
          </cell>
        </row>
        <row r="180">
          <cell r="A180" t="str">
            <v xml:space="preserve">332.00 0304         </v>
          </cell>
          <cell r="B180">
            <v>304</v>
          </cell>
          <cell r="C180" t="str">
            <v>ProdTrans</v>
          </cell>
          <cell r="D180" t="str">
            <v xml:space="preserve">332.00 0304         </v>
          </cell>
          <cell r="E180">
            <v>332</v>
          </cell>
          <cell r="F180" t="str">
            <v>Reservoirs, Dams and Waterways</v>
          </cell>
          <cell r="G180">
            <v>0</v>
          </cell>
          <cell r="H180">
            <v>4696998.58</v>
          </cell>
          <cell r="I180">
            <v>0</v>
          </cell>
          <cell r="J180">
            <v>-7628.05</v>
          </cell>
          <cell r="K180">
            <v>0</v>
          </cell>
          <cell r="L180">
            <v>4689370.53</v>
          </cell>
          <cell r="M180">
            <v>0</v>
          </cell>
          <cell r="N180">
            <v>-7796.15</v>
          </cell>
          <cell r="O180">
            <v>0</v>
          </cell>
          <cell r="P180">
            <v>4681574.38</v>
          </cell>
          <cell r="Q180">
            <v>0</v>
          </cell>
          <cell r="R180">
            <v>2448184</v>
          </cell>
          <cell r="S180">
            <v>0</v>
          </cell>
          <cell r="T180">
            <v>1.1093806408498781</v>
          </cell>
          <cell r="U180">
            <v>0</v>
          </cell>
          <cell r="V180">
            <v>52065</v>
          </cell>
          <cell r="W180">
            <v>0</v>
          </cell>
          <cell r="X180">
            <v>-7628.05</v>
          </cell>
          <cell r="Y180">
            <v>0</v>
          </cell>
          <cell r="Z180">
            <v>-40</v>
          </cell>
          <cell r="AA180">
            <v>0</v>
          </cell>
          <cell r="AB180">
            <v>-3051.22</v>
          </cell>
          <cell r="AC180">
            <v>0</v>
          </cell>
          <cell r="AD180">
            <v>2489569.73</v>
          </cell>
          <cell r="AE180">
            <v>0</v>
          </cell>
          <cell r="AF180">
            <v>1.1093806408498781</v>
          </cell>
          <cell r="AG180">
            <v>0</v>
          </cell>
          <cell r="AH180">
            <v>51980</v>
          </cell>
          <cell r="AI180">
            <v>0</v>
          </cell>
          <cell r="AJ180">
            <v>-7796.15</v>
          </cell>
          <cell r="AK180">
            <v>0</v>
          </cell>
          <cell r="AL180">
            <v>-40</v>
          </cell>
          <cell r="AM180">
            <v>0</v>
          </cell>
          <cell r="AN180">
            <v>-3118.46</v>
          </cell>
          <cell r="AO180">
            <v>0</v>
          </cell>
          <cell r="AP180">
            <v>2530635.12</v>
          </cell>
        </row>
        <row r="181">
          <cell r="A181" t="str">
            <v xml:space="preserve">333.00 0304         </v>
          </cell>
          <cell r="B181">
            <v>304</v>
          </cell>
          <cell r="C181" t="str">
            <v>ProdTrans</v>
          </cell>
          <cell r="D181" t="str">
            <v xml:space="preserve">333.00 0304         </v>
          </cell>
          <cell r="E181">
            <v>333</v>
          </cell>
          <cell r="F181" t="str">
            <v>Waterwheels, Turbines and Generators</v>
          </cell>
          <cell r="G181">
            <v>0</v>
          </cell>
          <cell r="H181">
            <v>1495500.81</v>
          </cell>
          <cell r="I181">
            <v>0</v>
          </cell>
          <cell r="J181">
            <v>-3471.0699999999997</v>
          </cell>
          <cell r="K181">
            <v>0</v>
          </cell>
          <cell r="L181">
            <v>1492029.74</v>
          </cell>
          <cell r="M181">
            <v>0</v>
          </cell>
          <cell r="N181">
            <v>-3630.7200000000003</v>
          </cell>
          <cell r="O181">
            <v>0</v>
          </cell>
          <cell r="P181">
            <v>1488399.02</v>
          </cell>
          <cell r="Q181">
            <v>0</v>
          </cell>
          <cell r="R181">
            <v>769672</v>
          </cell>
          <cell r="S181">
            <v>0</v>
          </cell>
          <cell r="T181">
            <v>1.2226165730369283</v>
          </cell>
          <cell r="U181">
            <v>0</v>
          </cell>
          <cell r="V181">
            <v>18263</v>
          </cell>
          <cell r="W181">
            <v>0</v>
          </cell>
          <cell r="X181">
            <v>-3471.0699999999997</v>
          </cell>
          <cell r="Y181">
            <v>0</v>
          </cell>
          <cell r="Z181">
            <v>-40</v>
          </cell>
          <cell r="AA181">
            <v>0</v>
          </cell>
          <cell r="AB181">
            <v>-1388.4279999999999</v>
          </cell>
          <cell r="AC181">
            <v>0</v>
          </cell>
          <cell r="AD181">
            <v>783075.50200000009</v>
          </cell>
          <cell r="AE181">
            <v>0</v>
          </cell>
          <cell r="AF181">
            <v>1.2226165730369283</v>
          </cell>
          <cell r="AG181">
            <v>0</v>
          </cell>
          <cell r="AH181">
            <v>18220</v>
          </cell>
          <cell r="AI181">
            <v>0</v>
          </cell>
          <cell r="AJ181">
            <v>-3630.7200000000003</v>
          </cell>
          <cell r="AK181">
            <v>0</v>
          </cell>
          <cell r="AL181">
            <v>-40</v>
          </cell>
          <cell r="AM181">
            <v>0</v>
          </cell>
          <cell r="AN181">
            <v>-1452.2880000000002</v>
          </cell>
          <cell r="AO181">
            <v>0</v>
          </cell>
          <cell r="AP181">
            <v>796212.49400000018</v>
          </cell>
        </row>
        <row r="182">
          <cell r="A182" t="str">
            <v xml:space="preserve">334.00 0304         </v>
          </cell>
          <cell r="B182">
            <v>304</v>
          </cell>
          <cell r="C182" t="str">
            <v>ProdTrans</v>
          </cell>
          <cell r="D182" t="str">
            <v xml:space="preserve">334.00 0304         </v>
          </cell>
          <cell r="E182">
            <v>334</v>
          </cell>
          <cell r="F182" t="str">
            <v>Accessory Electric Equipment</v>
          </cell>
          <cell r="G182">
            <v>0</v>
          </cell>
          <cell r="H182">
            <v>300515.20000000001</v>
          </cell>
          <cell r="I182">
            <v>0</v>
          </cell>
          <cell r="J182">
            <v>-2622.6899999999996</v>
          </cell>
          <cell r="K182">
            <v>0</v>
          </cell>
          <cell r="L182">
            <v>297892.51</v>
          </cell>
          <cell r="M182">
            <v>0</v>
          </cell>
          <cell r="N182">
            <v>-2686.74</v>
          </cell>
          <cell r="O182">
            <v>0</v>
          </cell>
          <cell r="P182">
            <v>295205.77</v>
          </cell>
          <cell r="Q182">
            <v>0</v>
          </cell>
          <cell r="R182">
            <v>174744</v>
          </cell>
          <cell r="S182">
            <v>0</v>
          </cell>
          <cell r="T182">
            <v>0.45754760444180015</v>
          </cell>
          <cell r="U182">
            <v>0</v>
          </cell>
          <cell r="V182">
            <v>1369</v>
          </cell>
          <cell r="W182">
            <v>0</v>
          </cell>
          <cell r="X182">
            <v>-2622.6899999999996</v>
          </cell>
          <cell r="Y182">
            <v>0</v>
          </cell>
          <cell r="Z182">
            <v>-20</v>
          </cell>
          <cell r="AA182">
            <v>0</v>
          </cell>
          <cell r="AB182">
            <v>-524.5379999999999</v>
          </cell>
          <cell r="AC182">
            <v>0</v>
          </cell>
          <cell r="AD182">
            <v>172965.772</v>
          </cell>
          <cell r="AE182">
            <v>0</v>
          </cell>
          <cell r="AF182">
            <v>0.45754760444180015</v>
          </cell>
          <cell r="AG182">
            <v>0</v>
          </cell>
          <cell r="AH182">
            <v>1357</v>
          </cell>
          <cell r="AI182">
            <v>0</v>
          </cell>
          <cell r="AJ182">
            <v>-2686.74</v>
          </cell>
          <cell r="AK182">
            <v>0</v>
          </cell>
          <cell r="AL182">
            <v>-20</v>
          </cell>
          <cell r="AM182">
            <v>0</v>
          </cell>
          <cell r="AN182">
            <v>-537.34799999999996</v>
          </cell>
          <cell r="AO182">
            <v>0</v>
          </cell>
          <cell r="AP182">
            <v>171098.68400000001</v>
          </cell>
        </row>
        <row r="183">
          <cell r="A183" t="str">
            <v xml:space="preserve">336.00 0304         </v>
          </cell>
          <cell r="B183">
            <v>304</v>
          </cell>
          <cell r="C183" t="str">
            <v>ProdTrans</v>
          </cell>
          <cell r="D183" t="str">
            <v xml:space="preserve">336.00 0304         </v>
          </cell>
          <cell r="E183">
            <v>336</v>
          </cell>
          <cell r="F183" t="str">
            <v>Roads, Railroads and Bridges</v>
          </cell>
          <cell r="G183">
            <v>0</v>
          </cell>
          <cell r="H183">
            <v>232133.05</v>
          </cell>
          <cell r="I183">
            <v>0</v>
          </cell>
          <cell r="J183">
            <v>-390.6</v>
          </cell>
          <cell r="K183">
            <v>0</v>
          </cell>
          <cell r="L183">
            <v>231742.44999999998</v>
          </cell>
          <cell r="M183">
            <v>0</v>
          </cell>
          <cell r="N183">
            <v>-396.46999999999997</v>
          </cell>
          <cell r="O183">
            <v>0</v>
          </cell>
          <cell r="P183">
            <v>231345.97999999998</v>
          </cell>
          <cell r="Q183">
            <v>0</v>
          </cell>
          <cell r="R183">
            <v>52429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-390.6</v>
          </cell>
          <cell r="Y183">
            <v>0</v>
          </cell>
          <cell r="Z183">
            <v>-40</v>
          </cell>
          <cell r="AA183">
            <v>0</v>
          </cell>
          <cell r="AB183">
            <v>-156.24</v>
          </cell>
          <cell r="AC183">
            <v>0</v>
          </cell>
          <cell r="AD183">
            <v>51882.16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-396.46999999999997</v>
          </cell>
          <cell r="AK183">
            <v>0</v>
          </cell>
          <cell r="AL183">
            <v>-40</v>
          </cell>
          <cell r="AM183">
            <v>0</v>
          </cell>
          <cell r="AN183">
            <v>-158.58799999999999</v>
          </cell>
          <cell r="AO183">
            <v>0</v>
          </cell>
          <cell r="AP183">
            <v>51327.101999999999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 t="str">
            <v>TOTAL BIG FORK</v>
          </cell>
          <cell r="G184">
            <v>0</v>
          </cell>
          <cell r="H184">
            <v>7331538.9299999997</v>
          </cell>
          <cell r="I184">
            <v>0</v>
          </cell>
          <cell r="J184">
            <v>-15556.749999999998</v>
          </cell>
          <cell r="K184">
            <v>0</v>
          </cell>
          <cell r="L184">
            <v>7315982.1800000006</v>
          </cell>
          <cell r="M184">
            <v>0</v>
          </cell>
          <cell r="N184">
            <v>-15975.079999999998</v>
          </cell>
          <cell r="O184">
            <v>0</v>
          </cell>
          <cell r="P184">
            <v>7300007.0999999996</v>
          </cell>
          <cell r="Q184">
            <v>0</v>
          </cell>
          <cell r="R184">
            <v>3752905</v>
          </cell>
          <cell r="S184">
            <v>0</v>
          </cell>
          <cell r="T184">
            <v>0</v>
          </cell>
          <cell r="U184">
            <v>0</v>
          </cell>
          <cell r="V184">
            <v>73471</v>
          </cell>
          <cell r="W184">
            <v>0</v>
          </cell>
          <cell r="X184">
            <v>-15556.749999999998</v>
          </cell>
          <cell r="Y184">
            <v>0</v>
          </cell>
          <cell r="Z184">
            <v>0</v>
          </cell>
          <cell r="AA184">
            <v>0</v>
          </cell>
          <cell r="AB184">
            <v>-5698.1619999999994</v>
          </cell>
          <cell r="AC184">
            <v>0</v>
          </cell>
          <cell r="AD184">
            <v>3805121.0880000005</v>
          </cell>
          <cell r="AE184">
            <v>0</v>
          </cell>
          <cell r="AF184">
            <v>0</v>
          </cell>
          <cell r="AG184">
            <v>0</v>
          </cell>
          <cell r="AH184">
            <v>73326</v>
          </cell>
          <cell r="AI184">
            <v>0</v>
          </cell>
          <cell r="AJ184">
            <v>-15975.079999999998</v>
          </cell>
          <cell r="AK184">
            <v>0</v>
          </cell>
          <cell r="AL184">
            <v>0</v>
          </cell>
          <cell r="AM184">
            <v>0</v>
          </cell>
          <cell r="AN184">
            <v>-5852.6840000000002</v>
          </cell>
          <cell r="AO184">
            <v>0</v>
          </cell>
          <cell r="AP184">
            <v>3856619.3240000005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 t="str">
            <v>CONDIT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 xml:space="preserve">330.20 0305         </v>
          </cell>
          <cell r="B187">
            <v>305</v>
          </cell>
          <cell r="C187" t="str">
            <v>ProdTrans</v>
          </cell>
          <cell r="D187" t="str">
            <v xml:space="preserve">330.20 0305         </v>
          </cell>
          <cell r="E187">
            <v>330.2</v>
          </cell>
          <cell r="F187" t="str">
            <v>Land Rights</v>
          </cell>
          <cell r="G187">
            <v>0</v>
          </cell>
          <cell r="H187">
            <v>172.28</v>
          </cell>
          <cell r="I187">
            <v>0</v>
          </cell>
          <cell r="J187">
            <v>-172.28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172</v>
          </cell>
          <cell r="S187">
            <v>0</v>
          </cell>
          <cell r="T187">
            <v>9.5930232558139537</v>
          </cell>
          <cell r="U187">
            <v>0</v>
          </cell>
          <cell r="V187">
            <v>8</v>
          </cell>
          <cell r="W187">
            <v>0</v>
          </cell>
          <cell r="X187">
            <v>-172.28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7.7199999999999989</v>
          </cell>
          <cell r="AE187">
            <v>0</v>
          </cell>
          <cell r="AF187">
            <v>9.5930232558139537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7.7199999999999989</v>
          </cell>
        </row>
        <row r="188">
          <cell r="A188" t="str">
            <v xml:space="preserve">330.40 0305         </v>
          </cell>
          <cell r="B188">
            <v>305</v>
          </cell>
          <cell r="C188" t="str">
            <v>ProdTrans</v>
          </cell>
          <cell r="D188" t="str">
            <v xml:space="preserve">330.40 0305         </v>
          </cell>
          <cell r="E188">
            <v>330.4</v>
          </cell>
          <cell r="F188" t="str">
            <v>Flood Rights</v>
          </cell>
          <cell r="G188">
            <v>0</v>
          </cell>
          <cell r="H188">
            <v>2963.75</v>
          </cell>
          <cell r="I188">
            <v>0</v>
          </cell>
          <cell r="J188">
            <v>-2963.75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2964</v>
          </cell>
          <cell r="S188">
            <v>0</v>
          </cell>
          <cell r="T188">
            <v>9.3117408906882595</v>
          </cell>
          <cell r="U188">
            <v>0</v>
          </cell>
          <cell r="V188">
            <v>138</v>
          </cell>
          <cell r="W188">
            <v>0</v>
          </cell>
          <cell r="X188">
            <v>-2963.75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138.25</v>
          </cell>
          <cell r="AE188">
            <v>0</v>
          </cell>
          <cell r="AF188">
            <v>9.3117408906882595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138.25</v>
          </cell>
        </row>
        <row r="189">
          <cell r="A189" t="str">
            <v xml:space="preserve">331.00 0305         </v>
          </cell>
          <cell r="B189">
            <v>305</v>
          </cell>
          <cell r="C189" t="str">
            <v>ProdTrans</v>
          </cell>
          <cell r="D189" t="str">
            <v xml:space="preserve">331.00 0305         </v>
          </cell>
          <cell r="E189">
            <v>331</v>
          </cell>
          <cell r="F189" t="str">
            <v>Structures and Improvements</v>
          </cell>
          <cell r="G189">
            <v>0</v>
          </cell>
          <cell r="H189">
            <v>1038010.77</v>
          </cell>
          <cell r="I189">
            <v>0</v>
          </cell>
          <cell r="J189">
            <v>-1038010.7699999999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1012852</v>
          </cell>
          <cell r="S189">
            <v>0</v>
          </cell>
          <cell r="T189">
            <v>11.110501985420495</v>
          </cell>
          <cell r="U189">
            <v>0</v>
          </cell>
          <cell r="V189">
            <v>57664</v>
          </cell>
          <cell r="W189">
            <v>0</v>
          </cell>
          <cell r="X189">
            <v>-1038010.7699999999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32505.230000000098</v>
          </cell>
          <cell r="AE189">
            <v>0</v>
          </cell>
          <cell r="AF189">
            <v>11.110501985420495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32505.230000000098</v>
          </cell>
        </row>
        <row r="190">
          <cell r="A190" t="str">
            <v xml:space="preserve">332.00 0305         </v>
          </cell>
          <cell r="B190">
            <v>305</v>
          </cell>
          <cell r="C190" t="str">
            <v>ProdTrans</v>
          </cell>
          <cell r="D190" t="str">
            <v xml:space="preserve">332.00 0305         </v>
          </cell>
          <cell r="E190">
            <v>332</v>
          </cell>
          <cell r="F190" t="str">
            <v>Reservoirs, Dams and Waterways</v>
          </cell>
          <cell r="G190">
            <v>0</v>
          </cell>
          <cell r="H190">
            <v>76393.33</v>
          </cell>
          <cell r="I190">
            <v>0</v>
          </cell>
          <cell r="J190">
            <v>-76393.329999999987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76393</v>
          </cell>
          <cell r="S190">
            <v>0</v>
          </cell>
          <cell r="T190">
            <v>10.77243106137926</v>
          </cell>
          <cell r="U190">
            <v>0</v>
          </cell>
          <cell r="V190">
            <v>4115</v>
          </cell>
          <cell r="W190">
            <v>0</v>
          </cell>
          <cell r="X190">
            <v>-76393.329999999987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4114.6700000000128</v>
          </cell>
          <cell r="AE190">
            <v>0</v>
          </cell>
          <cell r="AF190">
            <v>10.77243106137926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4114.6700000000128</v>
          </cell>
        </row>
        <row r="191">
          <cell r="A191" t="str">
            <v xml:space="preserve">333.00 0305         </v>
          </cell>
          <cell r="B191">
            <v>305</v>
          </cell>
          <cell r="C191" t="str">
            <v>ProdTrans</v>
          </cell>
          <cell r="D191" t="str">
            <v xml:space="preserve">333.00 0305         </v>
          </cell>
          <cell r="E191">
            <v>333</v>
          </cell>
          <cell r="F191" t="str">
            <v>Waterwheels, Turbines and Generators</v>
          </cell>
          <cell r="G191">
            <v>0</v>
          </cell>
          <cell r="H191">
            <v>87928.29</v>
          </cell>
          <cell r="I191">
            <v>0</v>
          </cell>
          <cell r="J191">
            <v>-87928.29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76631</v>
          </cell>
          <cell r="S191">
            <v>0</v>
          </cell>
          <cell r="T191">
            <v>11.999244015681656</v>
          </cell>
          <cell r="U191">
            <v>0</v>
          </cell>
          <cell r="V191">
            <v>5275</v>
          </cell>
          <cell r="W191">
            <v>0</v>
          </cell>
          <cell r="X191">
            <v>-87928.29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-6022.2899999999936</v>
          </cell>
          <cell r="AE191">
            <v>0</v>
          </cell>
          <cell r="AF191">
            <v>11.999244015681656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-6022.2899999999936</v>
          </cell>
        </row>
        <row r="192">
          <cell r="A192" t="str">
            <v xml:space="preserve">334.00 0305         </v>
          </cell>
          <cell r="B192">
            <v>305</v>
          </cell>
          <cell r="C192" t="str">
            <v>ProdTrans</v>
          </cell>
          <cell r="D192" t="str">
            <v xml:space="preserve">334.00 0305         </v>
          </cell>
          <cell r="E192">
            <v>334</v>
          </cell>
          <cell r="F192" t="str">
            <v>Accessory Electric Equipment</v>
          </cell>
          <cell r="G192">
            <v>0</v>
          </cell>
          <cell r="H192">
            <v>132519.20000000001</v>
          </cell>
          <cell r="I192">
            <v>0</v>
          </cell>
          <cell r="J192">
            <v>-132519.19999999998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132519</v>
          </cell>
          <cell r="S192">
            <v>0</v>
          </cell>
          <cell r="T192">
            <v>11.744816748618645</v>
          </cell>
          <cell r="U192">
            <v>0</v>
          </cell>
          <cell r="V192">
            <v>7782</v>
          </cell>
          <cell r="W192">
            <v>0</v>
          </cell>
          <cell r="X192">
            <v>-132519.19999999998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7781.8000000000175</v>
          </cell>
          <cell r="AE192">
            <v>0</v>
          </cell>
          <cell r="AF192">
            <v>11.744816748618645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7781.8000000000175</v>
          </cell>
        </row>
        <row r="193">
          <cell r="A193" t="str">
            <v xml:space="preserve">335.00 0305         </v>
          </cell>
          <cell r="B193">
            <v>305</v>
          </cell>
          <cell r="C193" t="str">
            <v>ProdTrans</v>
          </cell>
          <cell r="D193" t="str">
            <v xml:space="preserve">335.00 0305         </v>
          </cell>
          <cell r="E193">
            <v>335</v>
          </cell>
          <cell r="F193" t="str">
            <v>Miscellaneous Power Plant Equipment</v>
          </cell>
          <cell r="G193">
            <v>0</v>
          </cell>
          <cell r="H193">
            <v>3588.26</v>
          </cell>
          <cell r="I193">
            <v>0</v>
          </cell>
          <cell r="J193">
            <v>-3588.26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3588</v>
          </cell>
          <cell r="S193">
            <v>0</v>
          </cell>
          <cell r="T193">
            <v>14.381270903010032</v>
          </cell>
          <cell r="U193">
            <v>0</v>
          </cell>
          <cell r="V193">
            <v>258</v>
          </cell>
          <cell r="W193">
            <v>0</v>
          </cell>
          <cell r="X193">
            <v>-3588.26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257.73999999999978</v>
          </cell>
          <cell r="AE193">
            <v>0</v>
          </cell>
          <cell r="AF193">
            <v>14.381270903010032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257.73999999999978</v>
          </cell>
        </row>
        <row r="194">
          <cell r="A194" t="str">
            <v xml:space="preserve">336.00 0305         </v>
          </cell>
          <cell r="B194">
            <v>305</v>
          </cell>
          <cell r="C194" t="str">
            <v>ProdTrans</v>
          </cell>
          <cell r="D194" t="str">
            <v xml:space="preserve">336.00 0305         </v>
          </cell>
          <cell r="E194">
            <v>336</v>
          </cell>
          <cell r="F194" t="str">
            <v>Roads, Railroads and Bridges</v>
          </cell>
          <cell r="G194">
            <v>0</v>
          </cell>
          <cell r="H194">
            <v>59738.080000000002</v>
          </cell>
          <cell r="I194">
            <v>0</v>
          </cell>
          <cell r="J194">
            <v>-59738.079999999994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59738</v>
          </cell>
          <cell r="S194">
            <v>0</v>
          </cell>
          <cell r="T194">
            <v>10.089055542535739</v>
          </cell>
          <cell r="U194">
            <v>0</v>
          </cell>
          <cell r="V194">
            <v>3014</v>
          </cell>
          <cell r="W194">
            <v>0</v>
          </cell>
          <cell r="X194">
            <v>-59738.079999999994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3013.9200000000055</v>
          </cell>
          <cell r="AE194">
            <v>0</v>
          </cell>
          <cell r="AF194">
            <v>10.089055542535739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3013.9200000000055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 t="str">
            <v>TOTAL CONDIT</v>
          </cell>
          <cell r="G195">
            <v>0</v>
          </cell>
          <cell r="H195">
            <v>1401313.9600000002</v>
          </cell>
          <cell r="I195">
            <v>0</v>
          </cell>
          <cell r="J195">
            <v>-1401313.96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1364857</v>
          </cell>
          <cell r="S195">
            <v>0</v>
          </cell>
          <cell r="T195">
            <v>0</v>
          </cell>
          <cell r="U195">
            <v>0</v>
          </cell>
          <cell r="V195">
            <v>78254</v>
          </cell>
          <cell r="W195">
            <v>0</v>
          </cell>
          <cell r="X195">
            <v>-1401313.96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41797.040000000139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41797.040000000139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 t="str">
            <v>CUTLER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 xml:space="preserve">330.30 0306         </v>
          </cell>
          <cell r="B198">
            <v>306</v>
          </cell>
          <cell r="C198" t="str">
            <v>ProdTrans</v>
          </cell>
          <cell r="D198" t="str">
            <v xml:space="preserve">330.30 0306         </v>
          </cell>
          <cell r="E198">
            <v>330.3</v>
          </cell>
          <cell r="F198" t="str">
            <v>Water Rights</v>
          </cell>
          <cell r="G198">
            <v>0</v>
          </cell>
          <cell r="H198">
            <v>4818.3100000000004</v>
          </cell>
          <cell r="I198">
            <v>0</v>
          </cell>
          <cell r="J198">
            <v>0</v>
          </cell>
          <cell r="K198">
            <v>0</v>
          </cell>
          <cell r="L198">
            <v>4818.3100000000004</v>
          </cell>
          <cell r="M198">
            <v>0</v>
          </cell>
          <cell r="N198">
            <v>0</v>
          </cell>
          <cell r="O198">
            <v>0</v>
          </cell>
          <cell r="P198">
            <v>4818.3100000000004</v>
          </cell>
          <cell r="Q198">
            <v>0</v>
          </cell>
          <cell r="R198">
            <v>2949</v>
          </cell>
          <cell r="S198">
            <v>0</v>
          </cell>
          <cell r="T198">
            <v>2.2704211060375443</v>
          </cell>
          <cell r="U198">
            <v>0</v>
          </cell>
          <cell r="V198">
            <v>109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3058</v>
          </cell>
          <cell r="AE198">
            <v>0</v>
          </cell>
          <cell r="AF198">
            <v>2.2704211060375443</v>
          </cell>
          <cell r="AG198">
            <v>0</v>
          </cell>
          <cell r="AH198">
            <v>109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3167</v>
          </cell>
        </row>
        <row r="199">
          <cell r="A199" t="str">
            <v xml:space="preserve">330.40 0306         </v>
          </cell>
          <cell r="B199">
            <v>306</v>
          </cell>
          <cell r="C199" t="str">
            <v>ProdTrans</v>
          </cell>
          <cell r="D199" t="str">
            <v xml:space="preserve">330.40 0306         </v>
          </cell>
          <cell r="E199">
            <v>330.4</v>
          </cell>
          <cell r="F199" t="str">
            <v>Flood Rights</v>
          </cell>
          <cell r="G199">
            <v>0</v>
          </cell>
          <cell r="H199">
            <v>90968.42</v>
          </cell>
          <cell r="I199">
            <v>0</v>
          </cell>
          <cell r="J199">
            <v>0</v>
          </cell>
          <cell r="K199">
            <v>0</v>
          </cell>
          <cell r="L199">
            <v>90968.42</v>
          </cell>
          <cell r="M199">
            <v>0</v>
          </cell>
          <cell r="N199">
            <v>0</v>
          </cell>
          <cell r="O199">
            <v>0</v>
          </cell>
          <cell r="P199">
            <v>90968.42</v>
          </cell>
          <cell r="Q199">
            <v>0</v>
          </cell>
          <cell r="R199">
            <v>53064</v>
          </cell>
          <cell r="S199">
            <v>0</v>
          </cell>
          <cell r="T199">
            <v>2.5123608790392713</v>
          </cell>
          <cell r="U199">
            <v>0</v>
          </cell>
          <cell r="V199">
            <v>2285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55349</v>
          </cell>
          <cell r="AE199">
            <v>0</v>
          </cell>
          <cell r="AF199">
            <v>2.5123608790392713</v>
          </cell>
          <cell r="AG199">
            <v>0</v>
          </cell>
          <cell r="AH199">
            <v>2285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57634</v>
          </cell>
        </row>
        <row r="200">
          <cell r="A200" t="str">
            <v xml:space="preserve">331.00 0306         </v>
          </cell>
          <cell r="B200">
            <v>306</v>
          </cell>
          <cell r="C200" t="str">
            <v>ProdTrans</v>
          </cell>
          <cell r="D200" t="str">
            <v xml:space="preserve">331.00 0306         </v>
          </cell>
          <cell r="E200">
            <v>331</v>
          </cell>
          <cell r="F200" t="str">
            <v>Structures and Improvements</v>
          </cell>
          <cell r="G200">
            <v>0</v>
          </cell>
          <cell r="H200">
            <v>3968892.28</v>
          </cell>
          <cell r="I200">
            <v>0</v>
          </cell>
          <cell r="J200">
            <v>-10181.610000000002</v>
          </cell>
          <cell r="K200">
            <v>0</v>
          </cell>
          <cell r="L200">
            <v>3958710.67</v>
          </cell>
          <cell r="M200">
            <v>0</v>
          </cell>
          <cell r="N200">
            <v>-10330.4</v>
          </cell>
          <cell r="O200">
            <v>0</v>
          </cell>
          <cell r="P200">
            <v>3948380.27</v>
          </cell>
          <cell r="Q200">
            <v>0</v>
          </cell>
          <cell r="R200">
            <v>1565277</v>
          </cell>
          <cell r="S200">
            <v>0</v>
          </cell>
          <cell r="T200">
            <v>3.5730551421973047</v>
          </cell>
          <cell r="U200">
            <v>0</v>
          </cell>
          <cell r="V200">
            <v>141629</v>
          </cell>
          <cell r="W200">
            <v>0</v>
          </cell>
          <cell r="X200">
            <v>-10181.610000000002</v>
          </cell>
          <cell r="Y200">
            <v>0</v>
          </cell>
          <cell r="Z200">
            <v>-40</v>
          </cell>
          <cell r="AA200">
            <v>0</v>
          </cell>
          <cell r="AB200">
            <v>-4072.6440000000007</v>
          </cell>
          <cell r="AC200">
            <v>0</v>
          </cell>
          <cell r="AD200">
            <v>1692651.7459999998</v>
          </cell>
          <cell r="AE200">
            <v>0</v>
          </cell>
          <cell r="AF200">
            <v>3.5730551421973047</v>
          </cell>
          <cell r="AG200">
            <v>0</v>
          </cell>
          <cell r="AH200">
            <v>141262</v>
          </cell>
          <cell r="AI200">
            <v>0</v>
          </cell>
          <cell r="AJ200">
            <v>-10330.4</v>
          </cell>
          <cell r="AK200">
            <v>0</v>
          </cell>
          <cell r="AL200">
            <v>-40</v>
          </cell>
          <cell r="AM200">
            <v>0</v>
          </cell>
          <cell r="AN200">
            <v>-4132.16</v>
          </cell>
          <cell r="AO200">
            <v>0</v>
          </cell>
          <cell r="AP200">
            <v>1819451.186</v>
          </cell>
        </row>
        <row r="201">
          <cell r="A201" t="str">
            <v xml:space="preserve">332.00 0306         </v>
          </cell>
          <cell r="B201">
            <v>306</v>
          </cell>
          <cell r="C201" t="str">
            <v>ProdTrans</v>
          </cell>
          <cell r="D201" t="str">
            <v xml:space="preserve">332.00 0306         </v>
          </cell>
          <cell r="E201">
            <v>332</v>
          </cell>
          <cell r="F201" t="str">
            <v>Reservoirs, Dams and Waterways</v>
          </cell>
          <cell r="G201">
            <v>0</v>
          </cell>
          <cell r="H201">
            <v>7553630.7599999998</v>
          </cell>
          <cell r="I201">
            <v>0</v>
          </cell>
          <cell r="J201">
            <v>-20906.499999999996</v>
          </cell>
          <cell r="K201">
            <v>0</v>
          </cell>
          <cell r="L201">
            <v>7532724.2599999998</v>
          </cell>
          <cell r="M201">
            <v>0</v>
          </cell>
          <cell r="N201">
            <v>-21326.660000000007</v>
          </cell>
          <cell r="O201">
            <v>0</v>
          </cell>
          <cell r="P201">
            <v>7511397.5999999996</v>
          </cell>
          <cell r="Q201">
            <v>0</v>
          </cell>
          <cell r="R201">
            <v>3110868</v>
          </cell>
          <cell r="S201">
            <v>0</v>
          </cell>
          <cell r="T201">
            <v>2.9960498283834496</v>
          </cell>
          <cell r="U201">
            <v>0</v>
          </cell>
          <cell r="V201">
            <v>225997</v>
          </cell>
          <cell r="W201">
            <v>0</v>
          </cell>
          <cell r="X201">
            <v>-20906.499999999996</v>
          </cell>
          <cell r="Y201">
            <v>0</v>
          </cell>
          <cell r="Z201">
            <v>-40</v>
          </cell>
          <cell r="AA201">
            <v>0</v>
          </cell>
          <cell r="AB201">
            <v>-8362.5999999999985</v>
          </cell>
          <cell r="AC201">
            <v>0</v>
          </cell>
          <cell r="AD201">
            <v>3307595.9</v>
          </cell>
          <cell r="AE201">
            <v>0</v>
          </cell>
          <cell r="AF201">
            <v>2.9960498283834496</v>
          </cell>
          <cell r="AG201">
            <v>0</v>
          </cell>
          <cell r="AH201">
            <v>225365</v>
          </cell>
          <cell r="AI201">
            <v>0</v>
          </cell>
          <cell r="AJ201">
            <v>-21326.660000000007</v>
          </cell>
          <cell r="AK201">
            <v>0</v>
          </cell>
          <cell r="AL201">
            <v>-40</v>
          </cell>
          <cell r="AM201">
            <v>0</v>
          </cell>
          <cell r="AN201">
            <v>-8530.6640000000025</v>
          </cell>
          <cell r="AO201">
            <v>0</v>
          </cell>
          <cell r="AP201">
            <v>3503103.5759999999</v>
          </cell>
        </row>
        <row r="202">
          <cell r="A202" t="str">
            <v xml:space="preserve">333.00 0306         </v>
          </cell>
          <cell r="B202">
            <v>306</v>
          </cell>
          <cell r="C202" t="str">
            <v>ProdTrans</v>
          </cell>
          <cell r="D202" t="str">
            <v xml:space="preserve">333.00 0306         </v>
          </cell>
          <cell r="E202">
            <v>333</v>
          </cell>
          <cell r="F202" t="str">
            <v>Waterwheels, Turbines and Generators</v>
          </cell>
          <cell r="G202">
            <v>0</v>
          </cell>
          <cell r="H202">
            <v>11999063.029999999</v>
          </cell>
          <cell r="I202">
            <v>0</v>
          </cell>
          <cell r="J202">
            <v>-15164.779999999997</v>
          </cell>
          <cell r="K202">
            <v>0</v>
          </cell>
          <cell r="L202">
            <v>11983898.25</v>
          </cell>
          <cell r="M202">
            <v>0</v>
          </cell>
          <cell r="N202">
            <v>-16072.03</v>
          </cell>
          <cell r="O202">
            <v>0</v>
          </cell>
          <cell r="P202">
            <v>11967826.220000001</v>
          </cell>
          <cell r="Q202">
            <v>0</v>
          </cell>
          <cell r="R202">
            <v>2130854</v>
          </cell>
          <cell r="S202">
            <v>0</v>
          </cell>
          <cell r="T202">
            <v>2.5866739492598643</v>
          </cell>
          <cell r="U202">
            <v>0</v>
          </cell>
          <cell r="V202">
            <v>310181</v>
          </cell>
          <cell r="W202">
            <v>0</v>
          </cell>
          <cell r="X202">
            <v>-15164.779999999997</v>
          </cell>
          <cell r="Y202">
            <v>0</v>
          </cell>
          <cell r="Z202">
            <v>-40</v>
          </cell>
          <cell r="AA202">
            <v>0</v>
          </cell>
          <cell r="AB202">
            <v>-6065.9119999999984</v>
          </cell>
          <cell r="AC202">
            <v>0</v>
          </cell>
          <cell r="AD202">
            <v>2419804.3080000002</v>
          </cell>
          <cell r="AE202">
            <v>0</v>
          </cell>
          <cell r="AF202">
            <v>2.5866739492598643</v>
          </cell>
          <cell r="AG202">
            <v>0</v>
          </cell>
          <cell r="AH202">
            <v>309777</v>
          </cell>
          <cell r="AI202">
            <v>0</v>
          </cell>
          <cell r="AJ202">
            <v>-16072.03</v>
          </cell>
          <cell r="AK202">
            <v>0</v>
          </cell>
          <cell r="AL202">
            <v>-40</v>
          </cell>
          <cell r="AM202">
            <v>0</v>
          </cell>
          <cell r="AN202">
            <v>-6428.8120000000008</v>
          </cell>
          <cell r="AO202">
            <v>0</v>
          </cell>
          <cell r="AP202">
            <v>2707080.4660000005</v>
          </cell>
        </row>
        <row r="203">
          <cell r="A203" t="str">
            <v xml:space="preserve">334.00 0306         </v>
          </cell>
          <cell r="B203">
            <v>306</v>
          </cell>
          <cell r="C203" t="str">
            <v>ProdTrans</v>
          </cell>
          <cell r="D203" t="str">
            <v xml:space="preserve">334.00 0306         </v>
          </cell>
          <cell r="E203">
            <v>334</v>
          </cell>
          <cell r="F203" t="str">
            <v>Accessory Electric Equipment</v>
          </cell>
          <cell r="G203">
            <v>0</v>
          </cell>
          <cell r="H203">
            <v>2564703.0099999998</v>
          </cell>
          <cell r="I203">
            <v>0</v>
          </cell>
          <cell r="J203">
            <v>-14780.76</v>
          </cell>
          <cell r="K203">
            <v>0</v>
          </cell>
          <cell r="L203">
            <v>2549922.25</v>
          </cell>
          <cell r="M203">
            <v>0</v>
          </cell>
          <cell r="N203">
            <v>-15661.689999999999</v>
          </cell>
          <cell r="O203">
            <v>0</v>
          </cell>
          <cell r="P203">
            <v>2534260.56</v>
          </cell>
          <cell r="Q203">
            <v>0</v>
          </cell>
          <cell r="R203">
            <v>510863</v>
          </cell>
          <cell r="S203">
            <v>0</v>
          </cell>
          <cell r="T203">
            <v>3.0716569624021646</v>
          </cell>
          <cell r="U203">
            <v>0</v>
          </cell>
          <cell r="V203">
            <v>78552</v>
          </cell>
          <cell r="W203">
            <v>0</v>
          </cell>
          <cell r="X203">
            <v>-14780.76</v>
          </cell>
          <cell r="Y203">
            <v>0</v>
          </cell>
          <cell r="Z203">
            <v>-20</v>
          </cell>
          <cell r="AA203">
            <v>0</v>
          </cell>
          <cell r="AB203">
            <v>-2956.152</v>
          </cell>
          <cell r="AC203">
            <v>0</v>
          </cell>
          <cell r="AD203">
            <v>571678.08799999999</v>
          </cell>
          <cell r="AE203">
            <v>0</v>
          </cell>
          <cell r="AF203">
            <v>3.0716569624021646</v>
          </cell>
          <cell r="AG203">
            <v>0</v>
          </cell>
          <cell r="AH203">
            <v>78084</v>
          </cell>
          <cell r="AI203">
            <v>0</v>
          </cell>
          <cell r="AJ203">
            <v>-15661.689999999999</v>
          </cell>
          <cell r="AK203">
            <v>0</v>
          </cell>
          <cell r="AL203">
            <v>-20</v>
          </cell>
          <cell r="AM203">
            <v>0</v>
          </cell>
          <cell r="AN203">
            <v>-3132.3379999999997</v>
          </cell>
          <cell r="AO203">
            <v>0</v>
          </cell>
          <cell r="AP203">
            <v>630968.06000000006</v>
          </cell>
        </row>
        <row r="204">
          <cell r="A204" t="str">
            <v xml:space="preserve">335.00 0306         </v>
          </cell>
          <cell r="B204">
            <v>306</v>
          </cell>
          <cell r="C204" t="str">
            <v>ProdTrans</v>
          </cell>
          <cell r="D204" t="str">
            <v xml:space="preserve">335.00 0306         </v>
          </cell>
          <cell r="E204">
            <v>335</v>
          </cell>
          <cell r="F204" t="str">
            <v>Miscellaneous Power Plant Equipment</v>
          </cell>
          <cell r="G204">
            <v>0</v>
          </cell>
          <cell r="H204">
            <v>12554.11</v>
          </cell>
          <cell r="I204">
            <v>0</v>
          </cell>
          <cell r="J204">
            <v>-88.29</v>
          </cell>
          <cell r="K204">
            <v>0</v>
          </cell>
          <cell r="L204">
            <v>12465.82</v>
          </cell>
          <cell r="M204">
            <v>0</v>
          </cell>
          <cell r="N204">
            <v>-88.87</v>
          </cell>
          <cell r="O204">
            <v>0</v>
          </cell>
          <cell r="P204">
            <v>12376.949999999999</v>
          </cell>
          <cell r="Q204">
            <v>0</v>
          </cell>
          <cell r="R204">
            <v>5906</v>
          </cell>
          <cell r="S204">
            <v>0</v>
          </cell>
          <cell r="T204">
            <v>3.5124058118111714</v>
          </cell>
          <cell r="U204">
            <v>0</v>
          </cell>
          <cell r="V204">
            <v>439</v>
          </cell>
          <cell r="W204">
            <v>0</v>
          </cell>
          <cell r="X204">
            <v>-88.29</v>
          </cell>
          <cell r="Y204">
            <v>0</v>
          </cell>
          <cell r="Z204">
            <v>-10</v>
          </cell>
          <cell r="AA204">
            <v>0</v>
          </cell>
          <cell r="AB204">
            <v>-8.8290000000000006</v>
          </cell>
          <cell r="AC204">
            <v>0</v>
          </cell>
          <cell r="AD204">
            <v>6247.8810000000003</v>
          </cell>
          <cell r="AE204">
            <v>0</v>
          </cell>
          <cell r="AF204">
            <v>3.5124058118111714</v>
          </cell>
          <cell r="AG204">
            <v>0</v>
          </cell>
          <cell r="AH204">
            <v>436</v>
          </cell>
          <cell r="AI204">
            <v>0</v>
          </cell>
          <cell r="AJ204">
            <v>-88.87</v>
          </cell>
          <cell r="AK204">
            <v>0</v>
          </cell>
          <cell r="AL204">
            <v>-10</v>
          </cell>
          <cell r="AM204">
            <v>0</v>
          </cell>
          <cell r="AN204">
            <v>-8.8870000000000005</v>
          </cell>
          <cell r="AO204">
            <v>0</v>
          </cell>
          <cell r="AP204">
            <v>6586.1240000000007</v>
          </cell>
        </row>
        <row r="205">
          <cell r="A205" t="str">
            <v xml:space="preserve">336.00 0306         </v>
          </cell>
          <cell r="B205">
            <v>306</v>
          </cell>
          <cell r="C205" t="str">
            <v>ProdTrans</v>
          </cell>
          <cell r="D205" t="str">
            <v xml:space="preserve">336.00 0306         </v>
          </cell>
          <cell r="E205">
            <v>336</v>
          </cell>
          <cell r="F205" t="str">
            <v>Roads, Railroads and Bridges</v>
          </cell>
          <cell r="G205">
            <v>0</v>
          </cell>
          <cell r="H205">
            <v>572059.24</v>
          </cell>
          <cell r="I205">
            <v>0</v>
          </cell>
          <cell r="J205">
            <v>-1420.18</v>
          </cell>
          <cell r="K205">
            <v>0</v>
          </cell>
          <cell r="L205">
            <v>570639.05999999994</v>
          </cell>
          <cell r="M205">
            <v>0</v>
          </cell>
          <cell r="N205">
            <v>-1440.52</v>
          </cell>
          <cell r="O205">
            <v>0</v>
          </cell>
          <cell r="P205">
            <v>569198.53999999992</v>
          </cell>
          <cell r="Q205">
            <v>0</v>
          </cell>
          <cell r="R205">
            <v>259659</v>
          </cell>
          <cell r="S205">
            <v>0</v>
          </cell>
          <cell r="T205">
            <v>3.4165922180778332</v>
          </cell>
          <cell r="U205">
            <v>0</v>
          </cell>
          <cell r="V205">
            <v>19521</v>
          </cell>
          <cell r="W205">
            <v>0</v>
          </cell>
          <cell r="X205">
            <v>-1420.18</v>
          </cell>
          <cell r="Y205">
            <v>0</v>
          </cell>
          <cell r="Z205">
            <v>-40</v>
          </cell>
          <cell r="AA205">
            <v>0</v>
          </cell>
          <cell r="AB205">
            <v>-568.072</v>
          </cell>
          <cell r="AC205">
            <v>0</v>
          </cell>
          <cell r="AD205">
            <v>277191.74800000002</v>
          </cell>
          <cell r="AE205">
            <v>0</v>
          </cell>
          <cell r="AF205">
            <v>3.4165922180778332</v>
          </cell>
          <cell r="AG205">
            <v>0</v>
          </cell>
          <cell r="AH205">
            <v>19472</v>
          </cell>
          <cell r="AI205">
            <v>0</v>
          </cell>
          <cell r="AJ205">
            <v>-1440.52</v>
          </cell>
          <cell r="AK205">
            <v>0</v>
          </cell>
          <cell r="AL205">
            <v>-40</v>
          </cell>
          <cell r="AM205">
            <v>0</v>
          </cell>
          <cell r="AN205">
            <v>-576.20800000000008</v>
          </cell>
          <cell r="AO205">
            <v>0</v>
          </cell>
          <cell r="AP205">
            <v>294647.02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 t="str">
            <v>TOTAL CUTLER</v>
          </cell>
          <cell r="G206">
            <v>0</v>
          </cell>
          <cell r="H206">
            <v>26766689.159999993</v>
          </cell>
          <cell r="I206">
            <v>0</v>
          </cell>
          <cell r="J206">
            <v>-62542.12</v>
          </cell>
          <cell r="K206">
            <v>0</v>
          </cell>
          <cell r="L206">
            <v>26704147.039999999</v>
          </cell>
          <cell r="M206">
            <v>0</v>
          </cell>
          <cell r="N206">
            <v>-64920.17</v>
          </cell>
          <cell r="O206">
            <v>0</v>
          </cell>
          <cell r="P206">
            <v>26639226.869999997</v>
          </cell>
          <cell r="Q206">
            <v>0</v>
          </cell>
          <cell r="R206">
            <v>7639440</v>
          </cell>
          <cell r="S206">
            <v>0</v>
          </cell>
          <cell r="T206">
            <v>0</v>
          </cell>
          <cell r="U206">
            <v>0</v>
          </cell>
          <cell r="V206">
            <v>778713</v>
          </cell>
          <cell r="W206">
            <v>0</v>
          </cell>
          <cell r="X206">
            <v>-62542.12</v>
          </cell>
          <cell r="Y206">
            <v>0</v>
          </cell>
          <cell r="Z206">
            <v>0</v>
          </cell>
          <cell r="AA206">
            <v>0</v>
          </cell>
          <cell r="AB206">
            <v>-22034.208999999999</v>
          </cell>
          <cell r="AC206">
            <v>0</v>
          </cell>
          <cell r="AD206">
            <v>8333576.6709999992</v>
          </cell>
          <cell r="AE206">
            <v>0</v>
          </cell>
          <cell r="AF206">
            <v>0</v>
          </cell>
          <cell r="AG206">
            <v>0</v>
          </cell>
          <cell r="AH206">
            <v>776790</v>
          </cell>
          <cell r="AI206">
            <v>0</v>
          </cell>
          <cell r="AJ206">
            <v>-64920.17</v>
          </cell>
          <cell r="AK206">
            <v>0</v>
          </cell>
          <cell r="AL206">
            <v>0</v>
          </cell>
          <cell r="AM206">
            <v>0</v>
          </cell>
          <cell r="AN206">
            <v>-22809.069</v>
          </cell>
          <cell r="AO206">
            <v>0</v>
          </cell>
          <cell r="AP206">
            <v>9022637.432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 t="str">
            <v>EAGLE POINT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 xml:space="preserve">330.20 0307         </v>
          </cell>
          <cell r="B209">
            <v>307</v>
          </cell>
          <cell r="C209" t="str">
            <v>ProdTrans</v>
          </cell>
          <cell r="D209" t="str">
            <v xml:space="preserve">330.20 0307         </v>
          </cell>
          <cell r="E209">
            <v>330.2</v>
          </cell>
          <cell r="F209" t="str">
            <v>Land Rights</v>
          </cell>
          <cell r="G209">
            <v>0</v>
          </cell>
          <cell r="H209">
            <v>12122.48</v>
          </cell>
          <cell r="I209">
            <v>0</v>
          </cell>
          <cell r="J209">
            <v>0</v>
          </cell>
          <cell r="K209">
            <v>0</v>
          </cell>
          <cell r="L209">
            <v>12122.48</v>
          </cell>
          <cell r="M209">
            <v>0</v>
          </cell>
          <cell r="N209">
            <v>0</v>
          </cell>
          <cell r="O209">
            <v>0</v>
          </cell>
          <cell r="P209">
            <v>12122.48</v>
          </cell>
          <cell r="Q209">
            <v>0</v>
          </cell>
          <cell r="R209">
            <v>12122</v>
          </cell>
          <cell r="S209">
            <v>0</v>
          </cell>
          <cell r="T209">
            <v>7.2942627150287875E-2</v>
          </cell>
          <cell r="U209">
            <v>0</v>
          </cell>
          <cell r="V209">
            <v>9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12131</v>
          </cell>
          <cell r="AE209">
            <v>0</v>
          </cell>
          <cell r="AF209">
            <v>7.2942627150287875E-2</v>
          </cell>
          <cell r="AG209">
            <v>0</v>
          </cell>
          <cell r="AH209">
            <v>9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12140</v>
          </cell>
        </row>
        <row r="210">
          <cell r="A210" t="str">
            <v xml:space="preserve">331.00 0307         </v>
          </cell>
          <cell r="B210">
            <v>307</v>
          </cell>
          <cell r="C210" t="str">
            <v>ProdTrans</v>
          </cell>
          <cell r="D210" t="str">
            <v xml:space="preserve">331.00 0307         </v>
          </cell>
          <cell r="E210">
            <v>331</v>
          </cell>
          <cell r="F210" t="str">
            <v>Structures and Improvements</v>
          </cell>
          <cell r="G210">
            <v>0</v>
          </cell>
          <cell r="H210">
            <v>138479.88</v>
          </cell>
          <cell r="I210">
            <v>0</v>
          </cell>
          <cell r="J210">
            <v>-354.88999999999993</v>
          </cell>
          <cell r="K210">
            <v>0</v>
          </cell>
          <cell r="L210">
            <v>138124.99</v>
          </cell>
          <cell r="M210">
            <v>0</v>
          </cell>
          <cell r="N210">
            <v>-360.01</v>
          </cell>
          <cell r="O210">
            <v>0</v>
          </cell>
          <cell r="P210">
            <v>137764.97999999998</v>
          </cell>
          <cell r="Q210">
            <v>0</v>
          </cell>
          <cell r="R210">
            <v>115570</v>
          </cell>
          <cell r="S210">
            <v>0</v>
          </cell>
          <cell r="T210">
            <v>1.1694642350154496</v>
          </cell>
          <cell r="U210">
            <v>0</v>
          </cell>
          <cell r="V210">
            <v>1617</v>
          </cell>
          <cell r="W210">
            <v>0</v>
          </cell>
          <cell r="X210">
            <v>-354.88999999999993</v>
          </cell>
          <cell r="Y210">
            <v>0</v>
          </cell>
          <cell r="Z210">
            <v>-40</v>
          </cell>
          <cell r="AA210">
            <v>0</v>
          </cell>
          <cell r="AB210">
            <v>-141.95599999999996</v>
          </cell>
          <cell r="AC210">
            <v>0</v>
          </cell>
          <cell r="AD210">
            <v>116690.15399999999</v>
          </cell>
          <cell r="AE210">
            <v>0</v>
          </cell>
          <cell r="AF210">
            <v>1.1694642350154496</v>
          </cell>
          <cell r="AG210">
            <v>0</v>
          </cell>
          <cell r="AH210">
            <v>1613</v>
          </cell>
          <cell r="AI210">
            <v>0</v>
          </cell>
          <cell r="AJ210">
            <v>-360.01</v>
          </cell>
          <cell r="AK210">
            <v>0</v>
          </cell>
          <cell r="AL210">
            <v>-40</v>
          </cell>
          <cell r="AM210">
            <v>0</v>
          </cell>
          <cell r="AN210">
            <v>-144.00399999999999</v>
          </cell>
          <cell r="AO210">
            <v>0</v>
          </cell>
          <cell r="AP210">
            <v>117799.14</v>
          </cell>
        </row>
        <row r="211">
          <cell r="A211" t="str">
            <v xml:space="preserve">332.00 0307         </v>
          </cell>
          <cell r="B211">
            <v>307</v>
          </cell>
          <cell r="C211" t="str">
            <v>ProdTrans</v>
          </cell>
          <cell r="D211" t="str">
            <v xml:space="preserve">332.00 0307         </v>
          </cell>
          <cell r="E211">
            <v>332</v>
          </cell>
          <cell r="F211" t="str">
            <v>Reservoirs, Dams and Waterways</v>
          </cell>
          <cell r="G211">
            <v>0</v>
          </cell>
          <cell r="H211">
            <v>1227012.53</v>
          </cell>
          <cell r="I211">
            <v>0</v>
          </cell>
          <cell r="J211">
            <v>-2059.11</v>
          </cell>
          <cell r="K211">
            <v>0</v>
          </cell>
          <cell r="L211">
            <v>1224953.42</v>
          </cell>
          <cell r="M211">
            <v>0</v>
          </cell>
          <cell r="N211">
            <v>-2107.35</v>
          </cell>
          <cell r="O211">
            <v>0</v>
          </cell>
          <cell r="P211">
            <v>1222846.0699999998</v>
          </cell>
          <cell r="Q211">
            <v>0</v>
          </cell>
          <cell r="R211">
            <v>1017939</v>
          </cell>
          <cell r="S211">
            <v>0</v>
          </cell>
          <cell r="T211">
            <v>1.6526839577760699</v>
          </cell>
          <cell r="U211">
            <v>0</v>
          </cell>
          <cell r="V211">
            <v>20262</v>
          </cell>
          <cell r="W211">
            <v>0</v>
          </cell>
          <cell r="X211">
            <v>-2059.11</v>
          </cell>
          <cell r="Y211">
            <v>0</v>
          </cell>
          <cell r="Z211">
            <v>-40</v>
          </cell>
          <cell r="AA211">
            <v>0</v>
          </cell>
          <cell r="AB211">
            <v>-823.64400000000012</v>
          </cell>
          <cell r="AC211">
            <v>0</v>
          </cell>
          <cell r="AD211">
            <v>1035318.246</v>
          </cell>
          <cell r="AE211">
            <v>0</v>
          </cell>
          <cell r="AF211">
            <v>1.6526839577760699</v>
          </cell>
          <cell r="AG211">
            <v>0</v>
          </cell>
          <cell r="AH211">
            <v>20227</v>
          </cell>
          <cell r="AI211">
            <v>0</v>
          </cell>
          <cell r="AJ211">
            <v>-2107.35</v>
          </cell>
          <cell r="AK211">
            <v>0</v>
          </cell>
          <cell r="AL211">
            <v>-40</v>
          </cell>
          <cell r="AM211">
            <v>0</v>
          </cell>
          <cell r="AN211">
            <v>-842.94</v>
          </cell>
          <cell r="AO211">
            <v>0</v>
          </cell>
          <cell r="AP211">
            <v>1052594.956</v>
          </cell>
        </row>
        <row r="212">
          <cell r="A212" t="str">
            <v xml:space="preserve">333.00 0307         </v>
          </cell>
          <cell r="B212">
            <v>307</v>
          </cell>
          <cell r="C212" t="str">
            <v>ProdTrans</v>
          </cell>
          <cell r="D212" t="str">
            <v xml:space="preserve">333.00 0307         </v>
          </cell>
          <cell r="E212">
            <v>333</v>
          </cell>
          <cell r="F212" t="str">
            <v>Waterwheels, Turbines and Generators</v>
          </cell>
          <cell r="G212">
            <v>0</v>
          </cell>
          <cell r="H212">
            <v>251541.42</v>
          </cell>
          <cell r="I212">
            <v>0</v>
          </cell>
          <cell r="J212">
            <v>-1901.5500000000002</v>
          </cell>
          <cell r="K212">
            <v>0</v>
          </cell>
          <cell r="L212">
            <v>249639.87000000002</v>
          </cell>
          <cell r="M212">
            <v>0</v>
          </cell>
          <cell r="N212">
            <v>-1938.9200000000003</v>
          </cell>
          <cell r="O212">
            <v>0</v>
          </cell>
          <cell r="P212">
            <v>247700.95</v>
          </cell>
          <cell r="Q212">
            <v>0</v>
          </cell>
          <cell r="R212">
            <v>249873</v>
          </cell>
          <cell r="S212">
            <v>0</v>
          </cell>
          <cell r="T212">
            <v>0.81335808985811919</v>
          </cell>
          <cell r="U212">
            <v>0</v>
          </cell>
          <cell r="V212">
            <v>2038</v>
          </cell>
          <cell r="W212">
            <v>0</v>
          </cell>
          <cell r="X212">
            <v>-1901.5500000000002</v>
          </cell>
          <cell r="Y212">
            <v>0</v>
          </cell>
          <cell r="Z212">
            <v>-40</v>
          </cell>
          <cell r="AA212">
            <v>0</v>
          </cell>
          <cell r="AB212">
            <v>-760.62</v>
          </cell>
          <cell r="AC212">
            <v>0</v>
          </cell>
          <cell r="AD212">
            <v>249248.83000000002</v>
          </cell>
          <cell r="AE212">
            <v>0</v>
          </cell>
          <cell r="AF212">
            <v>0.81335808985811919</v>
          </cell>
          <cell r="AG212">
            <v>0</v>
          </cell>
          <cell r="AH212">
            <v>2023</v>
          </cell>
          <cell r="AI212">
            <v>0</v>
          </cell>
          <cell r="AJ212">
            <v>-1938.9200000000003</v>
          </cell>
          <cell r="AK212">
            <v>0</v>
          </cell>
          <cell r="AL212">
            <v>-40</v>
          </cell>
          <cell r="AM212">
            <v>0</v>
          </cell>
          <cell r="AN212">
            <v>-775.56800000000021</v>
          </cell>
          <cell r="AO212">
            <v>0</v>
          </cell>
          <cell r="AP212">
            <v>248557.342</v>
          </cell>
        </row>
        <row r="213">
          <cell r="A213" t="str">
            <v xml:space="preserve">334.00 0307         </v>
          </cell>
          <cell r="B213">
            <v>307</v>
          </cell>
          <cell r="C213" t="str">
            <v>ProdTrans</v>
          </cell>
          <cell r="D213" t="str">
            <v xml:space="preserve">334.00 0307         </v>
          </cell>
          <cell r="E213">
            <v>334</v>
          </cell>
          <cell r="F213" t="str">
            <v>Accessory Electric Equipment</v>
          </cell>
          <cell r="G213">
            <v>0</v>
          </cell>
          <cell r="H213">
            <v>98714.47</v>
          </cell>
          <cell r="I213">
            <v>0</v>
          </cell>
          <cell r="J213">
            <v>-928.99</v>
          </cell>
          <cell r="K213">
            <v>0</v>
          </cell>
          <cell r="L213">
            <v>97785.48</v>
          </cell>
          <cell r="M213">
            <v>0</v>
          </cell>
          <cell r="N213">
            <v>-955.18999999999994</v>
          </cell>
          <cell r="O213">
            <v>0</v>
          </cell>
          <cell r="P213">
            <v>96830.29</v>
          </cell>
          <cell r="Q213">
            <v>0</v>
          </cell>
          <cell r="R213">
            <v>69132</v>
          </cell>
          <cell r="S213">
            <v>0</v>
          </cell>
          <cell r="T213">
            <v>1.0560680823591184</v>
          </cell>
          <cell r="U213">
            <v>0</v>
          </cell>
          <cell r="V213">
            <v>1038</v>
          </cell>
          <cell r="W213">
            <v>0</v>
          </cell>
          <cell r="X213">
            <v>-928.99</v>
          </cell>
          <cell r="Y213">
            <v>0</v>
          </cell>
          <cell r="Z213">
            <v>-20</v>
          </cell>
          <cell r="AA213">
            <v>0</v>
          </cell>
          <cell r="AB213">
            <v>-185.798</v>
          </cell>
          <cell r="AC213">
            <v>0</v>
          </cell>
          <cell r="AD213">
            <v>69055.212</v>
          </cell>
          <cell r="AE213">
            <v>0</v>
          </cell>
          <cell r="AF213">
            <v>1.0560680823591184</v>
          </cell>
          <cell r="AG213">
            <v>0</v>
          </cell>
          <cell r="AH213">
            <v>1028</v>
          </cell>
          <cell r="AI213">
            <v>0</v>
          </cell>
          <cell r="AJ213">
            <v>-955.18999999999994</v>
          </cell>
          <cell r="AK213">
            <v>0</v>
          </cell>
          <cell r="AL213">
            <v>-20</v>
          </cell>
          <cell r="AM213">
            <v>0</v>
          </cell>
          <cell r="AN213">
            <v>-191.03799999999998</v>
          </cell>
          <cell r="AO213">
            <v>0</v>
          </cell>
          <cell r="AP213">
            <v>68936.983999999997</v>
          </cell>
        </row>
        <row r="214">
          <cell r="A214" t="str">
            <v xml:space="preserve">336.00 0307         </v>
          </cell>
          <cell r="B214">
            <v>307</v>
          </cell>
          <cell r="C214" t="str">
            <v>ProdTrans</v>
          </cell>
          <cell r="D214" t="str">
            <v xml:space="preserve">336.00 0307         </v>
          </cell>
          <cell r="E214">
            <v>336</v>
          </cell>
          <cell r="F214" t="str">
            <v>Roads, Railroads and Bridges</v>
          </cell>
          <cell r="G214">
            <v>0</v>
          </cell>
          <cell r="H214">
            <v>105740.65</v>
          </cell>
          <cell r="I214">
            <v>0</v>
          </cell>
          <cell r="J214">
            <v>-199.65</v>
          </cell>
          <cell r="K214">
            <v>0</v>
          </cell>
          <cell r="L214">
            <v>105541</v>
          </cell>
          <cell r="M214">
            <v>0</v>
          </cell>
          <cell r="N214">
            <v>-202.76000000000002</v>
          </cell>
          <cell r="O214">
            <v>0</v>
          </cell>
          <cell r="P214">
            <v>105338.24000000001</v>
          </cell>
          <cell r="Q214">
            <v>0</v>
          </cell>
          <cell r="R214">
            <v>63989</v>
          </cell>
          <cell r="S214">
            <v>0</v>
          </cell>
          <cell r="T214">
            <v>2.8241577739242083</v>
          </cell>
          <cell r="U214">
            <v>0</v>
          </cell>
          <cell r="V214">
            <v>2983</v>
          </cell>
          <cell r="W214">
            <v>0</v>
          </cell>
          <cell r="X214">
            <v>-199.65</v>
          </cell>
          <cell r="Y214">
            <v>0</v>
          </cell>
          <cell r="Z214">
            <v>-40</v>
          </cell>
          <cell r="AA214">
            <v>0</v>
          </cell>
          <cell r="AB214">
            <v>-79.86</v>
          </cell>
          <cell r="AC214">
            <v>0</v>
          </cell>
          <cell r="AD214">
            <v>66692.490000000005</v>
          </cell>
          <cell r="AE214">
            <v>0</v>
          </cell>
          <cell r="AF214">
            <v>2.8241577739242083</v>
          </cell>
          <cell r="AG214">
            <v>0</v>
          </cell>
          <cell r="AH214">
            <v>2978</v>
          </cell>
          <cell r="AI214">
            <v>0</v>
          </cell>
          <cell r="AJ214">
            <v>-202.76000000000002</v>
          </cell>
          <cell r="AK214">
            <v>0</v>
          </cell>
          <cell r="AL214">
            <v>-40</v>
          </cell>
          <cell r="AM214">
            <v>0</v>
          </cell>
          <cell r="AN214">
            <v>-81.103999999999999</v>
          </cell>
          <cell r="AO214">
            <v>0</v>
          </cell>
          <cell r="AP214">
            <v>69386.626000000004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 t="str">
            <v>TOTAL EAGLE POINT</v>
          </cell>
          <cell r="G215">
            <v>0</v>
          </cell>
          <cell r="H215">
            <v>1833611.43</v>
          </cell>
          <cell r="I215">
            <v>0</v>
          </cell>
          <cell r="J215">
            <v>-5444.19</v>
          </cell>
          <cell r="K215">
            <v>0</v>
          </cell>
          <cell r="L215">
            <v>1828167.24</v>
          </cell>
          <cell r="M215">
            <v>0</v>
          </cell>
          <cell r="N215">
            <v>-5564.23</v>
          </cell>
          <cell r="O215">
            <v>0</v>
          </cell>
          <cell r="P215">
            <v>1822603.0099999998</v>
          </cell>
          <cell r="Q215">
            <v>0</v>
          </cell>
          <cell r="R215">
            <v>1528625</v>
          </cell>
          <cell r="S215">
            <v>0</v>
          </cell>
          <cell r="T215">
            <v>0</v>
          </cell>
          <cell r="U215">
            <v>0</v>
          </cell>
          <cell r="V215">
            <v>27947</v>
          </cell>
          <cell r="W215">
            <v>0</v>
          </cell>
          <cell r="X215">
            <v>-5444.19</v>
          </cell>
          <cell r="Y215">
            <v>0</v>
          </cell>
          <cell r="Z215">
            <v>0</v>
          </cell>
          <cell r="AA215">
            <v>0</v>
          </cell>
          <cell r="AB215">
            <v>-1991.8780000000002</v>
          </cell>
          <cell r="AC215">
            <v>0</v>
          </cell>
          <cell r="AD215">
            <v>1549135.9320000003</v>
          </cell>
          <cell r="AE215">
            <v>0</v>
          </cell>
          <cell r="AF215">
            <v>0</v>
          </cell>
          <cell r="AG215">
            <v>0</v>
          </cell>
          <cell r="AH215">
            <v>27878</v>
          </cell>
          <cell r="AI215">
            <v>0</v>
          </cell>
          <cell r="AJ215">
            <v>-5564.23</v>
          </cell>
          <cell r="AK215">
            <v>0</v>
          </cell>
          <cell r="AL215">
            <v>0</v>
          </cell>
          <cell r="AM215">
            <v>0</v>
          </cell>
          <cell r="AN215">
            <v>-2034.6540000000002</v>
          </cell>
          <cell r="AO215">
            <v>0</v>
          </cell>
          <cell r="AP215">
            <v>1569415.0479999997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 t="str">
            <v>FOUNTAIN GREEN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 xml:space="preserve">331.00 0308         </v>
          </cell>
          <cell r="B218">
            <v>308</v>
          </cell>
          <cell r="C218" t="str">
            <v>ProdTrans</v>
          </cell>
          <cell r="D218" t="str">
            <v xml:space="preserve">331.00 0308         </v>
          </cell>
          <cell r="E218">
            <v>331</v>
          </cell>
          <cell r="F218" t="str">
            <v>Structures and Improvements</v>
          </cell>
          <cell r="G218">
            <v>0</v>
          </cell>
          <cell r="H218">
            <v>35549.64</v>
          </cell>
          <cell r="I218">
            <v>0</v>
          </cell>
          <cell r="J218">
            <v>-35549.64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35550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-35549.64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0.36000000000058208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0.36000000000058208</v>
          </cell>
        </row>
        <row r="219">
          <cell r="A219" t="str">
            <v xml:space="preserve">332.00 0308         </v>
          </cell>
          <cell r="B219">
            <v>308</v>
          </cell>
          <cell r="C219" t="str">
            <v>ProdTrans</v>
          </cell>
          <cell r="D219" t="str">
            <v xml:space="preserve">332.00 0308         </v>
          </cell>
          <cell r="E219">
            <v>332</v>
          </cell>
          <cell r="F219" t="str">
            <v>Reservoirs, Dams and Waterways</v>
          </cell>
          <cell r="G219">
            <v>0</v>
          </cell>
          <cell r="H219">
            <v>318832.62</v>
          </cell>
          <cell r="I219">
            <v>0</v>
          </cell>
          <cell r="J219">
            <v>-318832.62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228155</v>
          </cell>
          <cell r="S219">
            <v>0</v>
          </cell>
          <cell r="T219">
            <v>1.3024407922900259</v>
          </cell>
          <cell r="U219">
            <v>0</v>
          </cell>
          <cell r="V219">
            <v>2076</v>
          </cell>
          <cell r="W219">
            <v>0</v>
          </cell>
          <cell r="X219">
            <v>-318832.62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-88601.62</v>
          </cell>
          <cell r="AE219">
            <v>0</v>
          </cell>
          <cell r="AF219">
            <v>1.3024407922900259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-88601.62</v>
          </cell>
        </row>
        <row r="220">
          <cell r="A220" t="str">
            <v xml:space="preserve">333.00 0308         </v>
          </cell>
          <cell r="B220">
            <v>308</v>
          </cell>
          <cell r="C220" t="str">
            <v>ProdTrans</v>
          </cell>
          <cell r="D220" t="str">
            <v xml:space="preserve">333.00 0308         </v>
          </cell>
          <cell r="E220">
            <v>333</v>
          </cell>
          <cell r="F220" t="str">
            <v>Waterwheels, Turbines and Generators</v>
          </cell>
          <cell r="G220">
            <v>0</v>
          </cell>
          <cell r="H220">
            <v>92199.14</v>
          </cell>
          <cell r="I220">
            <v>0</v>
          </cell>
          <cell r="J220">
            <v>-92199.14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92199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-92199.14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-0.13999999999941792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-0.13999999999941792</v>
          </cell>
        </row>
        <row r="221">
          <cell r="A221" t="str">
            <v xml:space="preserve">334.00 0308         </v>
          </cell>
          <cell r="B221">
            <v>308</v>
          </cell>
          <cell r="C221" t="str">
            <v>ProdTrans</v>
          </cell>
          <cell r="D221" t="str">
            <v xml:space="preserve">334.00 0308         </v>
          </cell>
          <cell r="E221">
            <v>334</v>
          </cell>
          <cell r="F221" t="str">
            <v>Accessory Electric Equipment</v>
          </cell>
          <cell r="G221">
            <v>0</v>
          </cell>
          <cell r="H221">
            <v>145374.73000000001</v>
          </cell>
          <cell r="I221">
            <v>0</v>
          </cell>
          <cell r="J221">
            <v>-145374.72999999998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78464</v>
          </cell>
          <cell r="S221">
            <v>0</v>
          </cell>
          <cell r="T221">
            <v>0.23831225654046118</v>
          </cell>
          <cell r="U221">
            <v>0</v>
          </cell>
          <cell r="V221">
            <v>173</v>
          </cell>
          <cell r="W221">
            <v>0</v>
          </cell>
          <cell r="X221">
            <v>-145374.72999999998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-66737.729999999981</v>
          </cell>
          <cell r="AE221">
            <v>0</v>
          </cell>
          <cell r="AF221">
            <v>0.23831225654046118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-66737.729999999981</v>
          </cell>
        </row>
        <row r="222">
          <cell r="A222" t="str">
            <v xml:space="preserve">336.00 0308         </v>
          </cell>
          <cell r="B222">
            <v>308</v>
          </cell>
          <cell r="C222" t="str">
            <v>ProdTrans</v>
          </cell>
          <cell r="D222" t="str">
            <v xml:space="preserve">336.00 0308         </v>
          </cell>
          <cell r="E222">
            <v>336</v>
          </cell>
          <cell r="F222" t="str">
            <v>Roads, Railroads and Bridges</v>
          </cell>
          <cell r="G222">
            <v>0</v>
          </cell>
          <cell r="H222">
            <v>1261.1500000000001</v>
          </cell>
          <cell r="I222">
            <v>0</v>
          </cell>
          <cell r="J222">
            <v>-1261.1500000000001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1261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-1261.1500000000001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-0.15000000000009095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-0.15000000000009095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 t="str">
            <v>TOTAL FOUNTAIN GREEN</v>
          </cell>
          <cell r="G223">
            <v>0</v>
          </cell>
          <cell r="H223">
            <v>593217.28000000003</v>
          </cell>
          <cell r="I223">
            <v>0</v>
          </cell>
          <cell r="J223">
            <v>-593217.28000000003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435629</v>
          </cell>
          <cell r="S223">
            <v>0</v>
          </cell>
          <cell r="T223">
            <v>0</v>
          </cell>
          <cell r="U223">
            <v>0</v>
          </cell>
          <cell r="V223">
            <v>2249</v>
          </cell>
          <cell r="W223">
            <v>0</v>
          </cell>
          <cell r="X223">
            <v>-593217.28000000003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-155339.27999999997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-155339.27999999997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 t="str">
            <v>GRANITE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 xml:space="preserve">331.00 0309         </v>
          </cell>
          <cell r="B226">
            <v>309</v>
          </cell>
          <cell r="C226" t="str">
            <v>ProdTrans</v>
          </cell>
          <cell r="D226" t="str">
            <v xml:space="preserve">331.00 0309         </v>
          </cell>
          <cell r="E226">
            <v>331</v>
          </cell>
          <cell r="F226" t="str">
            <v>Structures and Improvements</v>
          </cell>
          <cell r="G226">
            <v>0</v>
          </cell>
          <cell r="H226">
            <v>534780.84</v>
          </cell>
          <cell r="I226">
            <v>0</v>
          </cell>
          <cell r="J226">
            <v>-1168.6200000000001</v>
          </cell>
          <cell r="K226">
            <v>0</v>
          </cell>
          <cell r="L226">
            <v>533612.22</v>
          </cell>
          <cell r="M226">
            <v>0</v>
          </cell>
          <cell r="N226">
            <v>-1184.5800000000002</v>
          </cell>
          <cell r="O226">
            <v>0</v>
          </cell>
          <cell r="P226">
            <v>532427.64</v>
          </cell>
          <cell r="Q226">
            <v>0</v>
          </cell>
          <cell r="R226">
            <v>130303</v>
          </cell>
          <cell r="S226">
            <v>0</v>
          </cell>
          <cell r="T226">
            <v>2.164497105249513</v>
          </cell>
          <cell r="U226">
            <v>0</v>
          </cell>
          <cell r="V226">
            <v>11563</v>
          </cell>
          <cell r="W226">
            <v>0</v>
          </cell>
          <cell r="X226">
            <v>-1168.6200000000001</v>
          </cell>
          <cell r="Y226">
            <v>0</v>
          </cell>
          <cell r="Z226">
            <v>-40</v>
          </cell>
          <cell r="AA226">
            <v>0</v>
          </cell>
          <cell r="AB226">
            <v>-467.44800000000004</v>
          </cell>
          <cell r="AC226">
            <v>0</v>
          </cell>
          <cell r="AD226">
            <v>140229.932</v>
          </cell>
          <cell r="AE226">
            <v>0</v>
          </cell>
          <cell r="AF226">
            <v>2.164497105249513</v>
          </cell>
          <cell r="AG226">
            <v>0</v>
          </cell>
          <cell r="AH226">
            <v>11537</v>
          </cell>
          <cell r="AI226">
            <v>0</v>
          </cell>
          <cell r="AJ226">
            <v>-1184.5800000000002</v>
          </cell>
          <cell r="AK226">
            <v>0</v>
          </cell>
          <cell r="AL226">
            <v>-40</v>
          </cell>
          <cell r="AM226">
            <v>0</v>
          </cell>
          <cell r="AN226">
            <v>-473.83200000000005</v>
          </cell>
          <cell r="AO226">
            <v>0</v>
          </cell>
          <cell r="AP226">
            <v>150108.52000000002</v>
          </cell>
        </row>
        <row r="227">
          <cell r="A227" t="str">
            <v xml:space="preserve">332.00 0309         </v>
          </cell>
          <cell r="B227">
            <v>309</v>
          </cell>
          <cell r="C227" t="str">
            <v>ProdTrans</v>
          </cell>
          <cell r="D227" t="str">
            <v xml:space="preserve">332.00 0309         </v>
          </cell>
          <cell r="E227">
            <v>332</v>
          </cell>
          <cell r="F227" t="str">
            <v>Reservoirs, Dams and Waterways</v>
          </cell>
          <cell r="G227">
            <v>0</v>
          </cell>
          <cell r="H227">
            <v>3769782.29</v>
          </cell>
          <cell r="I227">
            <v>0</v>
          </cell>
          <cell r="J227">
            <v>-5048.33</v>
          </cell>
          <cell r="K227">
            <v>0</v>
          </cell>
          <cell r="L227">
            <v>3764733.96</v>
          </cell>
          <cell r="M227">
            <v>0</v>
          </cell>
          <cell r="N227">
            <v>-5165.7800000000007</v>
          </cell>
          <cell r="O227">
            <v>0</v>
          </cell>
          <cell r="P227">
            <v>3759568.18</v>
          </cell>
          <cell r="Q227">
            <v>0</v>
          </cell>
          <cell r="R227">
            <v>1289268</v>
          </cell>
          <cell r="S227">
            <v>0</v>
          </cell>
          <cell r="T227">
            <v>3.29072038816782</v>
          </cell>
          <cell r="U227">
            <v>0</v>
          </cell>
          <cell r="V227">
            <v>123970</v>
          </cell>
          <cell r="W227">
            <v>0</v>
          </cell>
          <cell r="X227">
            <v>-5048.33</v>
          </cell>
          <cell r="Y227">
            <v>0</v>
          </cell>
          <cell r="Z227">
            <v>-40</v>
          </cell>
          <cell r="AA227">
            <v>0</v>
          </cell>
          <cell r="AB227">
            <v>-2019.3320000000001</v>
          </cell>
          <cell r="AC227">
            <v>0</v>
          </cell>
          <cell r="AD227">
            <v>1406170.338</v>
          </cell>
          <cell r="AE227">
            <v>0</v>
          </cell>
          <cell r="AF227">
            <v>3.29072038816782</v>
          </cell>
          <cell r="AG227">
            <v>0</v>
          </cell>
          <cell r="AH227">
            <v>123802</v>
          </cell>
          <cell r="AI227">
            <v>0</v>
          </cell>
          <cell r="AJ227">
            <v>-5165.7800000000007</v>
          </cell>
          <cell r="AK227">
            <v>0</v>
          </cell>
          <cell r="AL227">
            <v>-40</v>
          </cell>
          <cell r="AM227">
            <v>0</v>
          </cell>
          <cell r="AN227">
            <v>-2066.3119999999999</v>
          </cell>
          <cell r="AO227">
            <v>0</v>
          </cell>
          <cell r="AP227">
            <v>1522740.246</v>
          </cell>
        </row>
        <row r="228">
          <cell r="A228" t="str">
            <v xml:space="preserve">333.00 0309         </v>
          </cell>
          <cell r="B228">
            <v>309</v>
          </cell>
          <cell r="C228" t="str">
            <v>ProdTrans</v>
          </cell>
          <cell r="D228" t="str">
            <v xml:space="preserve">333.00 0309         </v>
          </cell>
          <cell r="E228">
            <v>333</v>
          </cell>
          <cell r="F228" t="str">
            <v>Waterwheels, Turbines and Generators</v>
          </cell>
          <cell r="G228">
            <v>0</v>
          </cell>
          <cell r="H228">
            <v>720702.06</v>
          </cell>
          <cell r="I228">
            <v>0</v>
          </cell>
          <cell r="J228">
            <v>-2666.7000000000003</v>
          </cell>
          <cell r="K228">
            <v>0</v>
          </cell>
          <cell r="L228">
            <v>718035.3600000001</v>
          </cell>
          <cell r="M228">
            <v>0</v>
          </cell>
          <cell r="N228">
            <v>-2788.06</v>
          </cell>
          <cell r="O228">
            <v>0</v>
          </cell>
          <cell r="P228">
            <v>715247.3</v>
          </cell>
          <cell r="Q228">
            <v>0</v>
          </cell>
          <cell r="R228">
            <v>356684</v>
          </cell>
          <cell r="S228">
            <v>0</v>
          </cell>
          <cell r="T228">
            <v>2.5991505221554254</v>
          </cell>
          <cell r="U228">
            <v>0</v>
          </cell>
          <cell r="V228">
            <v>18697</v>
          </cell>
          <cell r="W228">
            <v>0</v>
          </cell>
          <cell r="X228">
            <v>-2666.7000000000003</v>
          </cell>
          <cell r="Y228">
            <v>0</v>
          </cell>
          <cell r="Z228">
            <v>-40</v>
          </cell>
          <cell r="AA228">
            <v>0</v>
          </cell>
          <cell r="AB228">
            <v>-1066.68</v>
          </cell>
          <cell r="AC228">
            <v>0</v>
          </cell>
          <cell r="AD228">
            <v>371647.62</v>
          </cell>
          <cell r="AE228">
            <v>0</v>
          </cell>
          <cell r="AF228">
            <v>2.5991505221554254</v>
          </cell>
          <cell r="AG228">
            <v>0</v>
          </cell>
          <cell r="AH228">
            <v>18627</v>
          </cell>
          <cell r="AI228">
            <v>0</v>
          </cell>
          <cell r="AJ228">
            <v>-2788.06</v>
          </cell>
          <cell r="AK228">
            <v>0</v>
          </cell>
          <cell r="AL228">
            <v>-40</v>
          </cell>
          <cell r="AM228">
            <v>0</v>
          </cell>
          <cell r="AN228">
            <v>-1115.2239999999999</v>
          </cell>
          <cell r="AO228">
            <v>0</v>
          </cell>
          <cell r="AP228">
            <v>386371.33600000001</v>
          </cell>
        </row>
        <row r="229">
          <cell r="A229" t="str">
            <v xml:space="preserve">334.00 0309         </v>
          </cell>
          <cell r="B229">
            <v>309</v>
          </cell>
          <cell r="C229" t="str">
            <v>ProdTrans</v>
          </cell>
          <cell r="D229" t="str">
            <v xml:space="preserve">334.00 0309         </v>
          </cell>
          <cell r="E229">
            <v>334</v>
          </cell>
          <cell r="F229" t="str">
            <v>Accessory Electric Equipment</v>
          </cell>
          <cell r="G229">
            <v>0</v>
          </cell>
          <cell r="H229">
            <v>210624.63</v>
          </cell>
          <cell r="I229">
            <v>0</v>
          </cell>
          <cell r="J229">
            <v>-1919.35</v>
          </cell>
          <cell r="K229">
            <v>0</v>
          </cell>
          <cell r="L229">
            <v>208705.28</v>
          </cell>
          <cell r="M229">
            <v>0</v>
          </cell>
          <cell r="N229">
            <v>-1957.5699999999997</v>
          </cell>
          <cell r="O229">
            <v>0</v>
          </cell>
          <cell r="P229">
            <v>206747.71</v>
          </cell>
          <cell r="Q229">
            <v>0</v>
          </cell>
          <cell r="R229">
            <v>88372</v>
          </cell>
          <cell r="S229">
            <v>0</v>
          </cell>
          <cell r="T229">
            <v>2.870011370390853</v>
          </cell>
          <cell r="U229">
            <v>0</v>
          </cell>
          <cell r="V229">
            <v>6017</v>
          </cell>
          <cell r="W229">
            <v>0</v>
          </cell>
          <cell r="X229">
            <v>-1919.35</v>
          </cell>
          <cell r="Y229">
            <v>0</v>
          </cell>
          <cell r="Z229">
            <v>-20</v>
          </cell>
          <cell r="AA229">
            <v>0</v>
          </cell>
          <cell r="AB229">
            <v>-383.87</v>
          </cell>
          <cell r="AC229">
            <v>0</v>
          </cell>
          <cell r="AD229">
            <v>92085.78</v>
          </cell>
          <cell r="AE229">
            <v>0</v>
          </cell>
          <cell r="AF229">
            <v>2.870011370390853</v>
          </cell>
          <cell r="AG229">
            <v>0</v>
          </cell>
          <cell r="AH229">
            <v>5962</v>
          </cell>
          <cell r="AI229">
            <v>0</v>
          </cell>
          <cell r="AJ229">
            <v>-1957.5699999999997</v>
          </cell>
          <cell r="AK229">
            <v>0</v>
          </cell>
          <cell r="AL229">
            <v>-20</v>
          </cell>
          <cell r="AM229">
            <v>0</v>
          </cell>
          <cell r="AN229">
            <v>-391.51399999999995</v>
          </cell>
          <cell r="AO229">
            <v>0</v>
          </cell>
          <cell r="AP229">
            <v>95698.695999999996</v>
          </cell>
        </row>
        <row r="230">
          <cell r="A230" t="str">
            <v xml:space="preserve">335.00 0309         </v>
          </cell>
          <cell r="B230">
            <v>309</v>
          </cell>
          <cell r="C230" t="str">
            <v>ProdTrans</v>
          </cell>
          <cell r="D230" t="str">
            <v xml:space="preserve">335.00 0309         </v>
          </cell>
          <cell r="E230">
            <v>335</v>
          </cell>
          <cell r="F230" t="str">
            <v>Miscellaneous Power Plant Equipment</v>
          </cell>
          <cell r="G230">
            <v>0</v>
          </cell>
          <cell r="H230">
            <v>1409.81</v>
          </cell>
          <cell r="I230">
            <v>0</v>
          </cell>
          <cell r="J230">
            <v>-12.18</v>
          </cell>
          <cell r="K230">
            <v>0</v>
          </cell>
          <cell r="L230">
            <v>1397.6299999999999</v>
          </cell>
          <cell r="M230">
            <v>0</v>
          </cell>
          <cell r="N230">
            <v>-12.28</v>
          </cell>
          <cell r="O230">
            <v>0</v>
          </cell>
          <cell r="P230">
            <v>1385.35</v>
          </cell>
          <cell r="Q230">
            <v>0</v>
          </cell>
          <cell r="R230">
            <v>832</v>
          </cell>
          <cell r="S230">
            <v>0</v>
          </cell>
          <cell r="T230">
            <v>2.3201483352453667</v>
          </cell>
          <cell r="U230">
            <v>0</v>
          </cell>
          <cell r="V230">
            <v>33</v>
          </cell>
          <cell r="W230">
            <v>0</v>
          </cell>
          <cell r="X230">
            <v>-12.18</v>
          </cell>
          <cell r="Y230">
            <v>0</v>
          </cell>
          <cell r="Z230">
            <v>-10</v>
          </cell>
          <cell r="AA230">
            <v>0</v>
          </cell>
          <cell r="AB230">
            <v>-1.218</v>
          </cell>
          <cell r="AC230">
            <v>0</v>
          </cell>
          <cell r="AD230">
            <v>851.60200000000009</v>
          </cell>
          <cell r="AE230">
            <v>0</v>
          </cell>
          <cell r="AF230">
            <v>2.3201483352453667</v>
          </cell>
          <cell r="AG230">
            <v>0</v>
          </cell>
          <cell r="AH230">
            <v>32</v>
          </cell>
          <cell r="AI230">
            <v>0</v>
          </cell>
          <cell r="AJ230">
            <v>-12.28</v>
          </cell>
          <cell r="AK230">
            <v>0</v>
          </cell>
          <cell r="AL230">
            <v>-10</v>
          </cell>
          <cell r="AM230">
            <v>0</v>
          </cell>
          <cell r="AN230">
            <v>-1.228</v>
          </cell>
          <cell r="AO230">
            <v>0</v>
          </cell>
          <cell r="AP230">
            <v>870.09400000000016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 t="str">
            <v>TOTAL GRANITE</v>
          </cell>
          <cell r="G231">
            <v>0</v>
          </cell>
          <cell r="H231">
            <v>5237299.629999999</v>
          </cell>
          <cell r="I231">
            <v>0</v>
          </cell>
          <cell r="J231">
            <v>-10815.18</v>
          </cell>
          <cell r="K231">
            <v>0</v>
          </cell>
          <cell r="L231">
            <v>5226484.45</v>
          </cell>
          <cell r="M231">
            <v>0</v>
          </cell>
          <cell r="N231">
            <v>-11108.27</v>
          </cell>
          <cell r="O231">
            <v>0</v>
          </cell>
          <cell r="P231">
            <v>5215376.18</v>
          </cell>
          <cell r="Q231">
            <v>0</v>
          </cell>
          <cell r="R231">
            <v>1865459</v>
          </cell>
          <cell r="S231">
            <v>0</v>
          </cell>
          <cell r="T231">
            <v>0</v>
          </cell>
          <cell r="U231">
            <v>0</v>
          </cell>
          <cell r="V231">
            <v>160280</v>
          </cell>
          <cell r="W231">
            <v>0</v>
          </cell>
          <cell r="X231">
            <v>-10815.18</v>
          </cell>
          <cell r="Y231">
            <v>0</v>
          </cell>
          <cell r="Z231">
            <v>0</v>
          </cell>
          <cell r="AA231">
            <v>0</v>
          </cell>
          <cell r="AB231">
            <v>-3938.5479999999998</v>
          </cell>
          <cell r="AC231">
            <v>0</v>
          </cell>
          <cell r="AD231">
            <v>2010985.2720000001</v>
          </cell>
          <cell r="AE231">
            <v>0</v>
          </cell>
          <cell r="AF231">
            <v>0</v>
          </cell>
          <cell r="AG231">
            <v>0</v>
          </cell>
          <cell r="AH231">
            <v>159960</v>
          </cell>
          <cell r="AI231">
            <v>0</v>
          </cell>
          <cell r="AJ231">
            <v>-11108.27</v>
          </cell>
          <cell r="AK231">
            <v>0</v>
          </cell>
          <cell r="AL231">
            <v>0</v>
          </cell>
          <cell r="AM231">
            <v>0</v>
          </cell>
          <cell r="AN231">
            <v>-4048.1099999999997</v>
          </cell>
          <cell r="AO231">
            <v>0</v>
          </cell>
          <cell r="AP231">
            <v>2155788.892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 t="str">
            <v>KLAMATH RIVER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A234" t="str">
            <v xml:space="preserve">330.20 0310         </v>
          </cell>
          <cell r="B234">
            <v>310</v>
          </cell>
          <cell r="C234" t="str">
            <v>ProdTrans</v>
          </cell>
          <cell r="D234" t="str">
            <v xml:space="preserve">330.20 0310         </v>
          </cell>
          <cell r="E234">
            <v>330.2</v>
          </cell>
          <cell r="F234" t="str">
            <v>Land Rights</v>
          </cell>
          <cell r="G234">
            <v>0</v>
          </cell>
          <cell r="H234">
            <v>638992.96</v>
          </cell>
          <cell r="I234">
            <v>0</v>
          </cell>
          <cell r="J234">
            <v>0</v>
          </cell>
          <cell r="K234">
            <v>0</v>
          </cell>
          <cell r="L234">
            <v>638992.96</v>
          </cell>
          <cell r="M234">
            <v>0</v>
          </cell>
          <cell r="N234">
            <v>0</v>
          </cell>
          <cell r="O234">
            <v>0</v>
          </cell>
          <cell r="P234">
            <v>638992.96</v>
          </cell>
          <cell r="Q234">
            <v>0</v>
          </cell>
          <cell r="R234">
            <v>301660</v>
          </cell>
          <cell r="S234">
            <v>0</v>
          </cell>
          <cell r="T234">
            <v>1.8115655343018586</v>
          </cell>
          <cell r="U234">
            <v>0</v>
          </cell>
          <cell r="V234">
            <v>11576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313236</v>
          </cell>
          <cell r="AE234">
            <v>0</v>
          </cell>
          <cell r="AF234">
            <v>1.8115655343018586</v>
          </cell>
          <cell r="AG234">
            <v>0</v>
          </cell>
          <cell r="AH234">
            <v>11576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324812</v>
          </cell>
        </row>
        <row r="235">
          <cell r="A235" t="str">
            <v xml:space="preserve">330.40 0310         </v>
          </cell>
          <cell r="B235">
            <v>310</v>
          </cell>
          <cell r="C235" t="str">
            <v>ProdTrans</v>
          </cell>
          <cell r="D235" t="str">
            <v xml:space="preserve">330.40 0310         </v>
          </cell>
          <cell r="E235">
            <v>330.4</v>
          </cell>
          <cell r="F235" t="str">
            <v>Flood Rights</v>
          </cell>
          <cell r="G235">
            <v>0</v>
          </cell>
          <cell r="H235">
            <v>252509.75</v>
          </cell>
          <cell r="I235">
            <v>0</v>
          </cell>
          <cell r="J235">
            <v>0</v>
          </cell>
          <cell r="K235">
            <v>0</v>
          </cell>
          <cell r="L235">
            <v>252509.75</v>
          </cell>
          <cell r="M235">
            <v>0</v>
          </cell>
          <cell r="N235">
            <v>0</v>
          </cell>
          <cell r="O235">
            <v>0</v>
          </cell>
          <cell r="P235">
            <v>252509.75</v>
          </cell>
          <cell r="Q235">
            <v>0</v>
          </cell>
          <cell r="R235">
            <v>152481</v>
          </cell>
          <cell r="S235">
            <v>0</v>
          </cell>
          <cell r="T235">
            <v>1.3507192187395232</v>
          </cell>
          <cell r="U235">
            <v>0</v>
          </cell>
          <cell r="V235">
            <v>3411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155892</v>
          </cell>
          <cell r="AE235">
            <v>0</v>
          </cell>
          <cell r="AF235">
            <v>1.3507192187395232</v>
          </cell>
          <cell r="AG235">
            <v>0</v>
          </cell>
          <cell r="AH235">
            <v>3411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159303</v>
          </cell>
        </row>
        <row r="236">
          <cell r="A236" t="str">
            <v xml:space="preserve">331.00 0310         </v>
          </cell>
          <cell r="B236">
            <v>310</v>
          </cell>
          <cell r="C236" t="str">
            <v>ProdTrans</v>
          </cell>
          <cell r="D236" t="str">
            <v xml:space="preserve">331.00 0310         </v>
          </cell>
          <cell r="E236">
            <v>331</v>
          </cell>
          <cell r="F236" t="str">
            <v>Structures and Improvements</v>
          </cell>
          <cell r="G236">
            <v>0</v>
          </cell>
          <cell r="H236">
            <v>902611.29</v>
          </cell>
          <cell r="I236">
            <v>0</v>
          </cell>
          <cell r="J236">
            <v>-2434.4500000000003</v>
          </cell>
          <cell r="K236">
            <v>0</v>
          </cell>
          <cell r="L236">
            <v>900176.84000000008</v>
          </cell>
          <cell r="M236">
            <v>0</v>
          </cell>
          <cell r="N236">
            <v>-2468.6</v>
          </cell>
          <cell r="O236">
            <v>0</v>
          </cell>
          <cell r="P236">
            <v>897708.24000000011</v>
          </cell>
          <cell r="Q236">
            <v>0</v>
          </cell>
          <cell r="R236">
            <v>394187</v>
          </cell>
          <cell r="S236">
            <v>0</v>
          </cell>
          <cell r="T236">
            <v>1.6240967096476795</v>
          </cell>
          <cell r="U236">
            <v>0</v>
          </cell>
          <cell r="V236">
            <v>14640</v>
          </cell>
          <cell r="W236">
            <v>0</v>
          </cell>
          <cell r="X236">
            <v>-2434.4500000000003</v>
          </cell>
          <cell r="Y236">
            <v>0</v>
          </cell>
          <cell r="Z236">
            <v>-40</v>
          </cell>
          <cell r="AA236">
            <v>0</v>
          </cell>
          <cell r="AB236">
            <v>-973.7800000000002</v>
          </cell>
          <cell r="AC236">
            <v>0</v>
          </cell>
          <cell r="AD236">
            <v>405418.76999999996</v>
          </cell>
          <cell r="AE236">
            <v>0</v>
          </cell>
          <cell r="AF236">
            <v>1.6240967096476795</v>
          </cell>
          <cell r="AG236">
            <v>0</v>
          </cell>
          <cell r="AH236">
            <v>14600</v>
          </cell>
          <cell r="AI236">
            <v>0</v>
          </cell>
          <cell r="AJ236">
            <v>-2468.6</v>
          </cell>
          <cell r="AK236">
            <v>0</v>
          </cell>
          <cell r="AL236">
            <v>-40</v>
          </cell>
          <cell r="AM236">
            <v>0</v>
          </cell>
          <cell r="AN236">
            <v>-987.44</v>
          </cell>
          <cell r="AO236">
            <v>0</v>
          </cell>
          <cell r="AP236">
            <v>416562.73</v>
          </cell>
        </row>
        <row r="237">
          <cell r="A237" t="str">
            <v xml:space="preserve">332.00 0310         </v>
          </cell>
          <cell r="B237">
            <v>310</v>
          </cell>
          <cell r="C237" t="str">
            <v>ProdTrans</v>
          </cell>
          <cell r="D237" t="str">
            <v xml:space="preserve">332.00 0310         </v>
          </cell>
          <cell r="E237">
            <v>332</v>
          </cell>
          <cell r="F237" t="str">
            <v>Reservoirs, Dams and Waterways</v>
          </cell>
          <cell r="G237">
            <v>0</v>
          </cell>
          <cell r="H237">
            <v>11773874.4</v>
          </cell>
          <cell r="I237">
            <v>0</v>
          </cell>
          <cell r="J237">
            <v>-28665.649999999998</v>
          </cell>
          <cell r="K237">
            <v>0</v>
          </cell>
          <cell r="L237">
            <v>11745208.75</v>
          </cell>
          <cell r="M237">
            <v>0</v>
          </cell>
          <cell r="N237">
            <v>-29287.499999999996</v>
          </cell>
          <cell r="O237">
            <v>0</v>
          </cell>
          <cell r="P237">
            <v>11715921.25</v>
          </cell>
          <cell r="Q237">
            <v>0</v>
          </cell>
          <cell r="R237">
            <v>6851048</v>
          </cell>
          <cell r="S237">
            <v>0</v>
          </cell>
          <cell r="T237">
            <v>1.5260961681651486</v>
          </cell>
          <cell r="U237">
            <v>0</v>
          </cell>
          <cell r="V237">
            <v>179462</v>
          </cell>
          <cell r="W237">
            <v>0</v>
          </cell>
          <cell r="X237">
            <v>-28665.649999999998</v>
          </cell>
          <cell r="Y237">
            <v>0</v>
          </cell>
          <cell r="Z237">
            <v>-40</v>
          </cell>
          <cell r="AA237">
            <v>0</v>
          </cell>
          <cell r="AB237">
            <v>-11466.26</v>
          </cell>
          <cell r="AC237">
            <v>0</v>
          </cell>
          <cell r="AD237">
            <v>6990378.0899999999</v>
          </cell>
          <cell r="AE237">
            <v>0</v>
          </cell>
          <cell r="AF237">
            <v>1.5260961681651486</v>
          </cell>
          <cell r="AG237">
            <v>0</v>
          </cell>
          <cell r="AH237">
            <v>179020</v>
          </cell>
          <cell r="AI237">
            <v>0</v>
          </cell>
          <cell r="AJ237">
            <v>-29287.499999999996</v>
          </cell>
          <cell r="AK237">
            <v>0</v>
          </cell>
          <cell r="AL237">
            <v>-40</v>
          </cell>
          <cell r="AM237">
            <v>0</v>
          </cell>
          <cell r="AN237">
            <v>-11714.999999999998</v>
          </cell>
          <cell r="AO237">
            <v>0</v>
          </cell>
          <cell r="AP237">
            <v>7128395.5899999999</v>
          </cell>
        </row>
        <row r="238">
          <cell r="A238" t="str">
            <v xml:space="preserve">333.00 0310         </v>
          </cell>
          <cell r="B238">
            <v>310</v>
          </cell>
          <cell r="C238" t="str">
            <v>ProdTrans</v>
          </cell>
          <cell r="D238" t="str">
            <v xml:space="preserve">333.00 0310         </v>
          </cell>
          <cell r="E238">
            <v>333</v>
          </cell>
          <cell r="F238" t="str">
            <v>Waterwheels, Turbines and Generators</v>
          </cell>
          <cell r="G238">
            <v>0</v>
          </cell>
          <cell r="H238">
            <v>284202.95</v>
          </cell>
          <cell r="I238">
            <v>0</v>
          </cell>
          <cell r="J238">
            <v>-3496.5899999999997</v>
          </cell>
          <cell r="K238">
            <v>0</v>
          </cell>
          <cell r="L238">
            <v>280706.36</v>
          </cell>
          <cell r="M238">
            <v>0</v>
          </cell>
          <cell r="N238">
            <v>-3481.72</v>
          </cell>
          <cell r="O238">
            <v>0</v>
          </cell>
          <cell r="P238">
            <v>277224.64</v>
          </cell>
          <cell r="Q238">
            <v>0</v>
          </cell>
          <cell r="R238">
            <v>175105</v>
          </cell>
          <cell r="S238">
            <v>0</v>
          </cell>
          <cell r="T238">
            <v>2.0138392488502475</v>
          </cell>
          <cell r="U238">
            <v>0</v>
          </cell>
          <cell r="V238">
            <v>5688</v>
          </cell>
          <cell r="W238">
            <v>0</v>
          </cell>
          <cell r="X238">
            <v>-3496.5899999999997</v>
          </cell>
          <cell r="Y238">
            <v>0</v>
          </cell>
          <cell r="Z238">
            <v>-40</v>
          </cell>
          <cell r="AA238">
            <v>0</v>
          </cell>
          <cell r="AB238">
            <v>-1398.6359999999997</v>
          </cell>
          <cell r="AC238">
            <v>0</v>
          </cell>
          <cell r="AD238">
            <v>175897.774</v>
          </cell>
          <cell r="AE238">
            <v>0</v>
          </cell>
          <cell r="AF238">
            <v>2.0138392488502475</v>
          </cell>
          <cell r="AG238">
            <v>0</v>
          </cell>
          <cell r="AH238">
            <v>5618</v>
          </cell>
          <cell r="AI238">
            <v>0</v>
          </cell>
          <cell r="AJ238">
            <v>-3481.72</v>
          </cell>
          <cell r="AK238">
            <v>0</v>
          </cell>
          <cell r="AL238">
            <v>-40</v>
          </cell>
          <cell r="AM238">
            <v>0</v>
          </cell>
          <cell r="AN238">
            <v>-1392.6879999999999</v>
          </cell>
          <cell r="AO238">
            <v>0</v>
          </cell>
          <cell r="AP238">
            <v>176641.36600000001</v>
          </cell>
        </row>
        <row r="239">
          <cell r="A239" t="str">
            <v xml:space="preserve">334.00 0310         </v>
          </cell>
          <cell r="B239">
            <v>310</v>
          </cell>
          <cell r="C239" t="str">
            <v>ProdTrans</v>
          </cell>
          <cell r="D239" t="str">
            <v xml:space="preserve">334.00 0310         </v>
          </cell>
          <cell r="E239">
            <v>334</v>
          </cell>
          <cell r="F239" t="str">
            <v>Accessory Electric Equipment</v>
          </cell>
          <cell r="G239">
            <v>0</v>
          </cell>
          <cell r="H239">
            <v>850584.91</v>
          </cell>
          <cell r="I239">
            <v>0</v>
          </cell>
          <cell r="J239">
            <v>-6897.67</v>
          </cell>
          <cell r="K239">
            <v>0</v>
          </cell>
          <cell r="L239">
            <v>843687.24</v>
          </cell>
          <cell r="M239">
            <v>0</v>
          </cell>
          <cell r="N239">
            <v>-7073.21</v>
          </cell>
          <cell r="O239">
            <v>0</v>
          </cell>
          <cell r="P239">
            <v>836614.03</v>
          </cell>
          <cell r="Q239">
            <v>0</v>
          </cell>
          <cell r="R239">
            <v>349150</v>
          </cell>
          <cell r="S239">
            <v>0</v>
          </cell>
          <cell r="T239">
            <v>2.3552261041477278</v>
          </cell>
          <cell r="U239">
            <v>0</v>
          </cell>
          <cell r="V239">
            <v>19952</v>
          </cell>
          <cell r="W239">
            <v>0</v>
          </cell>
          <cell r="X239">
            <v>-6897.67</v>
          </cell>
          <cell r="Y239">
            <v>0</v>
          </cell>
          <cell r="Z239">
            <v>-20</v>
          </cell>
          <cell r="AA239">
            <v>0</v>
          </cell>
          <cell r="AB239">
            <v>-1379.5339999999999</v>
          </cell>
          <cell r="AC239">
            <v>0</v>
          </cell>
          <cell r="AD239">
            <v>360824.79600000003</v>
          </cell>
          <cell r="AE239">
            <v>0</v>
          </cell>
          <cell r="AF239">
            <v>2.3552261041477278</v>
          </cell>
          <cell r="AG239">
            <v>0</v>
          </cell>
          <cell r="AH239">
            <v>19787</v>
          </cell>
          <cell r="AI239">
            <v>0</v>
          </cell>
          <cell r="AJ239">
            <v>-7073.21</v>
          </cell>
          <cell r="AK239">
            <v>0</v>
          </cell>
          <cell r="AL239">
            <v>-20</v>
          </cell>
          <cell r="AM239">
            <v>0</v>
          </cell>
          <cell r="AN239">
            <v>-1414.6420000000001</v>
          </cell>
          <cell r="AO239">
            <v>0</v>
          </cell>
          <cell r="AP239">
            <v>372123.94400000002</v>
          </cell>
        </row>
        <row r="240">
          <cell r="A240" t="str">
            <v xml:space="preserve">335.00 0310         </v>
          </cell>
          <cell r="B240">
            <v>310</v>
          </cell>
          <cell r="C240" t="str">
            <v>ProdTrans</v>
          </cell>
          <cell r="D240" t="str">
            <v xml:space="preserve">335.00 0310         </v>
          </cell>
          <cell r="E240">
            <v>335</v>
          </cell>
          <cell r="F240" t="str">
            <v>Miscellaneous Power Plant Equipment</v>
          </cell>
          <cell r="G240">
            <v>0</v>
          </cell>
          <cell r="H240">
            <v>61787.58</v>
          </cell>
          <cell r="I240">
            <v>0</v>
          </cell>
          <cell r="J240">
            <v>-647.87</v>
          </cell>
          <cell r="K240">
            <v>0</v>
          </cell>
          <cell r="L240">
            <v>61139.71</v>
          </cell>
          <cell r="M240">
            <v>0</v>
          </cell>
          <cell r="N240">
            <v>-651.02</v>
          </cell>
          <cell r="O240">
            <v>0</v>
          </cell>
          <cell r="P240">
            <v>60488.69</v>
          </cell>
          <cell r="Q240">
            <v>0</v>
          </cell>
          <cell r="R240">
            <v>32488</v>
          </cell>
          <cell r="S240">
            <v>0</v>
          </cell>
          <cell r="T240">
            <v>1.4512088393941012</v>
          </cell>
          <cell r="U240">
            <v>0</v>
          </cell>
          <cell r="V240">
            <v>892</v>
          </cell>
          <cell r="W240">
            <v>0</v>
          </cell>
          <cell r="X240">
            <v>-647.87</v>
          </cell>
          <cell r="Y240">
            <v>0</v>
          </cell>
          <cell r="Z240">
            <v>-10</v>
          </cell>
          <cell r="AA240">
            <v>0</v>
          </cell>
          <cell r="AB240">
            <v>-64.786999999999992</v>
          </cell>
          <cell r="AC240">
            <v>0</v>
          </cell>
          <cell r="AD240">
            <v>32667.343000000001</v>
          </cell>
          <cell r="AE240">
            <v>0</v>
          </cell>
          <cell r="AF240">
            <v>1.4512088393941012</v>
          </cell>
          <cell r="AG240">
            <v>0</v>
          </cell>
          <cell r="AH240">
            <v>883</v>
          </cell>
          <cell r="AI240">
            <v>0</v>
          </cell>
          <cell r="AJ240">
            <v>-651.02</v>
          </cell>
          <cell r="AK240">
            <v>0</v>
          </cell>
          <cell r="AL240">
            <v>-10</v>
          </cell>
          <cell r="AM240">
            <v>0</v>
          </cell>
          <cell r="AN240">
            <v>-65.102000000000004</v>
          </cell>
          <cell r="AO240">
            <v>0</v>
          </cell>
          <cell r="AP240">
            <v>32834.221000000005</v>
          </cell>
        </row>
        <row r="241">
          <cell r="A241" t="str">
            <v xml:space="preserve">336.00 0310         </v>
          </cell>
          <cell r="B241">
            <v>310</v>
          </cell>
          <cell r="C241" t="str">
            <v>ProdTrans</v>
          </cell>
          <cell r="D241" t="str">
            <v xml:space="preserve">336.00 0310         </v>
          </cell>
          <cell r="E241">
            <v>336</v>
          </cell>
          <cell r="F241" t="str">
            <v>Roads, Railroads and Bridges</v>
          </cell>
          <cell r="G241">
            <v>0</v>
          </cell>
          <cell r="H241">
            <v>241074.81</v>
          </cell>
          <cell r="I241">
            <v>0</v>
          </cell>
          <cell r="J241">
            <v>-615.86</v>
          </cell>
          <cell r="K241">
            <v>0</v>
          </cell>
          <cell r="L241">
            <v>240458.95</v>
          </cell>
          <cell r="M241">
            <v>0</v>
          </cell>
          <cell r="N241">
            <v>-624.79000000000008</v>
          </cell>
          <cell r="O241">
            <v>0</v>
          </cell>
          <cell r="P241">
            <v>239834.16</v>
          </cell>
          <cell r="Q241">
            <v>0</v>
          </cell>
          <cell r="R241">
            <v>112137</v>
          </cell>
          <cell r="S241">
            <v>0</v>
          </cell>
          <cell r="T241">
            <v>1.757372347736557</v>
          </cell>
          <cell r="U241">
            <v>0</v>
          </cell>
          <cell r="V241">
            <v>4231</v>
          </cell>
          <cell r="W241">
            <v>0</v>
          </cell>
          <cell r="X241">
            <v>-615.86</v>
          </cell>
          <cell r="Y241">
            <v>0</v>
          </cell>
          <cell r="Z241">
            <v>-40</v>
          </cell>
          <cell r="AA241">
            <v>0</v>
          </cell>
          <cell r="AB241">
            <v>-246.34400000000002</v>
          </cell>
          <cell r="AC241">
            <v>0</v>
          </cell>
          <cell r="AD241">
            <v>115505.796</v>
          </cell>
          <cell r="AE241">
            <v>0</v>
          </cell>
          <cell r="AF241">
            <v>1.757372347736557</v>
          </cell>
          <cell r="AG241">
            <v>0</v>
          </cell>
          <cell r="AH241">
            <v>4220</v>
          </cell>
          <cell r="AI241">
            <v>0</v>
          </cell>
          <cell r="AJ241">
            <v>-624.79000000000008</v>
          </cell>
          <cell r="AK241">
            <v>0</v>
          </cell>
          <cell r="AL241">
            <v>-40</v>
          </cell>
          <cell r="AM241">
            <v>0</v>
          </cell>
          <cell r="AN241">
            <v>-249.91600000000003</v>
          </cell>
          <cell r="AO241">
            <v>0</v>
          </cell>
          <cell r="AP241">
            <v>118851.09000000001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 t="str">
            <v>TOTAL KLAMATH RIVER</v>
          </cell>
          <cell r="G242">
            <v>0</v>
          </cell>
          <cell r="H242">
            <v>15005638.65</v>
          </cell>
          <cell r="I242">
            <v>0</v>
          </cell>
          <cell r="J242">
            <v>-42758.09</v>
          </cell>
          <cell r="K242">
            <v>0</v>
          </cell>
          <cell r="L242">
            <v>14962880.560000001</v>
          </cell>
          <cell r="M242">
            <v>0</v>
          </cell>
          <cell r="N242">
            <v>-43586.839999999989</v>
          </cell>
          <cell r="O242">
            <v>0</v>
          </cell>
          <cell r="P242">
            <v>14919293.719999999</v>
          </cell>
          <cell r="Q242">
            <v>0</v>
          </cell>
          <cell r="R242">
            <v>8368256</v>
          </cell>
          <cell r="S242">
            <v>0</v>
          </cell>
          <cell r="T242">
            <v>0</v>
          </cell>
          <cell r="U242">
            <v>0</v>
          </cell>
          <cell r="V242">
            <v>239852</v>
          </cell>
          <cell r="W242">
            <v>0</v>
          </cell>
          <cell r="X242">
            <v>-42758.09</v>
          </cell>
          <cell r="Y242">
            <v>0</v>
          </cell>
          <cell r="Z242">
            <v>0</v>
          </cell>
          <cell r="AA242">
            <v>0</v>
          </cell>
          <cell r="AB242">
            <v>-15529.341</v>
          </cell>
          <cell r="AC242">
            <v>0</v>
          </cell>
          <cell r="AD242">
            <v>8549820.5690000001</v>
          </cell>
          <cell r="AE242">
            <v>0</v>
          </cell>
          <cell r="AF242">
            <v>0</v>
          </cell>
          <cell r="AG242">
            <v>0</v>
          </cell>
          <cell r="AH242">
            <v>239115</v>
          </cell>
          <cell r="AI242">
            <v>0</v>
          </cell>
          <cell r="AJ242">
            <v>-43586.839999999989</v>
          </cell>
          <cell r="AK242">
            <v>0</v>
          </cell>
          <cell r="AL242">
            <v>0</v>
          </cell>
          <cell r="AM242">
            <v>0</v>
          </cell>
          <cell r="AN242">
            <v>-15824.787999999999</v>
          </cell>
          <cell r="AO242">
            <v>0</v>
          </cell>
          <cell r="AP242">
            <v>8729523.9410000015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 t="str">
            <v>KLAMATH RIVER - ACCELERATED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 xml:space="preserve">330.20 0311         </v>
          </cell>
          <cell r="B245">
            <v>311</v>
          </cell>
          <cell r="C245" t="str">
            <v>ProdTrans</v>
          </cell>
          <cell r="D245" t="str">
            <v xml:space="preserve">330.20 0311         </v>
          </cell>
          <cell r="E245">
            <v>330.2</v>
          </cell>
          <cell r="F245" t="str">
            <v>Land Rights</v>
          </cell>
          <cell r="G245">
            <v>0</v>
          </cell>
          <cell r="H245">
            <v>40941.300000000003</v>
          </cell>
          <cell r="I245">
            <v>0</v>
          </cell>
          <cell r="J245">
            <v>0</v>
          </cell>
          <cell r="K245">
            <v>0</v>
          </cell>
          <cell r="L245">
            <v>40941.300000000003</v>
          </cell>
          <cell r="M245">
            <v>0</v>
          </cell>
          <cell r="N245">
            <v>0</v>
          </cell>
          <cell r="O245">
            <v>0</v>
          </cell>
          <cell r="P245">
            <v>40941.300000000003</v>
          </cell>
          <cell r="Q245">
            <v>0</v>
          </cell>
          <cell r="R245">
            <v>22851</v>
          </cell>
          <cell r="S245">
            <v>0</v>
          </cell>
          <cell r="T245">
            <v>5.45</v>
          </cell>
          <cell r="U245">
            <v>0</v>
          </cell>
          <cell r="V245">
            <v>2231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25082</v>
          </cell>
          <cell r="AE245">
            <v>0</v>
          </cell>
          <cell r="AF245">
            <v>5.45</v>
          </cell>
          <cell r="AG245">
            <v>0</v>
          </cell>
          <cell r="AH245">
            <v>2231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27313</v>
          </cell>
        </row>
        <row r="246">
          <cell r="A246" t="str">
            <v xml:space="preserve">330.40 0311         </v>
          </cell>
          <cell r="B246">
            <v>311</v>
          </cell>
          <cell r="C246" t="str">
            <v>ProdTrans</v>
          </cell>
          <cell r="D246" t="str">
            <v xml:space="preserve">330.40 0311         </v>
          </cell>
          <cell r="E246">
            <v>330.4</v>
          </cell>
          <cell r="F246" t="str">
            <v>Flood Rights</v>
          </cell>
          <cell r="G246">
            <v>0</v>
          </cell>
          <cell r="H246">
            <v>1029.5</v>
          </cell>
          <cell r="I246">
            <v>0</v>
          </cell>
          <cell r="J246">
            <v>0</v>
          </cell>
          <cell r="K246">
            <v>0</v>
          </cell>
          <cell r="L246">
            <v>1029.5</v>
          </cell>
          <cell r="M246">
            <v>0</v>
          </cell>
          <cell r="N246">
            <v>0</v>
          </cell>
          <cell r="O246">
            <v>0</v>
          </cell>
          <cell r="P246">
            <v>1029.5</v>
          </cell>
          <cell r="Q246">
            <v>0</v>
          </cell>
          <cell r="R246">
            <v>575</v>
          </cell>
          <cell r="S246">
            <v>0</v>
          </cell>
          <cell r="T246">
            <v>5.44</v>
          </cell>
          <cell r="U246">
            <v>0</v>
          </cell>
          <cell r="V246">
            <v>56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631</v>
          </cell>
          <cell r="AE246">
            <v>0</v>
          </cell>
          <cell r="AF246">
            <v>5.44</v>
          </cell>
          <cell r="AG246">
            <v>0</v>
          </cell>
          <cell r="AH246">
            <v>56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687</v>
          </cell>
        </row>
        <row r="247">
          <cell r="A247" t="str">
            <v xml:space="preserve">331.00 0311         </v>
          </cell>
          <cell r="B247">
            <v>311</v>
          </cell>
          <cell r="C247" t="str">
            <v>ProdTrans</v>
          </cell>
          <cell r="D247" t="str">
            <v xml:space="preserve">331.00 0311         </v>
          </cell>
          <cell r="E247">
            <v>331</v>
          </cell>
          <cell r="F247" t="str">
            <v>Structures and Improvements</v>
          </cell>
          <cell r="G247">
            <v>0</v>
          </cell>
          <cell r="H247">
            <v>13625273.83</v>
          </cell>
          <cell r="I247">
            <v>0</v>
          </cell>
          <cell r="J247">
            <v>0</v>
          </cell>
          <cell r="K247">
            <v>0</v>
          </cell>
          <cell r="L247">
            <v>13625273.83</v>
          </cell>
          <cell r="M247">
            <v>0</v>
          </cell>
          <cell r="N247">
            <v>0</v>
          </cell>
          <cell r="O247">
            <v>0</v>
          </cell>
          <cell r="P247">
            <v>13625273.83</v>
          </cell>
          <cell r="Q247">
            <v>0</v>
          </cell>
          <cell r="R247">
            <v>4600664</v>
          </cell>
          <cell r="S247">
            <v>0</v>
          </cell>
          <cell r="T247">
            <v>8.2799999999999994</v>
          </cell>
          <cell r="U247">
            <v>0</v>
          </cell>
          <cell r="V247">
            <v>1128173</v>
          </cell>
          <cell r="W247">
            <v>0</v>
          </cell>
          <cell r="X247">
            <v>0</v>
          </cell>
          <cell r="Y247">
            <v>0</v>
          </cell>
          <cell r="Z247">
            <v>-40</v>
          </cell>
          <cell r="AA247">
            <v>0</v>
          </cell>
          <cell r="AB247">
            <v>0</v>
          </cell>
          <cell r="AC247">
            <v>0</v>
          </cell>
          <cell r="AD247">
            <v>5728837</v>
          </cell>
          <cell r="AE247">
            <v>0</v>
          </cell>
          <cell r="AF247">
            <v>8.2799999999999994</v>
          </cell>
          <cell r="AG247">
            <v>0</v>
          </cell>
          <cell r="AH247">
            <v>1128173</v>
          </cell>
          <cell r="AI247">
            <v>0</v>
          </cell>
          <cell r="AJ247">
            <v>0</v>
          </cell>
          <cell r="AK247">
            <v>0</v>
          </cell>
          <cell r="AL247">
            <v>-40</v>
          </cell>
          <cell r="AM247">
            <v>0</v>
          </cell>
          <cell r="AN247">
            <v>0</v>
          </cell>
          <cell r="AO247">
            <v>0</v>
          </cell>
          <cell r="AP247">
            <v>6857010</v>
          </cell>
        </row>
        <row r="248">
          <cell r="A248" t="str">
            <v xml:space="preserve">332.00 0311         </v>
          </cell>
          <cell r="B248">
            <v>311</v>
          </cell>
          <cell r="C248" t="str">
            <v>ProdTrans</v>
          </cell>
          <cell r="D248" t="str">
            <v xml:space="preserve">332.00 0311         </v>
          </cell>
          <cell r="E248">
            <v>332</v>
          </cell>
          <cell r="F248" t="str">
            <v>Reservoirs, Dams and Waterways</v>
          </cell>
          <cell r="G248">
            <v>0</v>
          </cell>
          <cell r="H248">
            <v>33571693.159999996</v>
          </cell>
          <cell r="I248">
            <v>0</v>
          </cell>
          <cell r="J248">
            <v>0</v>
          </cell>
          <cell r="K248">
            <v>0</v>
          </cell>
          <cell r="L248">
            <v>33571693.159999996</v>
          </cell>
          <cell r="M248">
            <v>0</v>
          </cell>
          <cell r="N248">
            <v>0</v>
          </cell>
          <cell r="O248">
            <v>0</v>
          </cell>
          <cell r="P248">
            <v>33571693.159999996</v>
          </cell>
          <cell r="Q248">
            <v>0</v>
          </cell>
          <cell r="R248">
            <v>14772572</v>
          </cell>
          <cell r="S248">
            <v>0</v>
          </cell>
          <cell r="T248">
            <v>7</v>
          </cell>
          <cell r="U248">
            <v>0</v>
          </cell>
          <cell r="V248">
            <v>2350019</v>
          </cell>
          <cell r="W248">
            <v>0</v>
          </cell>
          <cell r="X248">
            <v>0</v>
          </cell>
          <cell r="Y248">
            <v>0</v>
          </cell>
          <cell r="Z248">
            <v>-40</v>
          </cell>
          <cell r="AA248">
            <v>0</v>
          </cell>
          <cell r="AB248">
            <v>0</v>
          </cell>
          <cell r="AC248">
            <v>0</v>
          </cell>
          <cell r="AD248">
            <v>17122591</v>
          </cell>
          <cell r="AE248">
            <v>0</v>
          </cell>
          <cell r="AF248">
            <v>7</v>
          </cell>
          <cell r="AG248">
            <v>0</v>
          </cell>
          <cell r="AH248">
            <v>2350019</v>
          </cell>
          <cell r="AI248">
            <v>0</v>
          </cell>
          <cell r="AJ248">
            <v>0</v>
          </cell>
          <cell r="AK248">
            <v>0</v>
          </cell>
          <cell r="AL248">
            <v>-40</v>
          </cell>
          <cell r="AM248">
            <v>0</v>
          </cell>
          <cell r="AN248">
            <v>0</v>
          </cell>
          <cell r="AO248">
            <v>0</v>
          </cell>
          <cell r="AP248">
            <v>19472610</v>
          </cell>
        </row>
        <row r="249">
          <cell r="A249" t="str">
            <v xml:space="preserve">333.00 0311         </v>
          </cell>
          <cell r="B249">
            <v>311</v>
          </cell>
          <cell r="C249" t="str">
            <v>ProdTrans</v>
          </cell>
          <cell r="D249" t="str">
            <v xml:space="preserve">333.00 0311         </v>
          </cell>
          <cell r="E249">
            <v>333</v>
          </cell>
          <cell r="F249" t="str">
            <v>Waterwheels, Turbines and Generators</v>
          </cell>
          <cell r="G249">
            <v>0</v>
          </cell>
          <cell r="H249">
            <v>17770236.870000001</v>
          </cell>
          <cell r="I249">
            <v>0</v>
          </cell>
          <cell r="J249">
            <v>0</v>
          </cell>
          <cell r="K249">
            <v>0</v>
          </cell>
          <cell r="L249">
            <v>17770236.870000001</v>
          </cell>
          <cell r="M249">
            <v>0</v>
          </cell>
          <cell r="N249">
            <v>0</v>
          </cell>
          <cell r="O249">
            <v>0</v>
          </cell>
          <cell r="P249">
            <v>17770236.870000001</v>
          </cell>
          <cell r="Q249">
            <v>0</v>
          </cell>
          <cell r="R249">
            <v>6645186</v>
          </cell>
          <cell r="S249">
            <v>0</v>
          </cell>
          <cell r="T249">
            <v>7.83</v>
          </cell>
          <cell r="U249">
            <v>0</v>
          </cell>
          <cell r="V249">
            <v>1391410</v>
          </cell>
          <cell r="W249">
            <v>0</v>
          </cell>
          <cell r="X249">
            <v>0</v>
          </cell>
          <cell r="Y249">
            <v>0</v>
          </cell>
          <cell r="Z249">
            <v>-40</v>
          </cell>
          <cell r="AA249">
            <v>0</v>
          </cell>
          <cell r="AB249">
            <v>0</v>
          </cell>
          <cell r="AC249">
            <v>0</v>
          </cell>
          <cell r="AD249">
            <v>8036596</v>
          </cell>
          <cell r="AE249">
            <v>0</v>
          </cell>
          <cell r="AF249">
            <v>7.83</v>
          </cell>
          <cell r="AG249">
            <v>0</v>
          </cell>
          <cell r="AH249">
            <v>1391410</v>
          </cell>
          <cell r="AI249">
            <v>0</v>
          </cell>
          <cell r="AJ249">
            <v>0</v>
          </cell>
          <cell r="AK249">
            <v>0</v>
          </cell>
          <cell r="AL249">
            <v>-40</v>
          </cell>
          <cell r="AM249">
            <v>0</v>
          </cell>
          <cell r="AN249">
            <v>0</v>
          </cell>
          <cell r="AO249">
            <v>0</v>
          </cell>
          <cell r="AP249">
            <v>9428006</v>
          </cell>
        </row>
        <row r="250">
          <cell r="A250" t="str">
            <v xml:space="preserve">334.00 0311         </v>
          </cell>
          <cell r="B250">
            <v>311</v>
          </cell>
          <cell r="C250" t="str">
            <v>ProdTrans</v>
          </cell>
          <cell r="D250" t="str">
            <v xml:space="preserve">334.00 0311         </v>
          </cell>
          <cell r="E250">
            <v>334</v>
          </cell>
          <cell r="F250" t="str">
            <v>Accessory Electric Equipment</v>
          </cell>
          <cell r="G250">
            <v>0</v>
          </cell>
          <cell r="H250">
            <v>15513216.33</v>
          </cell>
          <cell r="I250">
            <v>0</v>
          </cell>
          <cell r="J250">
            <v>0</v>
          </cell>
          <cell r="K250">
            <v>0</v>
          </cell>
          <cell r="L250">
            <v>15513216.33</v>
          </cell>
          <cell r="M250">
            <v>0</v>
          </cell>
          <cell r="N250">
            <v>0</v>
          </cell>
          <cell r="O250">
            <v>0</v>
          </cell>
          <cell r="P250">
            <v>15513216.33</v>
          </cell>
          <cell r="Q250">
            <v>0</v>
          </cell>
          <cell r="R250">
            <v>4197579</v>
          </cell>
          <cell r="S250">
            <v>0</v>
          </cell>
          <cell r="T250">
            <v>9.1199999999999992</v>
          </cell>
          <cell r="U250">
            <v>0</v>
          </cell>
          <cell r="V250">
            <v>1414805</v>
          </cell>
          <cell r="W250">
            <v>0</v>
          </cell>
          <cell r="X250">
            <v>0</v>
          </cell>
          <cell r="Y250">
            <v>0</v>
          </cell>
          <cell r="Z250">
            <v>-20</v>
          </cell>
          <cell r="AA250">
            <v>0</v>
          </cell>
          <cell r="AB250">
            <v>0</v>
          </cell>
          <cell r="AC250">
            <v>0</v>
          </cell>
          <cell r="AD250">
            <v>5612384</v>
          </cell>
          <cell r="AE250">
            <v>0</v>
          </cell>
          <cell r="AF250">
            <v>9.1199999999999992</v>
          </cell>
          <cell r="AG250">
            <v>0</v>
          </cell>
          <cell r="AH250">
            <v>1414805</v>
          </cell>
          <cell r="AI250">
            <v>0</v>
          </cell>
          <cell r="AJ250">
            <v>0</v>
          </cell>
          <cell r="AK250">
            <v>0</v>
          </cell>
          <cell r="AL250">
            <v>-20</v>
          </cell>
          <cell r="AM250">
            <v>0</v>
          </cell>
          <cell r="AN250">
            <v>0</v>
          </cell>
          <cell r="AO250">
            <v>0</v>
          </cell>
          <cell r="AP250">
            <v>7027189</v>
          </cell>
        </row>
        <row r="251">
          <cell r="A251" t="str">
            <v xml:space="preserve">335.00 0311         </v>
          </cell>
          <cell r="B251">
            <v>311</v>
          </cell>
          <cell r="C251" t="str">
            <v>ProdTrans</v>
          </cell>
          <cell r="D251" t="str">
            <v xml:space="preserve">335.00 0311         </v>
          </cell>
          <cell r="E251">
            <v>335</v>
          </cell>
          <cell r="F251" t="str">
            <v>Miscellaneous Power Plant Equipment</v>
          </cell>
          <cell r="G251">
            <v>0</v>
          </cell>
          <cell r="H251">
            <v>169253.74</v>
          </cell>
          <cell r="I251">
            <v>0</v>
          </cell>
          <cell r="J251">
            <v>0</v>
          </cell>
          <cell r="K251">
            <v>0</v>
          </cell>
          <cell r="L251">
            <v>169253.74</v>
          </cell>
          <cell r="M251">
            <v>0</v>
          </cell>
          <cell r="N251">
            <v>0</v>
          </cell>
          <cell r="O251">
            <v>0</v>
          </cell>
          <cell r="P251">
            <v>169253.74</v>
          </cell>
          <cell r="Q251">
            <v>0</v>
          </cell>
          <cell r="R251">
            <v>84767</v>
          </cell>
          <cell r="S251">
            <v>0</v>
          </cell>
          <cell r="T251">
            <v>6.24</v>
          </cell>
          <cell r="U251">
            <v>0</v>
          </cell>
          <cell r="V251">
            <v>10561</v>
          </cell>
          <cell r="W251">
            <v>0</v>
          </cell>
          <cell r="X251">
            <v>0</v>
          </cell>
          <cell r="Y251">
            <v>0</v>
          </cell>
          <cell r="Z251">
            <v>-10</v>
          </cell>
          <cell r="AA251">
            <v>0</v>
          </cell>
          <cell r="AB251">
            <v>0</v>
          </cell>
          <cell r="AC251">
            <v>0</v>
          </cell>
          <cell r="AD251">
            <v>95328</v>
          </cell>
          <cell r="AE251">
            <v>0</v>
          </cell>
          <cell r="AF251">
            <v>6.24</v>
          </cell>
          <cell r="AG251">
            <v>0</v>
          </cell>
          <cell r="AH251">
            <v>10561</v>
          </cell>
          <cell r="AI251">
            <v>0</v>
          </cell>
          <cell r="AJ251">
            <v>0</v>
          </cell>
          <cell r="AK251">
            <v>0</v>
          </cell>
          <cell r="AL251">
            <v>-10</v>
          </cell>
          <cell r="AM251">
            <v>0</v>
          </cell>
          <cell r="AN251">
            <v>0</v>
          </cell>
          <cell r="AO251">
            <v>0</v>
          </cell>
          <cell r="AP251">
            <v>105889</v>
          </cell>
        </row>
        <row r="252">
          <cell r="A252" t="str">
            <v xml:space="preserve">336.00 0311         </v>
          </cell>
          <cell r="B252">
            <v>311</v>
          </cell>
          <cell r="C252" t="str">
            <v>ProdTrans</v>
          </cell>
          <cell r="D252" t="str">
            <v xml:space="preserve">336.00 0311         </v>
          </cell>
          <cell r="E252">
            <v>336</v>
          </cell>
          <cell r="F252" t="str">
            <v>Roads, Railroads and Bridges</v>
          </cell>
          <cell r="G252">
            <v>0</v>
          </cell>
          <cell r="H252">
            <v>2547856.13</v>
          </cell>
          <cell r="I252">
            <v>0</v>
          </cell>
          <cell r="J252">
            <v>0</v>
          </cell>
          <cell r="K252">
            <v>0</v>
          </cell>
          <cell r="L252">
            <v>2547856.13</v>
          </cell>
          <cell r="M252">
            <v>0</v>
          </cell>
          <cell r="N252">
            <v>0</v>
          </cell>
          <cell r="O252">
            <v>0</v>
          </cell>
          <cell r="P252">
            <v>2547856.13</v>
          </cell>
          <cell r="Q252">
            <v>0</v>
          </cell>
          <cell r="R252">
            <v>1023786</v>
          </cell>
          <cell r="S252">
            <v>0</v>
          </cell>
          <cell r="T252">
            <v>7.48</v>
          </cell>
          <cell r="U252">
            <v>0</v>
          </cell>
          <cell r="V252">
            <v>190580</v>
          </cell>
          <cell r="W252">
            <v>0</v>
          </cell>
          <cell r="X252">
            <v>0</v>
          </cell>
          <cell r="Y252">
            <v>0</v>
          </cell>
          <cell r="Z252">
            <v>-40</v>
          </cell>
          <cell r="AA252">
            <v>0</v>
          </cell>
          <cell r="AB252">
            <v>0</v>
          </cell>
          <cell r="AC252">
            <v>0</v>
          </cell>
          <cell r="AD252">
            <v>1214366</v>
          </cell>
          <cell r="AE252">
            <v>0</v>
          </cell>
          <cell r="AF252">
            <v>7.48</v>
          </cell>
          <cell r="AG252">
            <v>0</v>
          </cell>
          <cell r="AH252">
            <v>190580</v>
          </cell>
          <cell r="AI252">
            <v>0</v>
          </cell>
          <cell r="AJ252">
            <v>0</v>
          </cell>
          <cell r="AK252">
            <v>0</v>
          </cell>
          <cell r="AL252">
            <v>-40</v>
          </cell>
          <cell r="AM252">
            <v>0</v>
          </cell>
          <cell r="AN252">
            <v>0</v>
          </cell>
          <cell r="AO252">
            <v>0</v>
          </cell>
          <cell r="AP252">
            <v>1404946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 t="str">
            <v>TOTAL KLAMATH RIVER ACCELERATED</v>
          </cell>
          <cell r="G253">
            <v>0</v>
          </cell>
          <cell r="H253">
            <v>83239500.859999985</v>
          </cell>
          <cell r="I253">
            <v>0</v>
          </cell>
          <cell r="J253">
            <v>0</v>
          </cell>
          <cell r="K253">
            <v>0</v>
          </cell>
          <cell r="L253">
            <v>83239500.859999985</v>
          </cell>
          <cell r="M253">
            <v>0</v>
          </cell>
          <cell r="N253">
            <v>0</v>
          </cell>
          <cell r="O253">
            <v>0</v>
          </cell>
          <cell r="P253">
            <v>83239500.859999985</v>
          </cell>
          <cell r="Q253">
            <v>0</v>
          </cell>
          <cell r="R253">
            <v>31347980</v>
          </cell>
          <cell r="S253">
            <v>0</v>
          </cell>
          <cell r="T253">
            <v>0</v>
          </cell>
          <cell r="U253">
            <v>0</v>
          </cell>
          <cell r="V253">
            <v>6487835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37835815</v>
          </cell>
          <cell r="AE253">
            <v>0</v>
          </cell>
          <cell r="AF253">
            <v>0</v>
          </cell>
          <cell r="AG253">
            <v>0</v>
          </cell>
          <cell r="AH253">
            <v>6487835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44323650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 t="str">
            <v>LAST CHANCE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 xml:space="preserve">331.00 0312         </v>
          </cell>
          <cell r="B256">
            <v>312</v>
          </cell>
          <cell r="C256" t="str">
            <v>ProdTrans</v>
          </cell>
          <cell r="D256" t="str">
            <v xml:space="preserve">331.00 0312         </v>
          </cell>
          <cell r="E256">
            <v>331</v>
          </cell>
          <cell r="F256" t="str">
            <v>Structures and Improvements</v>
          </cell>
          <cell r="G256">
            <v>0</v>
          </cell>
          <cell r="H256">
            <v>448394.01</v>
          </cell>
          <cell r="I256">
            <v>0</v>
          </cell>
          <cell r="J256">
            <v>-1006.52</v>
          </cell>
          <cell r="K256">
            <v>0</v>
          </cell>
          <cell r="L256">
            <v>447387.49</v>
          </cell>
          <cell r="M256">
            <v>0</v>
          </cell>
          <cell r="N256">
            <v>-1020.6200000000001</v>
          </cell>
          <cell r="O256">
            <v>0</v>
          </cell>
          <cell r="P256">
            <v>446366.87</v>
          </cell>
          <cell r="Q256">
            <v>0</v>
          </cell>
          <cell r="R256">
            <v>244819</v>
          </cell>
          <cell r="S256">
            <v>0</v>
          </cell>
          <cell r="T256">
            <v>2.9793977598763832</v>
          </cell>
          <cell r="U256">
            <v>0</v>
          </cell>
          <cell r="V256">
            <v>13344</v>
          </cell>
          <cell r="W256">
            <v>0</v>
          </cell>
          <cell r="X256">
            <v>-1006.52</v>
          </cell>
          <cell r="Y256">
            <v>0</v>
          </cell>
          <cell r="Z256">
            <v>-40</v>
          </cell>
          <cell r="AA256">
            <v>0</v>
          </cell>
          <cell r="AB256">
            <v>-402.608</v>
          </cell>
          <cell r="AC256">
            <v>0</v>
          </cell>
          <cell r="AD256">
            <v>256753.872</v>
          </cell>
          <cell r="AE256">
            <v>0</v>
          </cell>
          <cell r="AF256">
            <v>2.9793977598763832</v>
          </cell>
          <cell r="AG256">
            <v>0</v>
          </cell>
          <cell r="AH256">
            <v>13314</v>
          </cell>
          <cell r="AI256">
            <v>0</v>
          </cell>
          <cell r="AJ256">
            <v>-1020.6200000000001</v>
          </cell>
          <cell r="AK256">
            <v>0</v>
          </cell>
          <cell r="AL256">
            <v>-40</v>
          </cell>
          <cell r="AM256">
            <v>0</v>
          </cell>
          <cell r="AN256">
            <v>-408.24800000000005</v>
          </cell>
          <cell r="AO256">
            <v>0</v>
          </cell>
          <cell r="AP256">
            <v>268639.00399999996</v>
          </cell>
        </row>
        <row r="257">
          <cell r="A257" t="str">
            <v xml:space="preserve">332.00 0312         </v>
          </cell>
          <cell r="B257">
            <v>312</v>
          </cell>
          <cell r="C257" t="str">
            <v>ProdTrans</v>
          </cell>
          <cell r="D257" t="str">
            <v xml:space="preserve">332.00 0312         </v>
          </cell>
          <cell r="E257">
            <v>332</v>
          </cell>
          <cell r="F257" t="str">
            <v>Reservoirs, Dams and Waterways</v>
          </cell>
          <cell r="G257">
            <v>0</v>
          </cell>
          <cell r="H257">
            <v>959002.13</v>
          </cell>
          <cell r="I257">
            <v>0</v>
          </cell>
          <cell r="J257">
            <v>-1369.63</v>
          </cell>
          <cell r="K257">
            <v>0</v>
          </cell>
          <cell r="L257">
            <v>957632.5</v>
          </cell>
          <cell r="M257">
            <v>0</v>
          </cell>
          <cell r="N257">
            <v>-1403.1</v>
          </cell>
          <cell r="O257">
            <v>0</v>
          </cell>
          <cell r="P257">
            <v>956229.4</v>
          </cell>
          <cell r="Q257">
            <v>0</v>
          </cell>
          <cell r="R257">
            <v>454436</v>
          </cell>
          <cell r="S257">
            <v>0</v>
          </cell>
          <cell r="T257">
            <v>2.9881890259291586</v>
          </cell>
          <cell r="U257">
            <v>0</v>
          </cell>
          <cell r="V257">
            <v>28636</v>
          </cell>
          <cell r="W257">
            <v>0</v>
          </cell>
          <cell r="X257">
            <v>-1369.63</v>
          </cell>
          <cell r="Y257">
            <v>0</v>
          </cell>
          <cell r="Z257">
            <v>-40</v>
          </cell>
          <cell r="AA257">
            <v>0</v>
          </cell>
          <cell r="AB257">
            <v>-547.85200000000009</v>
          </cell>
          <cell r="AC257">
            <v>0</v>
          </cell>
          <cell r="AD257">
            <v>481154.51799999998</v>
          </cell>
          <cell r="AE257">
            <v>0</v>
          </cell>
          <cell r="AF257">
            <v>2.9881890259291586</v>
          </cell>
          <cell r="AG257">
            <v>0</v>
          </cell>
          <cell r="AH257">
            <v>28595</v>
          </cell>
          <cell r="AI257">
            <v>0</v>
          </cell>
          <cell r="AJ257">
            <v>-1403.1</v>
          </cell>
          <cell r="AK257">
            <v>0</v>
          </cell>
          <cell r="AL257">
            <v>-40</v>
          </cell>
          <cell r="AM257">
            <v>0</v>
          </cell>
          <cell r="AN257">
            <v>-561.24</v>
          </cell>
          <cell r="AO257">
            <v>0</v>
          </cell>
          <cell r="AP257">
            <v>507785.17800000001</v>
          </cell>
        </row>
        <row r="258">
          <cell r="A258" t="str">
            <v xml:space="preserve">333.00 0312         </v>
          </cell>
          <cell r="B258">
            <v>312</v>
          </cell>
          <cell r="C258" t="str">
            <v>ProdTrans</v>
          </cell>
          <cell r="D258" t="str">
            <v xml:space="preserve">333.00 0312         </v>
          </cell>
          <cell r="E258">
            <v>333</v>
          </cell>
          <cell r="F258" t="str">
            <v>Waterwheels, Turbines and Generators</v>
          </cell>
          <cell r="G258">
            <v>0</v>
          </cell>
          <cell r="H258">
            <v>1068019.67</v>
          </cell>
          <cell r="I258">
            <v>0</v>
          </cell>
          <cell r="J258">
            <v>-3901.5499999999997</v>
          </cell>
          <cell r="K258">
            <v>0</v>
          </cell>
          <cell r="L258">
            <v>1064118.1199999999</v>
          </cell>
          <cell r="M258">
            <v>0</v>
          </cell>
          <cell r="N258">
            <v>-4083.14</v>
          </cell>
          <cell r="O258">
            <v>0</v>
          </cell>
          <cell r="P258">
            <v>1060034.98</v>
          </cell>
          <cell r="Q258">
            <v>0</v>
          </cell>
          <cell r="R258">
            <v>612312</v>
          </cell>
          <cell r="S258">
            <v>0</v>
          </cell>
          <cell r="T258">
            <v>3.0447646606703005</v>
          </cell>
          <cell r="U258">
            <v>0</v>
          </cell>
          <cell r="V258">
            <v>32459</v>
          </cell>
          <cell r="W258">
            <v>0</v>
          </cell>
          <cell r="X258">
            <v>-3901.5499999999997</v>
          </cell>
          <cell r="Y258">
            <v>0</v>
          </cell>
          <cell r="Z258">
            <v>-40</v>
          </cell>
          <cell r="AA258">
            <v>0</v>
          </cell>
          <cell r="AB258">
            <v>-1560.62</v>
          </cell>
          <cell r="AC258">
            <v>0</v>
          </cell>
          <cell r="AD258">
            <v>639308.82999999996</v>
          </cell>
          <cell r="AE258">
            <v>0</v>
          </cell>
          <cell r="AF258">
            <v>3.0447646606703005</v>
          </cell>
          <cell r="AG258">
            <v>0</v>
          </cell>
          <cell r="AH258">
            <v>32338</v>
          </cell>
          <cell r="AI258">
            <v>0</v>
          </cell>
          <cell r="AJ258">
            <v>-4083.14</v>
          </cell>
          <cell r="AK258">
            <v>0</v>
          </cell>
          <cell r="AL258">
            <v>-40</v>
          </cell>
          <cell r="AM258">
            <v>0</v>
          </cell>
          <cell r="AN258">
            <v>-1633.2560000000001</v>
          </cell>
          <cell r="AO258">
            <v>0</v>
          </cell>
          <cell r="AP258">
            <v>665930.43399999989</v>
          </cell>
        </row>
        <row r="259">
          <cell r="A259" t="str">
            <v xml:space="preserve">334.00 0312         </v>
          </cell>
          <cell r="B259">
            <v>312</v>
          </cell>
          <cell r="C259" t="str">
            <v>ProdTrans</v>
          </cell>
          <cell r="D259" t="str">
            <v xml:space="preserve">334.00 0312         </v>
          </cell>
          <cell r="E259">
            <v>334</v>
          </cell>
          <cell r="F259" t="str">
            <v>Accessory Electric Equipment</v>
          </cell>
          <cell r="G259">
            <v>0</v>
          </cell>
          <cell r="H259">
            <v>261833.29</v>
          </cell>
          <cell r="I259">
            <v>0</v>
          </cell>
          <cell r="J259">
            <v>-1972.3500000000001</v>
          </cell>
          <cell r="K259">
            <v>0</v>
          </cell>
          <cell r="L259">
            <v>259860.94</v>
          </cell>
          <cell r="M259">
            <v>0</v>
          </cell>
          <cell r="N259">
            <v>-2037.39</v>
          </cell>
          <cell r="O259">
            <v>0</v>
          </cell>
          <cell r="P259">
            <v>257823.55</v>
          </cell>
          <cell r="Q259">
            <v>0</v>
          </cell>
          <cell r="R259">
            <v>99338</v>
          </cell>
          <cell r="S259">
            <v>0</v>
          </cell>
          <cell r="T259">
            <v>3.9217952792071049</v>
          </cell>
          <cell r="U259">
            <v>0</v>
          </cell>
          <cell r="V259">
            <v>10230</v>
          </cell>
          <cell r="W259">
            <v>0</v>
          </cell>
          <cell r="X259">
            <v>-1972.3500000000001</v>
          </cell>
          <cell r="Y259">
            <v>0</v>
          </cell>
          <cell r="Z259">
            <v>-20</v>
          </cell>
          <cell r="AA259">
            <v>0</v>
          </cell>
          <cell r="AB259">
            <v>-394.47</v>
          </cell>
          <cell r="AC259">
            <v>0</v>
          </cell>
          <cell r="AD259">
            <v>107201.18</v>
          </cell>
          <cell r="AE259">
            <v>0</v>
          </cell>
          <cell r="AF259">
            <v>3.9217952792071049</v>
          </cell>
          <cell r="AG259">
            <v>0</v>
          </cell>
          <cell r="AH259">
            <v>10151</v>
          </cell>
          <cell r="AI259">
            <v>0</v>
          </cell>
          <cell r="AJ259">
            <v>-2037.39</v>
          </cell>
          <cell r="AK259">
            <v>0</v>
          </cell>
          <cell r="AL259">
            <v>-20</v>
          </cell>
          <cell r="AM259">
            <v>0</v>
          </cell>
          <cell r="AN259">
            <v>-407.47800000000001</v>
          </cell>
          <cell r="AO259">
            <v>0</v>
          </cell>
          <cell r="AP259">
            <v>114907.31199999999</v>
          </cell>
        </row>
        <row r="260">
          <cell r="A260" t="str">
            <v xml:space="preserve">336.00 0312         </v>
          </cell>
          <cell r="B260">
            <v>312</v>
          </cell>
          <cell r="C260" t="str">
            <v>ProdTrans</v>
          </cell>
          <cell r="D260" t="str">
            <v xml:space="preserve">336.00 0312         </v>
          </cell>
          <cell r="E260">
            <v>336</v>
          </cell>
          <cell r="F260" t="str">
            <v>Roads, Railroads and Bridges</v>
          </cell>
          <cell r="G260">
            <v>0</v>
          </cell>
          <cell r="H260">
            <v>65286.71</v>
          </cell>
          <cell r="I260">
            <v>0</v>
          </cell>
          <cell r="J260">
            <v>-155.63</v>
          </cell>
          <cell r="K260">
            <v>0</v>
          </cell>
          <cell r="L260">
            <v>65131.08</v>
          </cell>
          <cell r="M260">
            <v>0</v>
          </cell>
          <cell r="N260">
            <v>-157.76</v>
          </cell>
          <cell r="O260">
            <v>0</v>
          </cell>
          <cell r="P260">
            <v>64973.32</v>
          </cell>
          <cell r="Q260">
            <v>0</v>
          </cell>
          <cell r="R260">
            <v>38833</v>
          </cell>
          <cell r="S260">
            <v>0</v>
          </cell>
          <cell r="T260">
            <v>2.8149598875023067</v>
          </cell>
          <cell r="U260">
            <v>0</v>
          </cell>
          <cell r="V260">
            <v>1836</v>
          </cell>
          <cell r="W260">
            <v>0</v>
          </cell>
          <cell r="X260">
            <v>-155.63</v>
          </cell>
          <cell r="Y260">
            <v>0</v>
          </cell>
          <cell r="Z260">
            <v>-40</v>
          </cell>
          <cell r="AA260">
            <v>0</v>
          </cell>
          <cell r="AB260">
            <v>-62.251999999999995</v>
          </cell>
          <cell r="AC260">
            <v>0</v>
          </cell>
          <cell r="AD260">
            <v>40451.118000000002</v>
          </cell>
          <cell r="AE260">
            <v>0</v>
          </cell>
          <cell r="AF260">
            <v>2.8149598875023067</v>
          </cell>
          <cell r="AG260">
            <v>0</v>
          </cell>
          <cell r="AH260">
            <v>1831</v>
          </cell>
          <cell r="AI260">
            <v>0</v>
          </cell>
          <cell r="AJ260">
            <v>-157.76</v>
          </cell>
          <cell r="AK260">
            <v>0</v>
          </cell>
          <cell r="AL260">
            <v>-40</v>
          </cell>
          <cell r="AM260">
            <v>0</v>
          </cell>
          <cell r="AN260">
            <v>-63.103999999999999</v>
          </cell>
          <cell r="AO260">
            <v>0</v>
          </cell>
          <cell r="AP260">
            <v>42061.254000000001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 t="str">
            <v>TOTAL LAST CHANCE</v>
          </cell>
          <cell r="G261">
            <v>0</v>
          </cell>
          <cell r="H261">
            <v>2802535.81</v>
          </cell>
          <cell r="I261">
            <v>0</v>
          </cell>
          <cell r="J261">
            <v>-8405.6799999999985</v>
          </cell>
          <cell r="K261">
            <v>0</v>
          </cell>
          <cell r="L261">
            <v>2794130.13</v>
          </cell>
          <cell r="M261">
            <v>0</v>
          </cell>
          <cell r="N261">
            <v>-8702.01</v>
          </cell>
          <cell r="O261">
            <v>0</v>
          </cell>
          <cell r="P261">
            <v>2785428.1199999996</v>
          </cell>
          <cell r="Q261">
            <v>0</v>
          </cell>
          <cell r="R261">
            <v>1449738</v>
          </cell>
          <cell r="S261">
            <v>0</v>
          </cell>
          <cell r="T261">
            <v>0</v>
          </cell>
          <cell r="U261">
            <v>0</v>
          </cell>
          <cell r="V261">
            <v>86505</v>
          </cell>
          <cell r="W261">
            <v>0</v>
          </cell>
          <cell r="X261">
            <v>-8405.6799999999985</v>
          </cell>
          <cell r="Y261">
            <v>0</v>
          </cell>
          <cell r="Z261">
            <v>0</v>
          </cell>
          <cell r="AA261">
            <v>0</v>
          </cell>
          <cell r="AB261">
            <v>-2967.8020000000001</v>
          </cell>
          <cell r="AC261">
            <v>0</v>
          </cell>
          <cell r="AD261">
            <v>1524869.5179999999</v>
          </cell>
          <cell r="AE261">
            <v>0</v>
          </cell>
          <cell r="AF261">
            <v>0</v>
          </cell>
          <cell r="AG261">
            <v>0</v>
          </cell>
          <cell r="AH261">
            <v>86229</v>
          </cell>
          <cell r="AI261">
            <v>0</v>
          </cell>
          <cell r="AJ261">
            <v>-8702.01</v>
          </cell>
          <cell r="AK261">
            <v>0</v>
          </cell>
          <cell r="AL261">
            <v>0</v>
          </cell>
          <cell r="AM261">
            <v>0</v>
          </cell>
          <cell r="AN261">
            <v>-3073.326</v>
          </cell>
          <cell r="AO261">
            <v>0</v>
          </cell>
          <cell r="AP261">
            <v>1599323.1819999998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 t="str">
            <v>LIFTON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 xml:space="preserve">330.20 0313         </v>
          </cell>
          <cell r="B264">
            <v>313</v>
          </cell>
          <cell r="C264" t="str">
            <v>ProdTrans</v>
          </cell>
          <cell r="D264" t="str">
            <v xml:space="preserve">330.20 0313         </v>
          </cell>
          <cell r="E264">
            <v>330.2</v>
          </cell>
          <cell r="F264" t="str">
            <v>Land Rights</v>
          </cell>
          <cell r="G264">
            <v>0</v>
          </cell>
          <cell r="H264">
            <v>20758.93</v>
          </cell>
          <cell r="I264">
            <v>0</v>
          </cell>
          <cell r="J264">
            <v>0</v>
          </cell>
          <cell r="K264">
            <v>0</v>
          </cell>
          <cell r="L264">
            <v>20758.93</v>
          </cell>
          <cell r="M264">
            <v>0</v>
          </cell>
          <cell r="N264">
            <v>0</v>
          </cell>
          <cell r="O264">
            <v>0</v>
          </cell>
          <cell r="P264">
            <v>20758.93</v>
          </cell>
          <cell r="Q264">
            <v>0</v>
          </cell>
          <cell r="R264">
            <v>12173</v>
          </cell>
          <cell r="S264">
            <v>0</v>
          </cell>
          <cell r="T264">
            <v>1.9130330975617036</v>
          </cell>
          <cell r="U264">
            <v>0</v>
          </cell>
          <cell r="V264">
            <v>397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12570</v>
          </cell>
          <cell r="AE264">
            <v>0</v>
          </cell>
          <cell r="AF264">
            <v>1.9130330975617036</v>
          </cell>
          <cell r="AG264">
            <v>0</v>
          </cell>
          <cell r="AH264">
            <v>397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12967</v>
          </cell>
        </row>
        <row r="265">
          <cell r="A265" t="str">
            <v xml:space="preserve">330.30 0313         </v>
          </cell>
          <cell r="B265">
            <v>313</v>
          </cell>
          <cell r="C265" t="str">
            <v>ProdTrans</v>
          </cell>
          <cell r="D265" t="str">
            <v xml:space="preserve">330.30 0313         </v>
          </cell>
          <cell r="E265">
            <v>330.3</v>
          </cell>
          <cell r="F265" t="str">
            <v>Water Rights</v>
          </cell>
          <cell r="G265">
            <v>0</v>
          </cell>
          <cell r="H265">
            <v>24129.94</v>
          </cell>
          <cell r="I265">
            <v>0</v>
          </cell>
          <cell r="J265">
            <v>0</v>
          </cell>
          <cell r="K265">
            <v>0</v>
          </cell>
          <cell r="L265">
            <v>24129.94</v>
          </cell>
          <cell r="M265">
            <v>0</v>
          </cell>
          <cell r="N265">
            <v>0</v>
          </cell>
          <cell r="O265">
            <v>0</v>
          </cell>
          <cell r="P265">
            <v>24129.94</v>
          </cell>
          <cell r="Q265">
            <v>0</v>
          </cell>
          <cell r="R265">
            <v>13866</v>
          </cell>
          <cell r="S265">
            <v>0</v>
          </cell>
          <cell r="T265">
            <v>1.9579131555923932</v>
          </cell>
          <cell r="U265">
            <v>0</v>
          </cell>
          <cell r="V265">
            <v>472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14338</v>
          </cell>
          <cell r="AE265">
            <v>0</v>
          </cell>
          <cell r="AF265">
            <v>1.9579131555923932</v>
          </cell>
          <cell r="AG265">
            <v>0</v>
          </cell>
          <cell r="AH265">
            <v>472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14810</v>
          </cell>
        </row>
        <row r="266">
          <cell r="A266" t="str">
            <v xml:space="preserve">331.00 0313         </v>
          </cell>
          <cell r="B266">
            <v>313</v>
          </cell>
          <cell r="C266" t="str">
            <v>ProdTrans</v>
          </cell>
          <cell r="D266" t="str">
            <v xml:space="preserve">331.00 0313         </v>
          </cell>
          <cell r="E266">
            <v>331</v>
          </cell>
          <cell r="F266" t="str">
            <v>Structures and Improvements</v>
          </cell>
          <cell r="G266">
            <v>0</v>
          </cell>
          <cell r="H266">
            <v>1202030.3500000001</v>
          </cell>
          <cell r="I266">
            <v>0</v>
          </cell>
          <cell r="J266">
            <v>-5520.1499999999987</v>
          </cell>
          <cell r="K266">
            <v>0</v>
          </cell>
          <cell r="L266">
            <v>1196510.2000000002</v>
          </cell>
          <cell r="M266">
            <v>0</v>
          </cell>
          <cell r="N266">
            <v>-5590.4999999999991</v>
          </cell>
          <cell r="O266">
            <v>0</v>
          </cell>
          <cell r="P266">
            <v>1190919.7000000002</v>
          </cell>
          <cell r="Q266">
            <v>0</v>
          </cell>
          <cell r="R266">
            <v>560157</v>
          </cell>
          <cell r="S266">
            <v>0</v>
          </cell>
          <cell r="T266">
            <v>2.4115442263942697</v>
          </cell>
          <cell r="U266">
            <v>0</v>
          </cell>
          <cell r="V266">
            <v>28921</v>
          </cell>
          <cell r="W266">
            <v>0</v>
          </cell>
          <cell r="X266">
            <v>-5520.1499999999987</v>
          </cell>
          <cell r="Y266">
            <v>0</v>
          </cell>
          <cell r="Z266">
            <v>-40</v>
          </cell>
          <cell r="AA266">
            <v>0</v>
          </cell>
          <cell r="AB266">
            <v>-2208.0599999999995</v>
          </cell>
          <cell r="AC266">
            <v>0</v>
          </cell>
          <cell r="AD266">
            <v>581349.78999999992</v>
          </cell>
          <cell r="AE266">
            <v>0</v>
          </cell>
          <cell r="AF266">
            <v>2.4115442263942697</v>
          </cell>
          <cell r="AG266">
            <v>0</v>
          </cell>
          <cell r="AH266">
            <v>28787</v>
          </cell>
          <cell r="AI266">
            <v>0</v>
          </cell>
          <cell r="AJ266">
            <v>-5590.4999999999991</v>
          </cell>
          <cell r="AK266">
            <v>0</v>
          </cell>
          <cell r="AL266">
            <v>-40</v>
          </cell>
          <cell r="AM266">
            <v>0</v>
          </cell>
          <cell r="AN266">
            <v>-2236.1999999999998</v>
          </cell>
          <cell r="AO266">
            <v>0</v>
          </cell>
          <cell r="AP266">
            <v>602310.09</v>
          </cell>
        </row>
        <row r="267">
          <cell r="A267" t="str">
            <v xml:space="preserve">332.00 0313         </v>
          </cell>
          <cell r="B267">
            <v>313</v>
          </cell>
          <cell r="C267" t="str">
            <v>ProdTrans</v>
          </cell>
          <cell r="D267" t="str">
            <v xml:space="preserve">332.00 0313         </v>
          </cell>
          <cell r="E267">
            <v>332</v>
          </cell>
          <cell r="F267" t="str">
            <v>Reservoirs, Dams and Waterways</v>
          </cell>
          <cell r="G267">
            <v>0</v>
          </cell>
          <cell r="H267">
            <v>8271908.2300000004</v>
          </cell>
          <cell r="I267">
            <v>0</v>
          </cell>
          <cell r="J267">
            <v>-24247.93</v>
          </cell>
          <cell r="K267">
            <v>0</v>
          </cell>
          <cell r="L267">
            <v>8247660.3000000007</v>
          </cell>
          <cell r="M267">
            <v>0</v>
          </cell>
          <cell r="N267">
            <v>-24707.890000000003</v>
          </cell>
          <cell r="O267">
            <v>0</v>
          </cell>
          <cell r="P267">
            <v>8222952.4100000011</v>
          </cell>
          <cell r="Q267">
            <v>0</v>
          </cell>
          <cell r="R267">
            <v>3014592</v>
          </cell>
          <cell r="S267">
            <v>0</v>
          </cell>
          <cell r="T267">
            <v>2.714487273727983</v>
          </cell>
          <cell r="U267">
            <v>0</v>
          </cell>
          <cell r="V267">
            <v>224211</v>
          </cell>
          <cell r="W267">
            <v>0</v>
          </cell>
          <cell r="X267">
            <v>-24247.93</v>
          </cell>
          <cell r="Y267">
            <v>0</v>
          </cell>
          <cell r="Z267">
            <v>-40</v>
          </cell>
          <cell r="AA267">
            <v>0</v>
          </cell>
          <cell r="AB267">
            <v>-9699.1719999999987</v>
          </cell>
          <cell r="AC267">
            <v>0</v>
          </cell>
          <cell r="AD267">
            <v>3204855.898</v>
          </cell>
          <cell r="AE267">
            <v>0</v>
          </cell>
          <cell r="AF267">
            <v>2.714487273727983</v>
          </cell>
          <cell r="AG267">
            <v>0</v>
          </cell>
          <cell r="AH267">
            <v>223546</v>
          </cell>
          <cell r="AI267">
            <v>0</v>
          </cell>
          <cell r="AJ267">
            <v>-24707.890000000003</v>
          </cell>
          <cell r="AK267">
            <v>0</v>
          </cell>
          <cell r="AL267">
            <v>-40</v>
          </cell>
          <cell r="AM267">
            <v>0</v>
          </cell>
          <cell r="AN267">
            <v>-9883.1560000000009</v>
          </cell>
          <cell r="AO267">
            <v>0</v>
          </cell>
          <cell r="AP267">
            <v>3393810.852</v>
          </cell>
        </row>
        <row r="268">
          <cell r="A268" t="str">
            <v xml:space="preserve">333.00 0313         </v>
          </cell>
          <cell r="B268">
            <v>313</v>
          </cell>
          <cell r="C268" t="str">
            <v>ProdTrans</v>
          </cell>
          <cell r="D268" t="str">
            <v xml:space="preserve">333.00 0313         </v>
          </cell>
          <cell r="E268">
            <v>333</v>
          </cell>
          <cell r="F268" t="str">
            <v>Waterwheels, Turbines and Generators</v>
          </cell>
          <cell r="G268">
            <v>0</v>
          </cell>
          <cell r="H268">
            <v>7761267.7300000004</v>
          </cell>
          <cell r="I268">
            <v>0</v>
          </cell>
          <cell r="J268">
            <v>-6468.6</v>
          </cell>
          <cell r="K268">
            <v>0</v>
          </cell>
          <cell r="L268">
            <v>7754799.1300000008</v>
          </cell>
          <cell r="M268">
            <v>0</v>
          </cell>
          <cell r="N268">
            <v>-7103.64</v>
          </cell>
          <cell r="O268">
            <v>0</v>
          </cell>
          <cell r="P268">
            <v>7747695.4900000012</v>
          </cell>
          <cell r="Q268">
            <v>0</v>
          </cell>
          <cell r="R268">
            <v>1072252</v>
          </cell>
          <cell r="S268">
            <v>0</v>
          </cell>
          <cell r="T268">
            <v>3.584686729431791</v>
          </cell>
          <cell r="U268">
            <v>0</v>
          </cell>
          <cell r="V268">
            <v>278101</v>
          </cell>
          <cell r="W268">
            <v>0</v>
          </cell>
          <cell r="X268">
            <v>-6468.6</v>
          </cell>
          <cell r="Y268">
            <v>0</v>
          </cell>
          <cell r="Z268">
            <v>-40</v>
          </cell>
          <cell r="AA268">
            <v>0</v>
          </cell>
          <cell r="AB268">
            <v>-2587.44</v>
          </cell>
          <cell r="AC268">
            <v>0</v>
          </cell>
          <cell r="AD268">
            <v>1341296.96</v>
          </cell>
          <cell r="AE268">
            <v>0</v>
          </cell>
          <cell r="AF268">
            <v>3.584686729431791</v>
          </cell>
          <cell r="AG268">
            <v>0</v>
          </cell>
          <cell r="AH268">
            <v>277858</v>
          </cell>
          <cell r="AI268">
            <v>0</v>
          </cell>
          <cell r="AJ268">
            <v>-7103.64</v>
          </cell>
          <cell r="AK268">
            <v>0</v>
          </cell>
          <cell r="AL268">
            <v>-40</v>
          </cell>
          <cell r="AM268">
            <v>0</v>
          </cell>
          <cell r="AN268">
            <v>-2841.4560000000001</v>
          </cell>
          <cell r="AO268">
            <v>0</v>
          </cell>
          <cell r="AP268">
            <v>1609209.8640000001</v>
          </cell>
        </row>
        <row r="269">
          <cell r="A269" t="str">
            <v xml:space="preserve">334.00 0313         </v>
          </cell>
          <cell r="B269">
            <v>313</v>
          </cell>
          <cell r="C269" t="str">
            <v>ProdTrans</v>
          </cell>
          <cell r="D269" t="str">
            <v xml:space="preserve">334.00 0313         </v>
          </cell>
          <cell r="E269">
            <v>334</v>
          </cell>
          <cell r="F269" t="str">
            <v>Accessory Electric Equipment</v>
          </cell>
          <cell r="G269">
            <v>0</v>
          </cell>
          <cell r="H269">
            <v>288315.67</v>
          </cell>
          <cell r="I269">
            <v>0</v>
          </cell>
          <cell r="J269">
            <v>-2790.7699999999995</v>
          </cell>
          <cell r="K269">
            <v>0</v>
          </cell>
          <cell r="L269">
            <v>285524.89999999997</v>
          </cell>
          <cell r="M269">
            <v>0</v>
          </cell>
          <cell r="N269">
            <v>-2830.1</v>
          </cell>
          <cell r="O269">
            <v>0</v>
          </cell>
          <cell r="P269">
            <v>282694.8</v>
          </cell>
          <cell r="Q269">
            <v>0</v>
          </cell>
          <cell r="R269">
            <v>102806</v>
          </cell>
          <cell r="S269">
            <v>0</v>
          </cell>
          <cell r="T269">
            <v>3.2316137215370979</v>
          </cell>
          <cell r="U269">
            <v>0</v>
          </cell>
          <cell r="V269">
            <v>9272</v>
          </cell>
          <cell r="W269">
            <v>0</v>
          </cell>
          <cell r="X269">
            <v>-2790.7699999999995</v>
          </cell>
          <cell r="Y269">
            <v>0</v>
          </cell>
          <cell r="Z269">
            <v>-20</v>
          </cell>
          <cell r="AA269">
            <v>0</v>
          </cell>
          <cell r="AB269">
            <v>-558.154</v>
          </cell>
          <cell r="AC269">
            <v>0</v>
          </cell>
          <cell r="AD269">
            <v>108729.076</v>
          </cell>
          <cell r="AE269">
            <v>0</v>
          </cell>
          <cell r="AF269">
            <v>3.2316137215370979</v>
          </cell>
          <cell r="AG269">
            <v>0</v>
          </cell>
          <cell r="AH269">
            <v>9181</v>
          </cell>
          <cell r="AI269">
            <v>0</v>
          </cell>
          <cell r="AJ269">
            <v>-2830.1</v>
          </cell>
          <cell r="AK269">
            <v>0</v>
          </cell>
          <cell r="AL269">
            <v>-20</v>
          </cell>
          <cell r="AM269">
            <v>0</v>
          </cell>
          <cell r="AN269">
            <v>-566.02</v>
          </cell>
          <cell r="AO269">
            <v>0</v>
          </cell>
          <cell r="AP269">
            <v>114513.95599999999</v>
          </cell>
        </row>
        <row r="270">
          <cell r="A270" t="str">
            <v xml:space="preserve">335.00 0313         </v>
          </cell>
          <cell r="B270">
            <v>313</v>
          </cell>
          <cell r="C270" t="str">
            <v>ProdTrans</v>
          </cell>
          <cell r="D270" t="str">
            <v xml:space="preserve">335.00 0313         </v>
          </cell>
          <cell r="E270">
            <v>335</v>
          </cell>
          <cell r="F270" t="str">
            <v>Miscellaneous Power Plant Equipment</v>
          </cell>
          <cell r="G270">
            <v>0</v>
          </cell>
          <cell r="H270">
            <v>2910.09</v>
          </cell>
          <cell r="I270">
            <v>0</v>
          </cell>
          <cell r="J270">
            <v>-24.629999999999995</v>
          </cell>
          <cell r="K270">
            <v>0</v>
          </cell>
          <cell r="L270">
            <v>2885.46</v>
          </cell>
          <cell r="M270">
            <v>0</v>
          </cell>
          <cell r="N270">
            <v>-24.78</v>
          </cell>
          <cell r="O270">
            <v>0</v>
          </cell>
          <cell r="P270">
            <v>2860.68</v>
          </cell>
          <cell r="Q270">
            <v>0</v>
          </cell>
          <cell r="R270">
            <v>1267</v>
          </cell>
          <cell r="S270">
            <v>0</v>
          </cell>
          <cell r="T270">
            <v>2.6155175335516869</v>
          </cell>
          <cell r="U270">
            <v>0</v>
          </cell>
          <cell r="V270">
            <v>76</v>
          </cell>
          <cell r="W270">
            <v>0</v>
          </cell>
          <cell r="X270">
            <v>-24.629999999999995</v>
          </cell>
          <cell r="Y270">
            <v>0</v>
          </cell>
          <cell r="Z270">
            <v>-10</v>
          </cell>
          <cell r="AA270">
            <v>0</v>
          </cell>
          <cell r="AB270">
            <v>-2.4629999999999996</v>
          </cell>
          <cell r="AC270">
            <v>0</v>
          </cell>
          <cell r="AD270">
            <v>1315.9069999999999</v>
          </cell>
          <cell r="AE270">
            <v>0</v>
          </cell>
          <cell r="AF270">
            <v>2.6155175335516869</v>
          </cell>
          <cell r="AG270">
            <v>0</v>
          </cell>
          <cell r="AH270">
            <v>75</v>
          </cell>
          <cell r="AI270">
            <v>0</v>
          </cell>
          <cell r="AJ270">
            <v>-24.78</v>
          </cell>
          <cell r="AK270">
            <v>0</v>
          </cell>
          <cell r="AL270">
            <v>-10</v>
          </cell>
          <cell r="AM270">
            <v>0</v>
          </cell>
          <cell r="AN270">
            <v>-2.4780000000000002</v>
          </cell>
          <cell r="AO270">
            <v>0</v>
          </cell>
          <cell r="AP270">
            <v>1363.6489999999999</v>
          </cell>
        </row>
        <row r="271">
          <cell r="A271" t="str">
            <v xml:space="preserve">336.00 0313         </v>
          </cell>
          <cell r="B271">
            <v>313</v>
          </cell>
          <cell r="C271" t="str">
            <v>ProdTrans</v>
          </cell>
          <cell r="D271" t="str">
            <v xml:space="preserve">336.00 0313         </v>
          </cell>
          <cell r="E271">
            <v>336</v>
          </cell>
          <cell r="F271" t="str">
            <v>Roads, Railroads and Bridges</v>
          </cell>
          <cell r="G271">
            <v>0</v>
          </cell>
          <cell r="H271">
            <v>186957.26</v>
          </cell>
          <cell r="I271">
            <v>0</v>
          </cell>
          <cell r="J271">
            <v>-354.39000000000004</v>
          </cell>
          <cell r="K271">
            <v>0</v>
          </cell>
          <cell r="L271">
            <v>186602.87</v>
          </cell>
          <cell r="M271">
            <v>0</v>
          </cell>
          <cell r="N271">
            <v>-360.21999999999997</v>
          </cell>
          <cell r="O271">
            <v>0</v>
          </cell>
          <cell r="P271">
            <v>186242.65</v>
          </cell>
          <cell r="Q271">
            <v>0</v>
          </cell>
          <cell r="R271">
            <v>38479</v>
          </cell>
          <cell r="S271">
            <v>0</v>
          </cell>
          <cell r="T271">
            <v>3.4286912055472003</v>
          </cell>
          <cell r="U271">
            <v>0</v>
          </cell>
          <cell r="V271">
            <v>6404</v>
          </cell>
          <cell r="W271">
            <v>0</v>
          </cell>
          <cell r="X271">
            <v>-354.39000000000004</v>
          </cell>
          <cell r="Y271">
            <v>0</v>
          </cell>
          <cell r="Z271">
            <v>-40</v>
          </cell>
          <cell r="AA271">
            <v>0</v>
          </cell>
          <cell r="AB271">
            <v>-141.75600000000003</v>
          </cell>
          <cell r="AC271">
            <v>0</v>
          </cell>
          <cell r="AD271">
            <v>44386.853999999999</v>
          </cell>
          <cell r="AE271">
            <v>0</v>
          </cell>
          <cell r="AF271">
            <v>3.4286912055472003</v>
          </cell>
          <cell r="AG271">
            <v>0</v>
          </cell>
          <cell r="AH271">
            <v>6392</v>
          </cell>
          <cell r="AI271">
            <v>0</v>
          </cell>
          <cell r="AJ271">
            <v>-360.21999999999997</v>
          </cell>
          <cell r="AK271">
            <v>0</v>
          </cell>
          <cell r="AL271">
            <v>-40</v>
          </cell>
          <cell r="AM271">
            <v>0</v>
          </cell>
          <cell r="AN271">
            <v>-144.08799999999999</v>
          </cell>
          <cell r="AO271">
            <v>0</v>
          </cell>
          <cell r="AP271">
            <v>50274.545999999995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 t="str">
            <v>TOTAL LIFTON</v>
          </cell>
          <cell r="G272">
            <v>0</v>
          </cell>
          <cell r="H272">
            <v>17758278.200000003</v>
          </cell>
          <cell r="I272">
            <v>0</v>
          </cell>
          <cell r="J272">
            <v>-39406.469999999994</v>
          </cell>
          <cell r="K272">
            <v>0</v>
          </cell>
          <cell r="L272">
            <v>17718871.73</v>
          </cell>
          <cell r="M272">
            <v>0</v>
          </cell>
          <cell r="N272">
            <v>-40617.130000000005</v>
          </cell>
          <cell r="O272">
            <v>0</v>
          </cell>
          <cell r="P272">
            <v>17678254.600000001</v>
          </cell>
          <cell r="Q272">
            <v>0</v>
          </cell>
          <cell r="R272">
            <v>4815592</v>
          </cell>
          <cell r="S272">
            <v>0</v>
          </cell>
          <cell r="T272">
            <v>0</v>
          </cell>
          <cell r="U272">
            <v>0</v>
          </cell>
          <cell r="V272">
            <v>547854</v>
          </cell>
          <cell r="W272">
            <v>0</v>
          </cell>
          <cell r="X272">
            <v>-39406.469999999994</v>
          </cell>
          <cell r="Y272">
            <v>0</v>
          </cell>
          <cell r="Z272">
            <v>0</v>
          </cell>
          <cell r="AA272">
            <v>0</v>
          </cell>
          <cell r="AB272">
            <v>-15197.044999999998</v>
          </cell>
          <cell r="AC272">
            <v>0</v>
          </cell>
          <cell r="AD272">
            <v>5308842.4850000003</v>
          </cell>
          <cell r="AE272">
            <v>0</v>
          </cell>
          <cell r="AF272">
            <v>0</v>
          </cell>
          <cell r="AG272">
            <v>0</v>
          </cell>
          <cell r="AH272">
            <v>546708</v>
          </cell>
          <cell r="AI272">
            <v>0</v>
          </cell>
          <cell r="AJ272">
            <v>-40617.130000000005</v>
          </cell>
          <cell r="AK272">
            <v>0</v>
          </cell>
          <cell r="AL272">
            <v>0</v>
          </cell>
          <cell r="AM272">
            <v>0</v>
          </cell>
          <cell r="AN272">
            <v>-15673.397999999999</v>
          </cell>
          <cell r="AO272">
            <v>0</v>
          </cell>
          <cell r="AP272">
            <v>5799259.9570000004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 t="str">
            <v>MERWIN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 xml:space="preserve">330.20 0314         </v>
          </cell>
          <cell r="B275">
            <v>314</v>
          </cell>
          <cell r="C275" t="str">
            <v>ProdTrans</v>
          </cell>
          <cell r="D275" t="str">
            <v xml:space="preserve">330.20 0314         </v>
          </cell>
          <cell r="E275">
            <v>330.2</v>
          </cell>
          <cell r="F275" t="str">
            <v>Land Rights</v>
          </cell>
          <cell r="G275">
            <v>0</v>
          </cell>
          <cell r="H275">
            <v>300510.01</v>
          </cell>
          <cell r="I275">
            <v>0</v>
          </cell>
          <cell r="J275">
            <v>0</v>
          </cell>
          <cell r="K275">
            <v>0</v>
          </cell>
          <cell r="L275">
            <v>300510.01</v>
          </cell>
          <cell r="M275">
            <v>0</v>
          </cell>
          <cell r="N275">
            <v>0</v>
          </cell>
          <cell r="O275">
            <v>0</v>
          </cell>
          <cell r="P275">
            <v>300510.01</v>
          </cell>
          <cell r="Q275">
            <v>0</v>
          </cell>
          <cell r="R275">
            <v>219750</v>
          </cell>
          <cell r="S275">
            <v>0</v>
          </cell>
          <cell r="T275">
            <v>0.75387674287045359</v>
          </cell>
          <cell r="U275">
            <v>0</v>
          </cell>
          <cell r="V275">
            <v>2265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222015</v>
          </cell>
          <cell r="AE275">
            <v>0</v>
          </cell>
          <cell r="AF275">
            <v>0.75387674287045359</v>
          </cell>
          <cell r="AG275">
            <v>0</v>
          </cell>
          <cell r="AH275">
            <v>2265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224280</v>
          </cell>
        </row>
        <row r="276">
          <cell r="A276" t="str">
            <v xml:space="preserve">330.50 0314         </v>
          </cell>
          <cell r="B276">
            <v>314</v>
          </cell>
          <cell r="C276" t="str">
            <v>ProdTrans</v>
          </cell>
          <cell r="D276" t="str">
            <v xml:space="preserve">330.50 0314         </v>
          </cell>
          <cell r="E276">
            <v>330.5</v>
          </cell>
          <cell r="F276" t="str">
            <v>Fish/Wildlife</v>
          </cell>
          <cell r="G276">
            <v>0</v>
          </cell>
          <cell r="H276">
            <v>212279.74</v>
          </cell>
          <cell r="I276">
            <v>0</v>
          </cell>
          <cell r="J276">
            <v>0</v>
          </cell>
          <cell r="K276">
            <v>0</v>
          </cell>
          <cell r="L276">
            <v>212279.74</v>
          </cell>
          <cell r="M276">
            <v>0</v>
          </cell>
          <cell r="N276">
            <v>0</v>
          </cell>
          <cell r="O276">
            <v>0</v>
          </cell>
          <cell r="P276">
            <v>212279.74</v>
          </cell>
          <cell r="Q276">
            <v>0</v>
          </cell>
          <cell r="R276">
            <v>157680</v>
          </cell>
          <cell r="S276">
            <v>0</v>
          </cell>
          <cell r="T276">
            <v>0.73803467118899568</v>
          </cell>
          <cell r="U276">
            <v>0</v>
          </cell>
          <cell r="V276">
            <v>1567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159247</v>
          </cell>
          <cell r="AE276">
            <v>0</v>
          </cell>
          <cell r="AF276">
            <v>0.73803467118899568</v>
          </cell>
          <cell r="AG276">
            <v>0</v>
          </cell>
          <cell r="AH276">
            <v>1567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160814</v>
          </cell>
        </row>
        <row r="277">
          <cell r="A277" t="str">
            <v xml:space="preserve">331.00 0314         </v>
          </cell>
          <cell r="B277">
            <v>314</v>
          </cell>
          <cell r="C277" t="str">
            <v>ProdTrans</v>
          </cell>
          <cell r="D277" t="str">
            <v xml:space="preserve">331.00 0314         </v>
          </cell>
          <cell r="E277">
            <v>331</v>
          </cell>
          <cell r="F277" t="str">
            <v>Structures and Improvements</v>
          </cell>
          <cell r="G277">
            <v>0</v>
          </cell>
          <cell r="H277">
            <v>31596208.039999999</v>
          </cell>
          <cell r="I277">
            <v>0</v>
          </cell>
          <cell r="J277">
            <v>-66116.429999999978</v>
          </cell>
          <cell r="K277">
            <v>0</v>
          </cell>
          <cell r="L277">
            <v>31530091.609999999</v>
          </cell>
          <cell r="M277">
            <v>0</v>
          </cell>
          <cell r="N277">
            <v>-67098.66</v>
          </cell>
          <cell r="O277">
            <v>0</v>
          </cell>
          <cell r="P277">
            <v>31462992.949999999</v>
          </cell>
          <cell r="Q277">
            <v>0</v>
          </cell>
          <cell r="R277">
            <v>10820249</v>
          </cell>
          <cell r="S277">
            <v>0</v>
          </cell>
          <cell r="T277">
            <v>1.8137786889300149</v>
          </cell>
          <cell r="U277">
            <v>0</v>
          </cell>
          <cell r="V277">
            <v>572486</v>
          </cell>
          <cell r="W277">
            <v>0</v>
          </cell>
          <cell r="X277">
            <v>-66116.429999999978</v>
          </cell>
          <cell r="Y277">
            <v>0</v>
          </cell>
          <cell r="Z277">
            <v>-40</v>
          </cell>
          <cell r="AA277">
            <v>0</v>
          </cell>
          <cell r="AB277">
            <v>-26446.571999999993</v>
          </cell>
          <cell r="AC277">
            <v>0</v>
          </cell>
          <cell r="AD277">
            <v>11300171.998</v>
          </cell>
          <cell r="AE277">
            <v>0</v>
          </cell>
          <cell r="AF277">
            <v>1.8137786889300149</v>
          </cell>
          <cell r="AG277">
            <v>0</v>
          </cell>
          <cell r="AH277">
            <v>571278</v>
          </cell>
          <cell r="AI277">
            <v>0</v>
          </cell>
          <cell r="AJ277">
            <v>-67098.66</v>
          </cell>
          <cell r="AK277">
            <v>0</v>
          </cell>
          <cell r="AL277">
            <v>-40</v>
          </cell>
          <cell r="AM277">
            <v>0</v>
          </cell>
          <cell r="AN277">
            <v>-26839.464000000004</v>
          </cell>
          <cell r="AO277">
            <v>0</v>
          </cell>
          <cell r="AP277">
            <v>11777511.874</v>
          </cell>
        </row>
        <row r="278">
          <cell r="A278" t="str">
            <v xml:space="preserve">332.00 0314         </v>
          </cell>
          <cell r="B278">
            <v>314</v>
          </cell>
          <cell r="C278" t="str">
            <v>ProdTrans</v>
          </cell>
          <cell r="D278" t="str">
            <v xml:space="preserve">332.00 0314         </v>
          </cell>
          <cell r="E278">
            <v>332</v>
          </cell>
          <cell r="F278" t="str">
            <v>Reservoirs, Dams and Waterways</v>
          </cell>
          <cell r="G278">
            <v>0</v>
          </cell>
          <cell r="H278">
            <v>11656734.99</v>
          </cell>
          <cell r="I278">
            <v>0</v>
          </cell>
          <cell r="J278">
            <v>-38976.489999999991</v>
          </cell>
          <cell r="K278">
            <v>0</v>
          </cell>
          <cell r="L278">
            <v>11617758.5</v>
          </cell>
          <cell r="M278">
            <v>0</v>
          </cell>
          <cell r="N278">
            <v>-39729.060000000005</v>
          </cell>
          <cell r="O278">
            <v>0</v>
          </cell>
          <cell r="P278">
            <v>11578029.439999999</v>
          </cell>
          <cell r="Q278">
            <v>0</v>
          </cell>
          <cell r="R278">
            <v>5895656</v>
          </cell>
          <cell r="S278">
            <v>0</v>
          </cell>
          <cell r="T278">
            <v>1.1038933621516931</v>
          </cell>
          <cell r="U278">
            <v>0</v>
          </cell>
          <cell r="V278">
            <v>128463</v>
          </cell>
          <cell r="W278">
            <v>0</v>
          </cell>
          <cell r="X278">
            <v>-38976.489999999991</v>
          </cell>
          <cell r="Y278">
            <v>0</v>
          </cell>
          <cell r="Z278">
            <v>-40</v>
          </cell>
          <cell r="AA278">
            <v>0</v>
          </cell>
          <cell r="AB278">
            <v>-15590.595999999996</v>
          </cell>
          <cell r="AC278">
            <v>0</v>
          </cell>
          <cell r="AD278">
            <v>5969551.9139999999</v>
          </cell>
          <cell r="AE278">
            <v>0</v>
          </cell>
          <cell r="AF278">
            <v>1.1038933621516931</v>
          </cell>
          <cell r="AG278">
            <v>0</v>
          </cell>
          <cell r="AH278">
            <v>128028</v>
          </cell>
          <cell r="AI278">
            <v>0</v>
          </cell>
          <cell r="AJ278">
            <v>-39729.060000000005</v>
          </cell>
          <cell r="AK278">
            <v>0</v>
          </cell>
          <cell r="AL278">
            <v>-40</v>
          </cell>
          <cell r="AM278">
            <v>0</v>
          </cell>
          <cell r="AN278">
            <v>-15891.624000000002</v>
          </cell>
          <cell r="AO278">
            <v>0</v>
          </cell>
          <cell r="AP278">
            <v>6041959.2300000004</v>
          </cell>
        </row>
        <row r="279">
          <cell r="A279" t="str">
            <v xml:space="preserve">333.00 0314         </v>
          </cell>
          <cell r="B279">
            <v>314</v>
          </cell>
          <cell r="C279" t="str">
            <v>ProdTrans</v>
          </cell>
          <cell r="D279" t="str">
            <v xml:space="preserve">333.00 0314         </v>
          </cell>
          <cell r="E279">
            <v>333</v>
          </cell>
          <cell r="F279" t="str">
            <v>Waterwheels, Turbines and Generators</v>
          </cell>
          <cell r="G279">
            <v>0</v>
          </cell>
          <cell r="H279">
            <v>7889887.7599999998</v>
          </cell>
          <cell r="I279">
            <v>0</v>
          </cell>
          <cell r="J279">
            <v>-60143.33</v>
          </cell>
          <cell r="K279">
            <v>0</v>
          </cell>
          <cell r="L279">
            <v>7829744.4299999997</v>
          </cell>
          <cell r="M279">
            <v>0</v>
          </cell>
          <cell r="N279">
            <v>-61098.400000000001</v>
          </cell>
          <cell r="O279">
            <v>0</v>
          </cell>
          <cell r="P279">
            <v>7768646.0299999993</v>
          </cell>
          <cell r="Q279">
            <v>0</v>
          </cell>
          <cell r="R279">
            <v>4493605</v>
          </cell>
          <cell r="S279">
            <v>0</v>
          </cell>
          <cell r="T279">
            <v>1.3830876050534058</v>
          </cell>
          <cell r="U279">
            <v>0</v>
          </cell>
          <cell r="V279">
            <v>108708</v>
          </cell>
          <cell r="W279">
            <v>0</v>
          </cell>
          <cell r="X279">
            <v>-60143.33</v>
          </cell>
          <cell r="Y279">
            <v>0</v>
          </cell>
          <cell r="Z279">
            <v>-40</v>
          </cell>
          <cell r="AA279">
            <v>0</v>
          </cell>
          <cell r="AB279">
            <v>-24057.332000000002</v>
          </cell>
          <cell r="AC279">
            <v>0</v>
          </cell>
          <cell r="AD279">
            <v>4518112.3379999995</v>
          </cell>
          <cell r="AE279">
            <v>0</v>
          </cell>
          <cell r="AF279">
            <v>1.3830876050534058</v>
          </cell>
          <cell r="AG279">
            <v>0</v>
          </cell>
          <cell r="AH279">
            <v>107870</v>
          </cell>
          <cell r="AI279">
            <v>0</v>
          </cell>
          <cell r="AJ279">
            <v>-61098.400000000001</v>
          </cell>
          <cell r="AK279">
            <v>0</v>
          </cell>
          <cell r="AL279">
            <v>-40</v>
          </cell>
          <cell r="AM279">
            <v>0</v>
          </cell>
          <cell r="AN279">
            <v>-24439.360000000001</v>
          </cell>
          <cell r="AO279">
            <v>0</v>
          </cell>
          <cell r="AP279">
            <v>4540444.5779999988</v>
          </cell>
        </row>
        <row r="280">
          <cell r="A280" t="str">
            <v xml:space="preserve">334.00 0314         </v>
          </cell>
          <cell r="B280">
            <v>314</v>
          </cell>
          <cell r="C280" t="str">
            <v>ProdTrans</v>
          </cell>
          <cell r="D280" t="str">
            <v xml:space="preserve">334.00 0314         </v>
          </cell>
          <cell r="E280">
            <v>334</v>
          </cell>
          <cell r="F280" t="str">
            <v>Accessory Electric Equipment</v>
          </cell>
          <cell r="G280">
            <v>0</v>
          </cell>
          <cell r="H280">
            <v>10057945.59</v>
          </cell>
          <cell r="I280">
            <v>0</v>
          </cell>
          <cell r="J280">
            <v>-62660.149999999994</v>
          </cell>
          <cell r="K280">
            <v>0</v>
          </cell>
          <cell r="L280">
            <v>9995285.4399999995</v>
          </cell>
          <cell r="M280">
            <v>0</v>
          </cell>
          <cell r="N280">
            <v>-66555.51999999999</v>
          </cell>
          <cell r="O280">
            <v>0</v>
          </cell>
          <cell r="P280">
            <v>9928729.9199999999</v>
          </cell>
          <cell r="Q280">
            <v>0</v>
          </cell>
          <cell r="R280">
            <v>2065168</v>
          </cell>
          <cell r="S280">
            <v>0</v>
          </cell>
          <cell r="T280">
            <v>2.2865904883418708</v>
          </cell>
          <cell r="U280">
            <v>0</v>
          </cell>
          <cell r="V280">
            <v>229268</v>
          </cell>
          <cell r="W280">
            <v>0</v>
          </cell>
          <cell r="X280">
            <v>-62660.149999999994</v>
          </cell>
          <cell r="Y280">
            <v>0</v>
          </cell>
          <cell r="Z280">
            <v>-20</v>
          </cell>
          <cell r="AA280">
            <v>0</v>
          </cell>
          <cell r="AB280">
            <v>-12532.03</v>
          </cell>
          <cell r="AC280">
            <v>0</v>
          </cell>
          <cell r="AD280">
            <v>2219243.8200000003</v>
          </cell>
          <cell r="AE280">
            <v>0</v>
          </cell>
          <cell r="AF280">
            <v>2.2865904883418708</v>
          </cell>
          <cell r="AG280">
            <v>0</v>
          </cell>
          <cell r="AH280">
            <v>227790</v>
          </cell>
          <cell r="AI280">
            <v>0</v>
          </cell>
          <cell r="AJ280">
            <v>-66555.51999999999</v>
          </cell>
          <cell r="AK280">
            <v>0</v>
          </cell>
          <cell r="AL280">
            <v>-20</v>
          </cell>
          <cell r="AM280">
            <v>0</v>
          </cell>
          <cell r="AN280">
            <v>-13311.103999999999</v>
          </cell>
          <cell r="AO280">
            <v>0</v>
          </cell>
          <cell r="AP280">
            <v>2367167.1960000005</v>
          </cell>
        </row>
        <row r="281">
          <cell r="A281" t="str">
            <v xml:space="preserve">335.00 0314         </v>
          </cell>
          <cell r="B281">
            <v>314</v>
          </cell>
          <cell r="C281" t="str">
            <v>ProdTrans</v>
          </cell>
          <cell r="D281" t="str">
            <v xml:space="preserve">335.00 0314         </v>
          </cell>
          <cell r="E281">
            <v>335</v>
          </cell>
          <cell r="F281" t="str">
            <v>Miscellaneous Power Plant Equipment</v>
          </cell>
          <cell r="G281">
            <v>0</v>
          </cell>
          <cell r="H281">
            <v>158874.82999999999</v>
          </cell>
          <cell r="I281">
            <v>0</v>
          </cell>
          <cell r="J281">
            <v>-931.28</v>
          </cell>
          <cell r="K281">
            <v>0</v>
          </cell>
          <cell r="L281">
            <v>157943.54999999999</v>
          </cell>
          <cell r="M281">
            <v>0</v>
          </cell>
          <cell r="N281">
            <v>-936.73000000000013</v>
          </cell>
          <cell r="O281">
            <v>0</v>
          </cell>
          <cell r="P281">
            <v>157006.81999999998</v>
          </cell>
          <cell r="Q281">
            <v>0</v>
          </cell>
          <cell r="R281">
            <v>36790</v>
          </cell>
          <cell r="S281">
            <v>0</v>
          </cell>
          <cell r="T281">
            <v>1.4402177678524068</v>
          </cell>
          <cell r="U281">
            <v>0</v>
          </cell>
          <cell r="V281">
            <v>2281</v>
          </cell>
          <cell r="W281">
            <v>0</v>
          </cell>
          <cell r="X281">
            <v>-931.28</v>
          </cell>
          <cell r="Y281">
            <v>0</v>
          </cell>
          <cell r="Z281">
            <v>-10</v>
          </cell>
          <cell r="AA281">
            <v>0</v>
          </cell>
          <cell r="AB281">
            <v>-93.127999999999986</v>
          </cell>
          <cell r="AC281">
            <v>0</v>
          </cell>
          <cell r="AD281">
            <v>38046.592000000004</v>
          </cell>
          <cell r="AE281">
            <v>0</v>
          </cell>
          <cell r="AF281">
            <v>1.4402177678524068</v>
          </cell>
          <cell r="AG281">
            <v>0</v>
          </cell>
          <cell r="AH281">
            <v>2268</v>
          </cell>
          <cell r="AI281">
            <v>0</v>
          </cell>
          <cell r="AJ281">
            <v>-936.73000000000013</v>
          </cell>
          <cell r="AK281">
            <v>0</v>
          </cell>
          <cell r="AL281">
            <v>-10</v>
          </cell>
          <cell r="AM281">
            <v>0</v>
          </cell>
          <cell r="AN281">
            <v>-93.673000000000016</v>
          </cell>
          <cell r="AO281">
            <v>0</v>
          </cell>
          <cell r="AP281">
            <v>39284.188999999998</v>
          </cell>
        </row>
        <row r="282">
          <cell r="A282" t="str">
            <v xml:space="preserve">336.00 0314         </v>
          </cell>
          <cell r="B282">
            <v>314</v>
          </cell>
          <cell r="C282" t="str">
            <v>ProdTrans</v>
          </cell>
          <cell r="D282" t="str">
            <v xml:space="preserve">336.00 0314         </v>
          </cell>
          <cell r="E282">
            <v>336</v>
          </cell>
          <cell r="F282" t="str">
            <v>Roads, Railroads and Bridges</v>
          </cell>
          <cell r="G282">
            <v>0</v>
          </cell>
          <cell r="H282">
            <v>2148088.58</v>
          </cell>
          <cell r="I282">
            <v>0</v>
          </cell>
          <cell r="J282">
            <v>-4592.8</v>
          </cell>
          <cell r="K282">
            <v>0</v>
          </cell>
          <cell r="L282">
            <v>2143495.7800000003</v>
          </cell>
          <cell r="M282">
            <v>0</v>
          </cell>
          <cell r="N282">
            <v>-4665.55</v>
          </cell>
          <cell r="O282">
            <v>0</v>
          </cell>
          <cell r="P282">
            <v>2138830.2300000004</v>
          </cell>
          <cell r="Q282">
            <v>0</v>
          </cell>
          <cell r="R282">
            <v>742312</v>
          </cell>
          <cell r="S282">
            <v>0</v>
          </cell>
          <cell r="T282">
            <v>1.736488327085048</v>
          </cell>
          <cell r="U282">
            <v>0</v>
          </cell>
          <cell r="V282">
            <v>37261</v>
          </cell>
          <cell r="W282">
            <v>0</v>
          </cell>
          <cell r="X282">
            <v>-4592.8</v>
          </cell>
          <cell r="Y282">
            <v>0</v>
          </cell>
          <cell r="Z282">
            <v>-40</v>
          </cell>
          <cell r="AA282">
            <v>0</v>
          </cell>
          <cell r="AB282">
            <v>-1837.12</v>
          </cell>
          <cell r="AC282">
            <v>0</v>
          </cell>
          <cell r="AD282">
            <v>773143.08</v>
          </cell>
          <cell r="AE282">
            <v>0</v>
          </cell>
          <cell r="AF282">
            <v>1.736488327085048</v>
          </cell>
          <cell r="AG282">
            <v>0</v>
          </cell>
          <cell r="AH282">
            <v>37181</v>
          </cell>
          <cell r="AI282">
            <v>0</v>
          </cell>
          <cell r="AJ282">
            <v>-4665.55</v>
          </cell>
          <cell r="AK282">
            <v>0</v>
          </cell>
          <cell r="AL282">
            <v>-40</v>
          </cell>
          <cell r="AM282">
            <v>0</v>
          </cell>
          <cell r="AN282">
            <v>-1866.22</v>
          </cell>
          <cell r="AO282">
            <v>0</v>
          </cell>
          <cell r="AP282">
            <v>803792.30999999994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 t="str">
            <v>TOTAL MERWIN</v>
          </cell>
          <cell r="G283">
            <v>0</v>
          </cell>
          <cell r="H283">
            <v>64020529.539999992</v>
          </cell>
          <cell r="I283">
            <v>0</v>
          </cell>
          <cell r="J283">
            <v>-233420.47999999995</v>
          </cell>
          <cell r="K283">
            <v>0</v>
          </cell>
          <cell r="L283">
            <v>63787109.059999995</v>
          </cell>
          <cell r="M283">
            <v>0</v>
          </cell>
          <cell r="N283">
            <v>-240083.91999999998</v>
          </cell>
          <cell r="O283">
            <v>0</v>
          </cell>
          <cell r="P283">
            <v>63547025.140000001</v>
          </cell>
          <cell r="Q283">
            <v>0</v>
          </cell>
          <cell r="R283">
            <v>24431210</v>
          </cell>
          <cell r="S283">
            <v>0</v>
          </cell>
          <cell r="T283">
            <v>0</v>
          </cell>
          <cell r="U283">
            <v>0</v>
          </cell>
          <cell r="V283">
            <v>1082299</v>
          </cell>
          <cell r="W283">
            <v>0</v>
          </cell>
          <cell r="X283">
            <v>-233420.47999999995</v>
          </cell>
          <cell r="Y283">
            <v>0</v>
          </cell>
          <cell r="Z283">
            <v>0</v>
          </cell>
          <cell r="AA283">
            <v>0</v>
          </cell>
          <cell r="AB283">
            <v>-80556.777999999991</v>
          </cell>
          <cell r="AC283">
            <v>0</v>
          </cell>
          <cell r="AD283">
            <v>25199531.741999999</v>
          </cell>
          <cell r="AE283">
            <v>0</v>
          </cell>
          <cell r="AF283">
            <v>0</v>
          </cell>
          <cell r="AG283">
            <v>0</v>
          </cell>
          <cell r="AH283">
            <v>1078247</v>
          </cell>
          <cell r="AI283">
            <v>0</v>
          </cell>
          <cell r="AJ283">
            <v>-240083.91999999998</v>
          </cell>
          <cell r="AK283">
            <v>0</v>
          </cell>
          <cell r="AL283">
            <v>0</v>
          </cell>
          <cell r="AM283">
            <v>0</v>
          </cell>
          <cell r="AN283">
            <v>-82441.444999999992</v>
          </cell>
          <cell r="AO283">
            <v>0</v>
          </cell>
          <cell r="AP283">
            <v>25955253.376999997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 t="str">
            <v>NORTH UMPQUA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286" t="str">
            <v xml:space="preserve">331.00 0315         </v>
          </cell>
          <cell r="B286">
            <v>315</v>
          </cell>
          <cell r="C286" t="str">
            <v>ProdTrans</v>
          </cell>
          <cell r="D286" t="str">
            <v xml:space="preserve">331.00 0315         </v>
          </cell>
          <cell r="E286">
            <v>331</v>
          </cell>
          <cell r="F286" t="str">
            <v>Structures and Improvements</v>
          </cell>
          <cell r="G286">
            <v>0</v>
          </cell>
          <cell r="H286">
            <v>23122316.989999998</v>
          </cell>
          <cell r="I286">
            <v>0</v>
          </cell>
          <cell r="J286">
            <v>-50787.920000000006</v>
          </cell>
          <cell r="K286">
            <v>0</v>
          </cell>
          <cell r="L286">
            <v>23071529.069999997</v>
          </cell>
          <cell r="M286">
            <v>0</v>
          </cell>
          <cell r="N286">
            <v>-51565.860000000022</v>
          </cell>
          <cell r="O286">
            <v>0</v>
          </cell>
          <cell r="P286">
            <v>23019963.209999997</v>
          </cell>
          <cell r="Q286">
            <v>0</v>
          </cell>
          <cell r="R286">
            <v>6479110</v>
          </cell>
          <cell r="S286">
            <v>0</v>
          </cell>
          <cell r="T286">
            <v>2.1157271365950705</v>
          </cell>
          <cell r="U286">
            <v>0</v>
          </cell>
          <cell r="V286">
            <v>488668</v>
          </cell>
          <cell r="W286">
            <v>0</v>
          </cell>
          <cell r="X286">
            <v>-50787.920000000006</v>
          </cell>
          <cell r="Y286">
            <v>0</v>
          </cell>
          <cell r="Z286">
            <v>-40</v>
          </cell>
          <cell r="AA286">
            <v>0</v>
          </cell>
          <cell r="AB286">
            <v>-20315.168000000001</v>
          </cell>
          <cell r="AC286">
            <v>0</v>
          </cell>
          <cell r="AD286">
            <v>6896674.9120000005</v>
          </cell>
          <cell r="AE286">
            <v>0</v>
          </cell>
          <cell r="AF286">
            <v>2.1157271365950705</v>
          </cell>
          <cell r="AG286">
            <v>0</v>
          </cell>
          <cell r="AH286">
            <v>487585</v>
          </cell>
          <cell r="AI286">
            <v>0</v>
          </cell>
          <cell r="AJ286">
            <v>-51565.860000000022</v>
          </cell>
          <cell r="AK286">
            <v>0</v>
          </cell>
          <cell r="AL286">
            <v>-40</v>
          </cell>
          <cell r="AM286">
            <v>0</v>
          </cell>
          <cell r="AN286">
            <v>-20626.344000000008</v>
          </cell>
          <cell r="AO286">
            <v>0</v>
          </cell>
          <cell r="AP286">
            <v>7312067.7080000006</v>
          </cell>
        </row>
        <row r="287">
          <cell r="A287" t="str">
            <v xml:space="preserve">332.00 0315         </v>
          </cell>
          <cell r="B287">
            <v>315</v>
          </cell>
          <cell r="C287" t="str">
            <v>ProdTrans</v>
          </cell>
          <cell r="D287" t="str">
            <v xml:space="preserve">332.00 0315         </v>
          </cell>
          <cell r="E287">
            <v>332</v>
          </cell>
          <cell r="F287" t="str">
            <v>Reservoirs, Dams and Waterways</v>
          </cell>
          <cell r="G287">
            <v>0</v>
          </cell>
          <cell r="H287">
            <v>117865347.31</v>
          </cell>
          <cell r="I287">
            <v>0</v>
          </cell>
          <cell r="J287">
            <v>-208207.87999999998</v>
          </cell>
          <cell r="K287">
            <v>0</v>
          </cell>
          <cell r="L287">
            <v>117657139.43000001</v>
          </cell>
          <cell r="M287">
            <v>0</v>
          </cell>
          <cell r="N287">
            <v>-213134.35000000009</v>
          </cell>
          <cell r="O287">
            <v>0</v>
          </cell>
          <cell r="P287">
            <v>117444005.08000001</v>
          </cell>
          <cell r="Q287">
            <v>0</v>
          </cell>
          <cell r="R287">
            <v>33112655</v>
          </cell>
          <cell r="S287">
            <v>0</v>
          </cell>
          <cell r="T287">
            <v>1.921535320952046</v>
          </cell>
          <cell r="U287">
            <v>0</v>
          </cell>
          <cell r="V287">
            <v>2262824</v>
          </cell>
          <cell r="W287">
            <v>0</v>
          </cell>
          <cell r="X287">
            <v>-208207.87999999998</v>
          </cell>
          <cell r="Y287">
            <v>0</v>
          </cell>
          <cell r="Z287">
            <v>-40</v>
          </cell>
          <cell r="AA287">
            <v>0</v>
          </cell>
          <cell r="AB287">
            <v>-83283.151999999987</v>
          </cell>
          <cell r="AC287">
            <v>0</v>
          </cell>
          <cell r="AD287">
            <v>35083987.967999995</v>
          </cell>
          <cell r="AE287">
            <v>0</v>
          </cell>
          <cell r="AF287">
            <v>1.921535320952046</v>
          </cell>
          <cell r="AG287">
            <v>0</v>
          </cell>
          <cell r="AH287">
            <v>2258776</v>
          </cell>
          <cell r="AI287">
            <v>0</v>
          </cell>
          <cell r="AJ287">
            <v>-213134.35000000009</v>
          </cell>
          <cell r="AK287">
            <v>0</v>
          </cell>
          <cell r="AL287">
            <v>-40</v>
          </cell>
          <cell r="AM287">
            <v>0</v>
          </cell>
          <cell r="AN287">
            <v>-85253.740000000034</v>
          </cell>
          <cell r="AO287">
            <v>0</v>
          </cell>
          <cell r="AP287">
            <v>37044375.877999991</v>
          </cell>
        </row>
        <row r="288">
          <cell r="A288" t="str">
            <v xml:space="preserve">333.00 0315         </v>
          </cell>
          <cell r="B288">
            <v>315</v>
          </cell>
          <cell r="C288" t="str">
            <v>ProdTrans</v>
          </cell>
          <cell r="D288" t="str">
            <v xml:space="preserve">333.00 0315         </v>
          </cell>
          <cell r="E288">
            <v>333</v>
          </cell>
          <cell r="F288" t="str">
            <v>Waterwheels, Turbines and Generators</v>
          </cell>
          <cell r="G288">
            <v>0</v>
          </cell>
          <cell r="H288">
            <v>24053733.609999999</v>
          </cell>
          <cell r="I288">
            <v>0</v>
          </cell>
          <cell r="J288">
            <v>-77249.37</v>
          </cell>
          <cell r="K288">
            <v>0</v>
          </cell>
          <cell r="L288">
            <v>23976484.239999998</v>
          </cell>
          <cell r="M288">
            <v>0</v>
          </cell>
          <cell r="N288">
            <v>-79277.349999999991</v>
          </cell>
          <cell r="O288">
            <v>0</v>
          </cell>
          <cell r="P288">
            <v>23897206.889999997</v>
          </cell>
          <cell r="Q288">
            <v>0</v>
          </cell>
          <cell r="R288">
            <v>5362038</v>
          </cell>
          <cell r="S288">
            <v>0</v>
          </cell>
          <cell r="T288">
            <v>2.0835871002566919</v>
          </cell>
          <cell r="U288">
            <v>0</v>
          </cell>
          <cell r="V288">
            <v>500376</v>
          </cell>
          <cell r="W288">
            <v>0</v>
          </cell>
          <cell r="X288">
            <v>-77249.37</v>
          </cell>
          <cell r="Y288">
            <v>0</v>
          </cell>
          <cell r="Z288">
            <v>-40</v>
          </cell>
          <cell r="AA288">
            <v>0</v>
          </cell>
          <cell r="AB288">
            <v>-30899.748</v>
          </cell>
          <cell r="AC288">
            <v>0</v>
          </cell>
          <cell r="AD288">
            <v>5754264.8820000002</v>
          </cell>
          <cell r="AE288">
            <v>0</v>
          </cell>
          <cell r="AF288">
            <v>2.0835871002566919</v>
          </cell>
          <cell r="AG288">
            <v>0</v>
          </cell>
          <cell r="AH288">
            <v>498745</v>
          </cell>
          <cell r="AI288">
            <v>0</v>
          </cell>
          <cell r="AJ288">
            <v>-79277.349999999991</v>
          </cell>
          <cell r="AK288">
            <v>0</v>
          </cell>
          <cell r="AL288">
            <v>-40</v>
          </cell>
          <cell r="AM288">
            <v>0</v>
          </cell>
          <cell r="AN288">
            <v>-31710.939999999995</v>
          </cell>
          <cell r="AO288">
            <v>0</v>
          </cell>
          <cell r="AP288">
            <v>6142021.5920000002</v>
          </cell>
        </row>
        <row r="289">
          <cell r="A289" t="str">
            <v xml:space="preserve">334.00 0315         </v>
          </cell>
          <cell r="B289">
            <v>315</v>
          </cell>
          <cell r="C289" t="str">
            <v>ProdTrans</v>
          </cell>
          <cell r="D289" t="str">
            <v xml:space="preserve">334.00 0315         </v>
          </cell>
          <cell r="E289">
            <v>334</v>
          </cell>
          <cell r="F289" t="str">
            <v>Accessory Electric Equipment</v>
          </cell>
          <cell r="G289">
            <v>0</v>
          </cell>
          <cell r="H289">
            <v>15764745.34</v>
          </cell>
          <cell r="I289">
            <v>0</v>
          </cell>
          <cell r="J289">
            <v>-87819.01</v>
          </cell>
          <cell r="K289">
            <v>0</v>
          </cell>
          <cell r="L289">
            <v>15676926.33</v>
          </cell>
          <cell r="M289">
            <v>0</v>
          </cell>
          <cell r="N289">
            <v>-95255.35</v>
          </cell>
          <cell r="O289">
            <v>0</v>
          </cell>
          <cell r="P289">
            <v>15581670.98</v>
          </cell>
          <cell r="Q289">
            <v>0</v>
          </cell>
          <cell r="R289">
            <v>2428520</v>
          </cell>
          <cell r="S289">
            <v>0</v>
          </cell>
          <cell r="T289">
            <v>2.5841432176615067</v>
          </cell>
          <cell r="U289">
            <v>0</v>
          </cell>
          <cell r="V289">
            <v>406249</v>
          </cell>
          <cell r="W289">
            <v>0</v>
          </cell>
          <cell r="X289">
            <v>-87819.01</v>
          </cell>
          <cell r="Y289">
            <v>0</v>
          </cell>
          <cell r="Z289">
            <v>-20</v>
          </cell>
          <cell r="AA289">
            <v>0</v>
          </cell>
          <cell r="AB289">
            <v>-17563.802</v>
          </cell>
          <cell r="AC289">
            <v>0</v>
          </cell>
          <cell r="AD289">
            <v>2729386.1880000001</v>
          </cell>
          <cell r="AE289">
            <v>0</v>
          </cell>
          <cell r="AF289">
            <v>2.5841432176615067</v>
          </cell>
          <cell r="AG289">
            <v>0</v>
          </cell>
          <cell r="AH289">
            <v>403883</v>
          </cell>
          <cell r="AI289">
            <v>0</v>
          </cell>
          <cell r="AJ289">
            <v>-95255.35</v>
          </cell>
          <cell r="AK289">
            <v>0</v>
          </cell>
          <cell r="AL289">
            <v>-20</v>
          </cell>
          <cell r="AM289">
            <v>0</v>
          </cell>
          <cell r="AN289">
            <v>-19051.07</v>
          </cell>
          <cell r="AO289">
            <v>0</v>
          </cell>
          <cell r="AP289">
            <v>3018962.7680000002</v>
          </cell>
        </row>
        <row r="290">
          <cell r="A290" t="str">
            <v xml:space="preserve">335.00 0315         </v>
          </cell>
          <cell r="B290">
            <v>315</v>
          </cell>
          <cell r="C290" t="str">
            <v>ProdTrans</v>
          </cell>
          <cell r="D290" t="str">
            <v xml:space="preserve">335.00 0315         </v>
          </cell>
          <cell r="E290">
            <v>335</v>
          </cell>
          <cell r="F290" t="str">
            <v>Miscellaneous Power Plant Equipment</v>
          </cell>
          <cell r="G290">
            <v>0</v>
          </cell>
          <cell r="H290">
            <v>716521.19</v>
          </cell>
          <cell r="I290">
            <v>0</v>
          </cell>
          <cell r="J290">
            <v>-4621.33</v>
          </cell>
          <cell r="K290">
            <v>0</v>
          </cell>
          <cell r="L290">
            <v>711899.86</v>
          </cell>
          <cell r="M290">
            <v>0</v>
          </cell>
          <cell r="N290">
            <v>-4648.0700000000006</v>
          </cell>
          <cell r="O290">
            <v>0</v>
          </cell>
          <cell r="P290">
            <v>707251.79</v>
          </cell>
          <cell r="Q290">
            <v>0</v>
          </cell>
          <cell r="R290">
            <v>200692</v>
          </cell>
          <cell r="S290">
            <v>0</v>
          </cell>
          <cell r="T290">
            <v>2.5999211806546674</v>
          </cell>
          <cell r="U290">
            <v>0</v>
          </cell>
          <cell r="V290">
            <v>18569</v>
          </cell>
          <cell r="W290">
            <v>0</v>
          </cell>
          <cell r="X290">
            <v>-4621.33</v>
          </cell>
          <cell r="Y290">
            <v>0</v>
          </cell>
          <cell r="Z290">
            <v>-10</v>
          </cell>
          <cell r="AA290">
            <v>0</v>
          </cell>
          <cell r="AB290">
            <v>-462.13300000000004</v>
          </cell>
          <cell r="AC290">
            <v>0</v>
          </cell>
          <cell r="AD290">
            <v>214177.53700000001</v>
          </cell>
          <cell r="AE290">
            <v>0</v>
          </cell>
          <cell r="AF290">
            <v>2.5999211806546674</v>
          </cell>
          <cell r="AG290">
            <v>0</v>
          </cell>
          <cell r="AH290">
            <v>18448</v>
          </cell>
          <cell r="AI290">
            <v>0</v>
          </cell>
          <cell r="AJ290">
            <v>-4648.0700000000006</v>
          </cell>
          <cell r="AK290">
            <v>0</v>
          </cell>
          <cell r="AL290">
            <v>-10</v>
          </cell>
          <cell r="AM290">
            <v>0</v>
          </cell>
          <cell r="AN290">
            <v>-464.80700000000002</v>
          </cell>
          <cell r="AO290">
            <v>0</v>
          </cell>
          <cell r="AP290">
            <v>227512.66</v>
          </cell>
        </row>
        <row r="291">
          <cell r="A291" t="str">
            <v xml:space="preserve">336.00 0315         </v>
          </cell>
          <cell r="B291">
            <v>315</v>
          </cell>
          <cell r="C291" t="str">
            <v>ProdTrans</v>
          </cell>
          <cell r="D291" t="str">
            <v xml:space="preserve">336.00 0315         </v>
          </cell>
          <cell r="E291">
            <v>336</v>
          </cell>
          <cell r="F291" t="str">
            <v>Roads, Railroads and Bridges</v>
          </cell>
          <cell r="G291">
            <v>0</v>
          </cell>
          <cell r="H291">
            <v>6840814.9100000001</v>
          </cell>
          <cell r="I291">
            <v>0</v>
          </cell>
          <cell r="J291">
            <v>-17140.910000000003</v>
          </cell>
          <cell r="K291">
            <v>0</v>
          </cell>
          <cell r="L291">
            <v>6823674</v>
          </cell>
          <cell r="M291">
            <v>0</v>
          </cell>
          <cell r="N291">
            <v>-17401.34</v>
          </cell>
          <cell r="O291">
            <v>0</v>
          </cell>
          <cell r="P291">
            <v>6806272.6600000001</v>
          </cell>
          <cell r="Q291">
            <v>0</v>
          </cell>
          <cell r="R291">
            <v>2289521</v>
          </cell>
          <cell r="S291">
            <v>0</v>
          </cell>
          <cell r="T291">
            <v>2.0370859129452414</v>
          </cell>
          <cell r="U291">
            <v>0</v>
          </cell>
          <cell r="V291">
            <v>139179</v>
          </cell>
          <cell r="W291">
            <v>0</v>
          </cell>
          <cell r="X291">
            <v>-17140.910000000003</v>
          </cell>
          <cell r="Y291">
            <v>0</v>
          </cell>
          <cell r="Z291">
            <v>-40</v>
          </cell>
          <cell r="AA291">
            <v>0</v>
          </cell>
          <cell r="AB291">
            <v>-6856.3640000000014</v>
          </cell>
          <cell r="AC291">
            <v>0</v>
          </cell>
          <cell r="AD291">
            <v>2404702.7259999998</v>
          </cell>
          <cell r="AE291">
            <v>0</v>
          </cell>
          <cell r="AF291">
            <v>2.0370859129452414</v>
          </cell>
          <cell r="AG291">
            <v>0</v>
          </cell>
          <cell r="AH291">
            <v>138827</v>
          </cell>
          <cell r="AI291">
            <v>0</v>
          </cell>
          <cell r="AJ291">
            <v>-17401.34</v>
          </cell>
          <cell r="AK291">
            <v>0</v>
          </cell>
          <cell r="AL291">
            <v>-40</v>
          </cell>
          <cell r="AM291">
            <v>0</v>
          </cell>
          <cell r="AN291">
            <v>-6960.5360000000001</v>
          </cell>
          <cell r="AO291">
            <v>0</v>
          </cell>
          <cell r="AP291">
            <v>2519167.85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TOTAL NORTH UMPQUA</v>
          </cell>
          <cell r="G292">
            <v>0</v>
          </cell>
          <cell r="H292">
            <v>188363479.35000002</v>
          </cell>
          <cell r="I292">
            <v>0</v>
          </cell>
          <cell r="J292">
            <v>-445826.42000000004</v>
          </cell>
          <cell r="K292">
            <v>0</v>
          </cell>
          <cell r="L292">
            <v>187917652.93000004</v>
          </cell>
          <cell r="M292">
            <v>0</v>
          </cell>
          <cell r="N292">
            <v>-461282.32000000018</v>
          </cell>
          <cell r="O292">
            <v>0</v>
          </cell>
          <cell r="P292">
            <v>187456370.60999998</v>
          </cell>
          <cell r="Q292">
            <v>0</v>
          </cell>
          <cell r="R292">
            <v>49872536</v>
          </cell>
          <cell r="S292">
            <v>0</v>
          </cell>
          <cell r="T292">
            <v>0</v>
          </cell>
          <cell r="U292">
            <v>0</v>
          </cell>
          <cell r="V292">
            <v>3815865</v>
          </cell>
          <cell r="W292">
            <v>0</v>
          </cell>
          <cell r="X292">
            <v>-445826.42000000004</v>
          </cell>
          <cell r="Y292">
            <v>0</v>
          </cell>
          <cell r="Z292">
            <v>0</v>
          </cell>
          <cell r="AA292">
            <v>0</v>
          </cell>
          <cell r="AB292">
            <v>-159380.367</v>
          </cell>
          <cell r="AC292">
            <v>0</v>
          </cell>
          <cell r="AD292">
            <v>53083194.213</v>
          </cell>
          <cell r="AE292">
            <v>0</v>
          </cell>
          <cell r="AF292">
            <v>0</v>
          </cell>
          <cell r="AG292">
            <v>0</v>
          </cell>
          <cell r="AH292">
            <v>3806264</v>
          </cell>
          <cell r="AI292">
            <v>0</v>
          </cell>
          <cell r="AJ292">
            <v>-461282.32000000018</v>
          </cell>
          <cell r="AK292">
            <v>0</v>
          </cell>
          <cell r="AL292">
            <v>0</v>
          </cell>
          <cell r="AM292">
            <v>0</v>
          </cell>
          <cell r="AN292">
            <v>-164067.43700000003</v>
          </cell>
          <cell r="AO292">
            <v>0</v>
          </cell>
          <cell r="AP292">
            <v>56264108.455999993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 t="str">
            <v>OLMSTED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 t="str">
            <v xml:space="preserve">331.00 0316         </v>
          </cell>
          <cell r="B295">
            <v>316</v>
          </cell>
          <cell r="C295" t="str">
            <v>ProdTrans</v>
          </cell>
          <cell r="D295" t="str">
            <v xml:space="preserve">331.00 0316         </v>
          </cell>
          <cell r="E295">
            <v>331</v>
          </cell>
          <cell r="F295" t="str">
            <v>Structures and Improvements</v>
          </cell>
          <cell r="G295">
            <v>0</v>
          </cell>
          <cell r="H295">
            <v>190851.69</v>
          </cell>
          <cell r="I295">
            <v>0</v>
          </cell>
          <cell r="J295">
            <v>-1178.7299999999998</v>
          </cell>
          <cell r="K295">
            <v>0</v>
          </cell>
          <cell r="L295">
            <v>189672.95999999999</v>
          </cell>
          <cell r="M295">
            <v>0</v>
          </cell>
          <cell r="N295">
            <v>-1192.5099999999998</v>
          </cell>
          <cell r="O295">
            <v>0</v>
          </cell>
          <cell r="P295">
            <v>188480.44999999998</v>
          </cell>
          <cell r="Q295">
            <v>0</v>
          </cell>
          <cell r="R295">
            <v>149454</v>
          </cell>
          <cell r="S295">
            <v>0</v>
          </cell>
          <cell r="T295">
            <v>2.8285473081255086</v>
          </cell>
          <cell r="U295">
            <v>0</v>
          </cell>
          <cell r="V295">
            <v>5382</v>
          </cell>
          <cell r="W295">
            <v>0</v>
          </cell>
          <cell r="X295">
            <v>-1178.7299999999998</v>
          </cell>
          <cell r="Y295">
            <v>0</v>
          </cell>
          <cell r="Z295">
            <v>-40</v>
          </cell>
          <cell r="AA295">
            <v>0</v>
          </cell>
          <cell r="AB295">
            <v>-471.4919999999999</v>
          </cell>
          <cell r="AC295">
            <v>0</v>
          </cell>
          <cell r="AD295">
            <v>153185.77799999999</v>
          </cell>
          <cell r="AE295">
            <v>0</v>
          </cell>
          <cell r="AF295">
            <v>2.8285473081255086</v>
          </cell>
          <cell r="AG295">
            <v>0</v>
          </cell>
          <cell r="AH295">
            <v>5348</v>
          </cell>
          <cell r="AI295">
            <v>0</v>
          </cell>
          <cell r="AJ295">
            <v>-1192.5099999999998</v>
          </cell>
          <cell r="AK295">
            <v>0</v>
          </cell>
          <cell r="AL295">
            <v>-40</v>
          </cell>
          <cell r="AM295">
            <v>0</v>
          </cell>
          <cell r="AN295">
            <v>-477.00399999999996</v>
          </cell>
          <cell r="AO295">
            <v>0</v>
          </cell>
          <cell r="AP295">
            <v>156864.264</v>
          </cell>
        </row>
        <row r="296">
          <cell r="A296" t="str">
            <v xml:space="preserve">334.00 0316         </v>
          </cell>
          <cell r="B296">
            <v>316</v>
          </cell>
          <cell r="C296" t="str">
            <v>ProdTrans</v>
          </cell>
          <cell r="D296" t="str">
            <v xml:space="preserve">334.00 0316         </v>
          </cell>
          <cell r="E296">
            <v>334</v>
          </cell>
          <cell r="F296" t="str">
            <v>Accessory Electric Equipment</v>
          </cell>
          <cell r="G296">
            <v>0</v>
          </cell>
          <cell r="H296">
            <v>28640.22</v>
          </cell>
          <cell r="I296">
            <v>0</v>
          </cell>
          <cell r="J296">
            <v>-201.45</v>
          </cell>
          <cell r="K296">
            <v>0</v>
          </cell>
          <cell r="L296">
            <v>28438.77</v>
          </cell>
          <cell r="M296">
            <v>0</v>
          </cell>
          <cell r="N296">
            <v>-208.59</v>
          </cell>
          <cell r="O296">
            <v>0</v>
          </cell>
          <cell r="P296">
            <v>28230.18</v>
          </cell>
          <cell r="Q296">
            <v>0</v>
          </cell>
          <cell r="R296">
            <v>17085</v>
          </cell>
          <cell r="S296">
            <v>0</v>
          </cell>
          <cell r="T296">
            <v>6.794260444091317</v>
          </cell>
          <cell r="U296">
            <v>0</v>
          </cell>
          <cell r="V296">
            <v>1939</v>
          </cell>
          <cell r="W296">
            <v>0</v>
          </cell>
          <cell r="X296">
            <v>-201.45</v>
          </cell>
          <cell r="Y296">
            <v>0</v>
          </cell>
          <cell r="Z296">
            <v>-20</v>
          </cell>
          <cell r="AA296">
            <v>0</v>
          </cell>
          <cell r="AB296">
            <v>-40.29</v>
          </cell>
          <cell r="AC296">
            <v>0</v>
          </cell>
          <cell r="AD296">
            <v>18782.259999999998</v>
          </cell>
          <cell r="AE296">
            <v>0</v>
          </cell>
          <cell r="AF296">
            <v>6.794260444091317</v>
          </cell>
          <cell r="AG296">
            <v>0</v>
          </cell>
          <cell r="AH296">
            <v>1925</v>
          </cell>
          <cell r="AI296">
            <v>0</v>
          </cell>
          <cell r="AJ296">
            <v>-208.59</v>
          </cell>
          <cell r="AK296">
            <v>0</v>
          </cell>
          <cell r="AL296">
            <v>-20</v>
          </cell>
          <cell r="AM296">
            <v>0</v>
          </cell>
          <cell r="AN296">
            <v>-41.718000000000004</v>
          </cell>
          <cell r="AO296">
            <v>0</v>
          </cell>
          <cell r="AP296">
            <v>20456.951999999997</v>
          </cell>
        </row>
        <row r="297">
          <cell r="A297" t="str">
            <v xml:space="preserve">335.00 0316         </v>
          </cell>
          <cell r="B297">
            <v>316</v>
          </cell>
          <cell r="C297" t="str">
            <v>ProdTrans</v>
          </cell>
          <cell r="D297" t="str">
            <v xml:space="preserve">335.00 0316         </v>
          </cell>
          <cell r="E297">
            <v>335</v>
          </cell>
          <cell r="F297" t="str">
            <v>Miscellaneous Power Plant Equipment</v>
          </cell>
          <cell r="G297">
            <v>0</v>
          </cell>
          <cell r="H297">
            <v>3274.14</v>
          </cell>
          <cell r="I297">
            <v>0</v>
          </cell>
          <cell r="J297">
            <v>-24.990000000000002</v>
          </cell>
          <cell r="K297">
            <v>0</v>
          </cell>
          <cell r="L297">
            <v>3249.15</v>
          </cell>
          <cell r="M297">
            <v>0</v>
          </cell>
          <cell r="N297">
            <v>-25.130000000000003</v>
          </cell>
          <cell r="O297">
            <v>0</v>
          </cell>
          <cell r="P297">
            <v>3224.02</v>
          </cell>
          <cell r="Q297">
            <v>0</v>
          </cell>
          <cell r="R297">
            <v>2581</v>
          </cell>
          <cell r="S297">
            <v>0</v>
          </cell>
          <cell r="T297">
            <v>4.129113188008585</v>
          </cell>
          <cell r="U297">
            <v>0</v>
          </cell>
          <cell r="V297">
            <v>135</v>
          </cell>
          <cell r="W297">
            <v>0</v>
          </cell>
          <cell r="X297">
            <v>-24.990000000000002</v>
          </cell>
          <cell r="Y297">
            <v>0</v>
          </cell>
          <cell r="Z297">
            <v>-10</v>
          </cell>
          <cell r="AA297">
            <v>0</v>
          </cell>
          <cell r="AB297">
            <v>-2.4990000000000006</v>
          </cell>
          <cell r="AC297">
            <v>0</v>
          </cell>
          <cell r="AD297">
            <v>2688.5110000000004</v>
          </cell>
          <cell r="AE297">
            <v>0</v>
          </cell>
          <cell r="AF297">
            <v>4.129113188008585</v>
          </cell>
          <cell r="AG297">
            <v>0</v>
          </cell>
          <cell r="AH297">
            <v>134</v>
          </cell>
          <cell r="AI297">
            <v>0</v>
          </cell>
          <cell r="AJ297">
            <v>-25.130000000000003</v>
          </cell>
          <cell r="AK297">
            <v>0</v>
          </cell>
          <cell r="AL297">
            <v>-10</v>
          </cell>
          <cell r="AM297">
            <v>0</v>
          </cell>
          <cell r="AN297">
            <v>-2.5129999999999999</v>
          </cell>
          <cell r="AO297">
            <v>0</v>
          </cell>
          <cell r="AP297">
            <v>2794.8680000000004</v>
          </cell>
        </row>
        <row r="298">
          <cell r="A298" t="str">
            <v xml:space="preserve">336.00 0316         </v>
          </cell>
          <cell r="B298">
            <v>316</v>
          </cell>
          <cell r="C298" t="str">
            <v>ProdTrans</v>
          </cell>
          <cell r="D298" t="str">
            <v xml:space="preserve">336.00 0316         </v>
          </cell>
          <cell r="E298">
            <v>336</v>
          </cell>
          <cell r="F298" t="str">
            <v>Roads, Railroads and Bridges</v>
          </cell>
          <cell r="G298">
            <v>0</v>
          </cell>
          <cell r="H298">
            <v>12641.17</v>
          </cell>
          <cell r="I298">
            <v>0</v>
          </cell>
          <cell r="J298">
            <v>-21.61</v>
          </cell>
          <cell r="K298">
            <v>0</v>
          </cell>
          <cell r="L298">
            <v>12619.56</v>
          </cell>
          <cell r="M298">
            <v>0</v>
          </cell>
          <cell r="N298">
            <v>-21.93</v>
          </cell>
          <cell r="O298">
            <v>0</v>
          </cell>
          <cell r="P298">
            <v>12597.63</v>
          </cell>
          <cell r="Q298">
            <v>0</v>
          </cell>
          <cell r="R298">
            <v>6512</v>
          </cell>
          <cell r="S298">
            <v>0</v>
          </cell>
          <cell r="T298">
            <v>5.3863990302808258</v>
          </cell>
          <cell r="U298">
            <v>0</v>
          </cell>
          <cell r="V298">
            <v>680</v>
          </cell>
          <cell r="W298">
            <v>0</v>
          </cell>
          <cell r="X298">
            <v>-21.61</v>
          </cell>
          <cell r="Y298">
            <v>0</v>
          </cell>
          <cell r="Z298">
            <v>-40</v>
          </cell>
          <cell r="AA298">
            <v>0</v>
          </cell>
          <cell r="AB298">
            <v>-8.6440000000000001</v>
          </cell>
          <cell r="AC298">
            <v>0</v>
          </cell>
          <cell r="AD298">
            <v>7161.7460000000001</v>
          </cell>
          <cell r="AE298">
            <v>0</v>
          </cell>
          <cell r="AF298">
            <v>5.3863990302808258</v>
          </cell>
          <cell r="AG298">
            <v>0</v>
          </cell>
          <cell r="AH298">
            <v>679</v>
          </cell>
          <cell r="AI298">
            <v>0</v>
          </cell>
          <cell r="AJ298">
            <v>-21.93</v>
          </cell>
          <cell r="AK298">
            <v>0</v>
          </cell>
          <cell r="AL298">
            <v>-40</v>
          </cell>
          <cell r="AM298">
            <v>0</v>
          </cell>
          <cell r="AN298">
            <v>-8.7720000000000002</v>
          </cell>
          <cell r="AO298">
            <v>0</v>
          </cell>
          <cell r="AP298">
            <v>7810.0439999999999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 t="str">
            <v>TOTAL OLMSTED</v>
          </cell>
          <cell r="G299">
            <v>0</v>
          </cell>
          <cell r="H299">
            <v>235407.22000000003</v>
          </cell>
          <cell r="I299">
            <v>0</v>
          </cell>
          <cell r="J299">
            <v>-1426.7799999999997</v>
          </cell>
          <cell r="K299">
            <v>0</v>
          </cell>
          <cell r="L299">
            <v>233980.43999999997</v>
          </cell>
          <cell r="M299">
            <v>0</v>
          </cell>
          <cell r="N299">
            <v>-1448.1599999999999</v>
          </cell>
          <cell r="O299">
            <v>0</v>
          </cell>
          <cell r="P299">
            <v>232532.27999999997</v>
          </cell>
          <cell r="Q299">
            <v>0</v>
          </cell>
          <cell r="R299">
            <v>175632</v>
          </cell>
          <cell r="S299">
            <v>0</v>
          </cell>
          <cell r="T299">
            <v>0</v>
          </cell>
          <cell r="U299">
            <v>0</v>
          </cell>
          <cell r="V299">
            <v>8136</v>
          </cell>
          <cell r="W299">
            <v>0</v>
          </cell>
          <cell r="X299">
            <v>-1426.7799999999997</v>
          </cell>
          <cell r="Y299">
            <v>0</v>
          </cell>
          <cell r="Z299">
            <v>0</v>
          </cell>
          <cell r="AA299">
            <v>0</v>
          </cell>
          <cell r="AB299">
            <v>-522.92499999999995</v>
          </cell>
          <cell r="AC299">
            <v>0</v>
          </cell>
          <cell r="AD299">
            <v>181818.29500000001</v>
          </cell>
          <cell r="AE299">
            <v>0</v>
          </cell>
          <cell r="AF299">
            <v>0</v>
          </cell>
          <cell r="AG299">
            <v>0</v>
          </cell>
          <cell r="AH299">
            <v>8086</v>
          </cell>
          <cell r="AI299">
            <v>0</v>
          </cell>
          <cell r="AJ299">
            <v>-1448.1599999999999</v>
          </cell>
          <cell r="AK299">
            <v>0</v>
          </cell>
          <cell r="AL299">
            <v>0</v>
          </cell>
          <cell r="AM299">
            <v>0</v>
          </cell>
          <cell r="AN299">
            <v>-530.00700000000006</v>
          </cell>
          <cell r="AO299">
            <v>0</v>
          </cell>
          <cell r="AP299">
            <v>187926.12799999997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 t="str">
            <v>PARIS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 t="str">
            <v xml:space="preserve">331.00 0317         </v>
          </cell>
          <cell r="B302">
            <v>317</v>
          </cell>
          <cell r="C302" t="str">
            <v>ProdTrans</v>
          </cell>
          <cell r="D302" t="str">
            <v xml:space="preserve">331.00 0317         </v>
          </cell>
          <cell r="E302">
            <v>331</v>
          </cell>
          <cell r="F302" t="str">
            <v>Structures and Improvements</v>
          </cell>
          <cell r="G302">
            <v>0</v>
          </cell>
          <cell r="H302">
            <v>115992.18</v>
          </cell>
          <cell r="I302">
            <v>0</v>
          </cell>
          <cell r="J302">
            <v>-258.97999999999996</v>
          </cell>
          <cell r="K302">
            <v>0</v>
          </cell>
          <cell r="L302">
            <v>115733.2</v>
          </cell>
          <cell r="M302">
            <v>0</v>
          </cell>
          <cell r="N302">
            <v>-262.75</v>
          </cell>
          <cell r="O302">
            <v>0</v>
          </cell>
          <cell r="P302">
            <v>115470.45</v>
          </cell>
          <cell r="Q302">
            <v>0</v>
          </cell>
          <cell r="R302">
            <v>55262</v>
          </cell>
          <cell r="S302">
            <v>0</v>
          </cell>
          <cell r="T302">
            <v>6.1081057530733531</v>
          </cell>
          <cell r="U302">
            <v>0</v>
          </cell>
          <cell r="V302">
            <v>7077</v>
          </cell>
          <cell r="W302">
            <v>0</v>
          </cell>
          <cell r="X302">
            <v>-258.97999999999996</v>
          </cell>
          <cell r="Y302">
            <v>0</v>
          </cell>
          <cell r="Z302">
            <v>-40</v>
          </cell>
          <cell r="AA302">
            <v>0</v>
          </cell>
          <cell r="AB302">
            <v>-103.59199999999998</v>
          </cell>
          <cell r="AC302">
            <v>0</v>
          </cell>
          <cell r="AD302">
            <v>61976.428</v>
          </cell>
          <cell r="AE302">
            <v>0</v>
          </cell>
          <cell r="AF302">
            <v>6.1081057530733531</v>
          </cell>
          <cell r="AG302">
            <v>0</v>
          </cell>
          <cell r="AH302">
            <v>7061</v>
          </cell>
          <cell r="AI302">
            <v>0</v>
          </cell>
          <cell r="AJ302">
            <v>-262.75</v>
          </cell>
          <cell r="AK302">
            <v>0</v>
          </cell>
          <cell r="AL302">
            <v>-40</v>
          </cell>
          <cell r="AM302">
            <v>0</v>
          </cell>
          <cell r="AN302">
            <v>-105.1</v>
          </cell>
          <cell r="AO302">
            <v>0</v>
          </cell>
          <cell r="AP302">
            <v>68669.577999999994</v>
          </cell>
        </row>
        <row r="303">
          <cell r="A303" t="str">
            <v xml:space="preserve">332.00 0317         </v>
          </cell>
          <cell r="B303">
            <v>317</v>
          </cell>
          <cell r="C303" t="str">
            <v>ProdTrans</v>
          </cell>
          <cell r="D303" t="str">
            <v xml:space="preserve">332.00 0317         </v>
          </cell>
          <cell r="E303">
            <v>332</v>
          </cell>
          <cell r="F303" t="str">
            <v>Reservoirs, Dams and Waterways</v>
          </cell>
          <cell r="G303">
            <v>0</v>
          </cell>
          <cell r="H303">
            <v>96285</v>
          </cell>
          <cell r="I303">
            <v>0</v>
          </cell>
          <cell r="J303">
            <v>-534.70999999999981</v>
          </cell>
          <cell r="K303">
            <v>0</v>
          </cell>
          <cell r="L303">
            <v>95750.29</v>
          </cell>
          <cell r="M303">
            <v>0</v>
          </cell>
          <cell r="N303">
            <v>-543.15000000000009</v>
          </cell>
          <cell r="O303">
            <v>0</v>
          </cell>
          <cell r="P303">
            <v>95207.14</v>
          </cell>
          <cell r="Q303">
            <v>0</v>
          </cell>
          <cell r="R303">
            <v>95825</v>
          </cell>
          <cell r="S303">
            <v>0</v>
          </cell>
          <cell r="T303">
            <v>5.1864811761995933</v>
          </cell>
          <cell r="U303">
            <v>0</v>
          </cell>
          <cell r="V303">
            <v>4980</v>
          </cell>
          <cell r="W303">
            <v>0</v>
          </cell>
          <cell r="X303">
            <v>-534.70999999999981</v>
          </cell>
          <cell r="Y303">
            <v>0</v>
          </cell>
          <cell r="Z303">
            <v>-40</v>
          </cell>
          <cell r="AA303">
            <v>0</v>
          </cell>
          <cell r="AB303">
            <v>-213.88399999999993</v>
          </cell>
          <cell r="AC303">
            <v>0</v>
          </cell>
          <cell r="AD303">
            <v>100056.40599999999</v>
          </cell>
          <cell r="AE303">
            <v>0</v>
          </cell>
          <cell r="AF303">
            <v>5.1864811761995933</v>
          </cell>
          <cell r="AG303">
            <v>0</v>
          </cell>
          <cell r="AH303">
            <v>4952</v>
          </cell>
          <cell r="AI303">
            <v>0</v>
          </cell>
          <cell r="AJ303">
            <v>-543.15000000000009</v>
          </cell>
          <cell r="AK303">
            <v>0</v>
          </cell>
          <cell r="AL303">
            <v>-40</v>
          </cell>
          <cell r="AM303">
            <v>0</v>
          </cell>
          <cell r="AN303">
            <v>-217.26000000000005</v>
          </cell>
          <cell r="AO303">
            <v>0</v>
          </cell>
          <cell r="AP303">
            <v>104247.996</v>
          </cell>
        </row>
        <row r="304">
          <cell r="A304" t="str">
            <v xml:space="preserve">333.00 0317         </v>
          </cell>
          <cell r="B304">
            <v>317</v>
          </cell>
          <cell r="C304" t="str">
            <v>ProdTrans</v>
          </cell>
          <cell r="D304" t="str">
            <v xml:space="preserve">333.00 0317         </v>
          </cell>
          <cell r="E304">
            <v>333</v>
          </cell>
          <cell r="F304" t="str">
            <v>Waterwheels, Turbines and Generators</v>
          </cell>
          <cell r="G304">
            <v>0</v>
          </cell>
          <cell r="H304">
            <v>73253.33</v>
          </cell>
          <cell r="I304">
            <v>0</v>
          </cell>
          <cell r="J304">
            <v>-477.65</v>
          </cell>
          <cell r="K304">
            <v>0</v>
          </cell>
          <cell r="L304">
            <v>72775.680000000008</v>
          </cell>
          <cell r="M304">
            <v>0</v>
          </cell>
          <cell r="N304">
            <v>-485.21999999999997</v>
          </cell>
          <cell r="O304">
            <v>0</v>
          </cell>
          <cell r="P304">
            <v>72290.460000000006</v>
          </cell>
          <cell r="Q304">
            <v>0</v>
          </cell>
          <cell r="R304">
            <v>68094</v>
          </cell>
          <cell r="S304">
            <v>0</v>
          </cell>
          <cell r="T304">
            <v>6.0768871564165368</v>
          </cell>
          <cell r="U304">
            <v>0</v>
          </cell>
          <cell r="V304">
            <v>4437</v>
          </cell>
          <cell r="W304">
            <v>0</v>
          </cell>
          <cell r="X304">
            <v>-477.65</v>
          </cell>
          <cell r="Y304">
            <v>0</v>
          </cell>
          <cell r="Z304">
            <v>-40</v>
          </cell>
          <cell r="AA304">
            <v>0</v>
          </cell>
          <cell r="AB304">
            <v>-191.06</v>
          </cell>
          <cell r="AC304">
            <v>0</v>
          </cell>
          <cell r="AD304">
            <v>71862.290000000008</v>
          </cell>
          <cell r="AE304">
            <v>0</v>
          </cell>
          <cell r="AF304">
            <v>6.0768871564165368</v>
          </cell>
          <cell r="AG304">
            <v>0</v>
          </cell>
          <cell r="AH304">
            <v>4408</v>
          </cell>
          <cell r="AI304">
            <v>0</v>
          </cell>
          <cell r="AJ304">
            <v>-485.21999999999997</v>
          </cell>
          <cell r="AK304">
            <v>0</v>
          </cell>
          <cell r="AL304">
            <v>-40</v>
          </cell>
          <cell r="AM304">
            <v>0</v>
          </cell>
          <cell r="AN304">
            <v>-194.08799999999999</v>
          </cell>
          <cell r="AO304">
            <v>0</v>
          </cell>
          <cell r="AP304">
            <v>75590.982000000004</v>
          </cell>
        </row>
        <row r="305">
          <cell r="A305" t="str">
            <v xml:space="preserve">334.00 0317         </v>
          </cell>
          <cell r="B305">
            <v>317</v>
          </cell>
          <cell r="C305" t="str">
            <v>ProdTrans</v>
          </cell>
          <cell r="D305" t="str">
            <v xml:space="preserve">334.00 0317         </v>
          </cell>
          <cell r="E305">
            <v>334</v>
          </cell>
          <cell r="F305" t="str">
            <v>Accessory Electric Equipment</v>
          </cell>
          <cell r="G305">
            <v>0</v>
          </cell>
          <cell r="H305">
            <v>151116.65</v>
          </cell>
          <cell r="I305">
            <v>0</v>
          </cell>
          <cell r="J305">
            <v>-1273.48</v>
          </cell>
          <cell r="K305">
            <v>0</v>
          </cell>
          <cell r="L305">
            <v>149843.16999999998</v>
          </cell>
          <cell r="M305">
            <v>0</v>
          </cell>
          <cell r="N305">
            <v>-1311.9</v>
          </cell>
          <cell r="O305">
            <v>0</v>
          </cell>
          <cell r="P305">
            <v>148531.26999999999</v>
          </cell>
          <cell r="Q305">
            <v>0</v>
          </cell>
          <cell r="R305">
            <v>103434</v>
          </cell>
          <cell r="S305">
            <v>0</v>
          </cell>
          <cell r="T305">
            <v>6.9799619842079803</v>
          </cell>
          <cell r="U305">
            <v>0</v>
          </cell>
          <cell r="V305">
            <v>10503</v>
          </cell>
          <cell r="W305">
            <v>0</v>
          </cell>
          <cell r="X305">
            <v>-1273.48</v>
          </cell>
          <cell r="Y305">
            <v>0</v>
          </cell>
          <cell r="Z305">
            <v>-20</v>
          </cell>
          <cell r="AA305">
            <v>0</v>
          </cell>
          <cell r="AB305">
            <v>-254.696</v>
          </cell>
          <cell r="AC305">
            <v>0</v>
          </cell>
          <cell r="AD305">
            <v>112408.82400000001</v>
          </cell>
          <cell r="AE305">
            <v>0</v>
          </cell>
          <cell r="AF305">
            <v>6.9799619842079803</v>
          </cell>
          <cell r="AG305">
            <v>0</v>
          </cell>
          <cell r="AH305">
            <v>10413</v>
          </cell>
          <cell r="AI305">
            <v>0</v>
          </cell>
          <cell r="AJ305">
            <v>-1311.9</v>
          </cell>
          <cell r="AK305">
            <v>0</v>
          </cell>
          <cell r="AL305">
            <v>-20</v>
          </cell>
          <cell r="AM305">
            <v>0</v>
          </cell>
          <cell r="AN305">
            <v>-262.38</v>
          </cell>
          <cell r="AO305">
            <v>0</v>
          </cell>
          <cell r="AP305">
            <v>121247.54400000001</v>
          </cell>
        </row>
        <row r="306">
          <cell r="A306" t="str">
            <v xml:space="preserve">335.00 0317         </v>
          </cell>
          <cell r="B306">
            <v>317</v>
          </cell>
          <cell r="C306" t="str">
            <v>ProdTrans</v>
          </cell>
          <cell r="D306" t="str">
            <v xml:space="preserve">335.00 0317         </v>
          </cell>
          <cell r="E306">
            <v>335</v>
          </cell>
          <cell r="F306" t="str">
            <v>Miscellaneous Power Plant Equipment</v>
          </cell>
          <cell r="G306">
            <v>0</v>
          </cell>
          <cell r="H306">
            <v>417.22</v>
          </cell>
          <cell r="I306">
            <v>0</v>
          </cell>
          <cell r="J306">
            <v>-3.12</v>
          </cell>
          <cell r="K306">
            <v>0</v>
          </cell>
          <cell r="L306">
            <v>414.1</v>
          </cell>
          <cell r="M306">
            <v>0</v>
          </cell>
          <cell r="N306">
            <v>-3.1399999999999997</v>
          </cell>
          <cell r="O306">
            <v>0</v>
          </cell>
          <cell r="P306">
            <v>410.96000000000004</v>
          </cell>
          <cell r="Q306">
            <v>0</v>
          </cell>
          <cell r="R306">
            <v>390</v>
          </cell>
          <cell r="S306">
            <v>0</v>
          </cell>
          <cell r="T306">
            <v>8.2487309644670042</v>
          </cell>
          <cell r="U306">
            <v>0</v>
          </cell>
          <cell r="V306">
            <v>34</v>
          </cell>
          <cell r="W306">
            <v>0</v>
          </cell>
          <cell r="X306">
            <v>-3.12</v>
          </cell>
          <cell r="Y306">
            <v>0</v>
          </cell>
          <cell r="Z306">
            <v>-10</v>
          </cell>
          <cell r="AA306">
            <v>0</v>
          </cell>
          <cell r="AB306">
            <v>-0.31200000000000006</v>
          </cell>
          <cell r="AC306">
            <v>0</v>
          </cell>
          <cell r="AD306">
            <v>420.56799999999998</v>
          </cell>
          <cell r="AE306">
            <v>0</v>
          </cell>
          <cell r="AF306">
            <v>8.2487309644670042</v>
          </cell>
          <cell r="AG306">
            <v>0</v>
          </cell>
          <cell r="AH306">
            <v>34</v>
          </cell>
          <cell r="AI306">
            <v>0</v>
          </cell>
          <cell r="AJ306">
            <v>-3.1399999999999997</v>
          </cell>
          <cell r="AK306">
            <v>0</v>
          </cell>
          <cell r="AL306">
            <v>-10</v>
          </cell>
          <cell r="AM306">
            <v>0</v>
          </cell>
          <cell r="AN306">
            <v>-0.314</v>
          </cell>
          <cell r="AO306">
            <v>0</v>
          </cell>
          <cell r="AP306">
            <v>451.11399999999998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 t="str">
            <v>TOTAL PARIS</v>
          </cell>
          <cell r="G307">
            <v>0</v>
          </cell>
          <cell r="H307">
            <v>437064.38</v>
          </cell>
          <cell r="I307">
            <v>0</v>
          </cell>
          <cell r="J307">
            <v>-2547.9399999999996</v>
          </cell>
          <cell r="K307">
            <v>0</v>
          </cell>
          <cell r="L307">
            <v>434516.43999999994</v>
          </cell>
          <cell r="M307">
            <v>0</v>
          </cell>
          <cell r="N307">
            <v>-2606.1600000000003</v>
          </cell>
          <cell r="O307">
            <v>0</v>
          </cell>
          <cell r="P307">
            <v>431910.27999999997</v>
          </cell>
          <cell r="Q307">
            <v>0</v>
          </cell>
          <cell r="R307">
            <v>323005</v>
          </cell>
          <cell r="S307">
            <v>0</v>
          </cell>
          <cell r="T307">
            <v>0</v>
          </cell>
          <cell r="U307">
            <v>0</v>
          </cell>
          <cell r="V307">
            <v>27031</v>
          </cell>
          <cell r="W307">
            <v>0</v>
          </cell>
          <cell r="X307">
            <v>-2547.9399999999996</v>
          </cell>
          <cell r="Y307">
            <v>0</v>
          </cell>
          <cell r="Z307">
            <v>0</v>
          </cell>
          <cell r="AA307">
            <v>0</v>
          </cell>
          <cell r="AB307">
            <v>-763.54399999999987</v>
          </cell>
          <cell r="AC307">
            <v>0</v>
          </cell>
          <cell r="AD307">
            <v>346724.516</v>
          </cell>
          <cell r="AE307">
            <v>0</v>
          </cell>
          <cell r="AF307">
            <v>0</v>
          </cell>
          <cell r="AG307">
            <v>0</v>
          </cell>
          <cell r="AH307">
            <v>26868</v>
          </cell>
          <cell r="AI307">
            <v>0</v>
          </cell>
          <cell r="AJ307">
            <v>-2606.1600000000003</v>
          </cell>
          <cell r="AK307">
            <v>0</v>
          </cell>
          <cell r="AL307">
            <v>0</v>
          </cell>
          <cell r="AM307">
            <v>0</v>
          </cell>
          <cell r="AN307">
            <v>-779.14199999999994</v>
          </cell>
          <cell r="AO307">
            <v>0</v>
          </cell>
          <cell r="AP307">
            <v>370207.21399999998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 t="str">
            <v>PIONEER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310" t="str">
            <v xml:space="preserve">330.20 0318         </v>
          </cell>
          <cell r="B310">
            <v>318</v>
          </cell>
          <cell r="C310" t="str">
            <v>ProdTrans</v>
          </cell>
          <cell r="D310" t="str">
            <v xml:space="preserve">330.20 0318         </v>
          </cell>
          <cell r="E310">
            <v>330.2</v>
          </cell>
          <cell r="F310" t="str">
            <v>Land Rights</v>
          </cell>
          <cell r="G310">
            <v>0</v>
          </cell>
          <cell r="H310">
            <v>9247.48</v>
          </cell>
          <cell r="I310">
            <v>0</v>
          </cell>
          <cell r="J310">
            <v>0</v>
          </cell>
          <cell r="K310">
            <v>0</v>
          </cell>
          <cell r="L310">
            <v>9247.48</v>
          </cell>
          <cell r="M310">
            <v>0</v>
          </cell>
          <cell r="N310">
            <v>0</v>
          </cell>
          <cell r="O310">
            <v>0</v>
          </cell>
          <cell r="P310">
            <v>9247.48</v>
          </cell>
          <cell r="Q310">
            <v>0</v>
          </cell>
          <cell r="R310">
            <v>7357</v>
          </cell>
          <cell r="S310">
            <v>0</v>
          </cell>
          <cell r="T310">
            <v>0.93138315129231097</v>
          </cell>
          <cell r="U310">
            <v>0</v>
          </cell>
          <cell r="V310">
            <v>86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7443</v>
          </cell>
          <cell r="AE310">
            <v>0</v>
          </cell>
          <cell r="AF310">
            <v>0.93138315129231097</v>
          </cell>
          <cell r="AG310">
            <v>0</v>
          </cell>
          <cell r="AH310">
            <v>86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7529</v>
          </cell>
        </row>
        <row r="311">
          <cell r="A311" t="str">
            <v xml:space="preserve">330.30 0318         </v>
          </cell>
          <cell r="B311">
            <v>318</v>
          </cell>
          <cell r="C311" t="str">
            <v>ProdTrans</v>
          </cell>
          <cell r="D311" t="str">
            <v xml:space="preserve">330.30 0318         </v>
          </cell>
          <cell r="E311">
            <v>330.3</v>
          </cell>
          <cell r="F311" t="str">
            <v>Water Rights</v>
          </cell>
          <cell r="G311">
            <v>0</v>
          </cell>
          <cell r="H311">
            <v>110805.67</v>
          </cell>
          <cell r="I311">
            <v>0</v>
          </cell>
          <cell r="J311">
            <v>0</v>
          </cell>
          <cell r="K311">
            <v>0</v>
          </cell>
          <cell r="L311">
            <v>110805.67</v>
          </cell>
          <cell r="M311">
            <v>0</v>
          </cell>
          <cell r="N311">
            <v>0</v>
          </cell>
          <cell r="O311">
            <v>0</v>
          </cell>
          <cell r="P311">
            <v>110805.67</v>
          </cell>
          <cell r="Q311">
            <v>0</v>
          </cell>
          <cell r="R311">
            <v>88175</v>
          </cell>
          <cell r="S311">
            <v>0</v>
          </cell>
          <cell r="T311">
            <v>0.93086866535506496</v>
          </cell>
          <cell r="U311">
            <v>0</v>
          </cell>
          <cell r="V311">
            <v>1031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89206</v>
          </cell>
          <cell r="AE311">
            <v>0</v>
          </cell>
          <cell r="AF311">
            <v>0.93086866535506496</v>
          </cell>
          <cell r="AG311">
            <v>0</v>
          </cell>
          <cell r="AH311">
            <v>1031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90237</v>
          </cell>
        </row>
        <row r="312">
          <cell r="A312" t="str">
            <v xml:space="preserve">331.00 0318         </v>
          </cell>
          <cell r="B312">
            <v>318</v>
          </cell>
          <cell r="C312" t="str">
            <v>ProdTrans</v>
          </cell>
          <cell r="D312" t="str">
            <v xml:space="preserve">331.00 0318         </v>
          </cell>
          <cell r="E312">
            <v>331</v>
          </cell>
          <cell r="F312" t="str">
            <v>Structures and Improvements</v>
          </cell>
          <cell r="G312">
            <v>0</v>
          </cell>
          <cell r="H312">
            <v>514442.22</v>
          </cell>
          <cell r="I312">
            <v>0</v>
          </cell>
          <cell r="J312">
            <v>-1527.7700000000002</v>
          </cell>
          <cell r="K312">
            <v>0</v>
          </cell>
          <cell r="L312">
            <v>512914.44999999995</v>
          </cell>
          <cell r="M312">
            <v>0</v>
          </cell>
          <cell r="N312">
            <v>-1547.1899999999998</v>
          </cell>
          <cell r="O312">
            <v>0</v>
          </cell>
          <cell r="P312">
            <v>511367.25999999995</v>
          </cell>
          <cell r="Q312">
            <v>0</v>
          </cell>
          <cell r="R312">
            <v>204736</v>
          </cell>
          <cell r="S312">
            <v>0</v>
          </cell>
          <cell r="T312">
            <v>1.9423606469478352</v>
          </cell>
          <cell r="U312">
            <v>0</v>
          </cell>
          <cell r="V312">
            <v>9977</v>
          </cell>
          <cell r="W312">
            <v>0</v>
          </cell>
          <cell r="X312">
            <v>-1527.7700000000002</v>
          </cell>
          <cell r="Y312">
            <v>0</v>
          </cell>
          <cell r="Z312">
            <v>-40</v>
          </cell>
          <cell r="AA312">
            <v>0</v>
          </cell>
          <cell r="AB312">
            <v>-611.10800000000006</v>
          </cell>
          <cell r="AC312">
            <v>0</v>
          </cell>
          <cell r="AD312">
            <v>212574.122</v>
          </cell>
          <cell r="AE312">
            <v>0</v>
          </cell>
          <cell r="AF312">
            <v>1.9423606469478352</v>
          </cell>
          <cell r="AG312">
            <v>0</v>
          </cell>
          <cell r="AH312">
            <v>9948</v>
          </cell>
          <cell r="AI312">
            <v>0</v>
          </cell>
          <cell r="AJ312">
            <v>-1547.1899999999998</v>
          </cell>
          <cell r="AK312">
            <v>0</v>
          </cell>
          <cell r="AL312">
            <v>-40</v>
          </cell>
          <cell r="AM312">
            <v>0</v>
          </cell>
          <cell r="AN312">
            <v>-618.87599999999986</v>
          </cell>
          <cell r="AO312">
            <v>0</v>
          </cell>
          <cell r="AP312">
            <v>220356.05600000001</v>
          </cell>
        </row>
        <row r="313">
          <cell r="A313" t="str">
            <v xml:space="preserve">332.00 0318         </v>
          </cell>
          <cell r="B313">
            <v>318</v>
          </cell>
          <cell r="C313" t="str">
            <v>ProdTrans</v>
          </cell>
          <cell r="D313" t="str">
            <v xml:space="preserve">332.00 0318         </v>
          </cell>
          <cell r="E313">
            <v>332</v>
          </cell>
          <cell r="F313" t="str">
            <v>Reservoirs, Dams and Waterways</v>
          </cell>
          <cell r="G313">
            <v>0</v>
          </cell>
          <cell r="H313">
            <v>8118726.1299999999</v>
          </cell>
          <cell r="I313">
            <v>0</v>
          </cell>
          <cell r="J313">
            <v>-16865.55</v>
          </cell>
          <cell r="K313">
            <v>0</v>
          </cell>
          <cell r="L313">
            <v>8101860.5800000001</v>
          </cell>
          <cell r="M313">
            <v>0</v>
          </cell>
          <cell r="N313">
            <v>-17191.169999999998</v>
          </cell>
          <cell r="O313">
            <v>0</v>
          </cell>
          <cell r="P313">
            <v>8084669.4100000001</v>
          </cell>
          <cell r="Q313">
            <v>0</v>
          </cell>
          <cell r="R313">
            <v>3891552</v>
          </cell>
          <cell r="S313">
            <v>0</v>
          </cell>
          <cell r="T313">
            <v>2.4193129801488245</v>
          </cell>
          <cell r="U313">
            <v>0</v>
          </cell>
          <cell r="V313">
            <v>196213</v>
          </cell>
          <cell r="W313">
            <v>0</v>
          </cell>
          <cell r="X313">
            <v>-16865.55</v>
          </cell>
          <cell r="Y313">
            <v>0</v>
          </cell>
          <cell r="Z313">
            <v>-40</v>
          </cell>
          <cell r="AA313">
            <v>0</v>
          </cell>
          <cell r="AB313">
            <v>-6746.22</v>
          </cell>
          <cell r="AC313">
            <v>0</v>
          </cell>
          <cell r="AD313">
            <v>4064153.23</v>
          </cell>
          <cell r="AE313">
            <v>0</v>
          </cell>
          <cell r="AF313">
            <v>2.4193129801488245</v>
          </cell>
          <cell r="AG313">
            <v>0</v>
          </cell>
          <cell r="AH313">
            <v>195801</v>
          </cell>
          <cell r="AI313">
            <v>0</v>
          </cell>
          <cell r="AJ313">
            <v>-17191.169999999998</v>
          </cell>
          <cell r="AK313">
            <v>0</v>
          </cell>
          <cell r="AL313">
            <v>-40</v>
          </cell>
          <cell r="AM313">
            <v>0</v>
          </cell>
          <cell r="AN313">
            <v>-6876.4679999999989</v>
          </cell>
          <cell r="AO313">
            <v>0</v>
          </cell>
          <cell r="AP313">
            <v>4235886.5920000002</v>
          </cell>
        </row>
        <row r="314">
          <cell r="A314" t="str">
            <v xml:space="preserve">333.00 0318         </v>
          </cell>
          <cell r="B314">
            <v>318</v>
          </cell>
          <cell r="C314" t="str">
            <v>ProdTrans</v>
          </cell>
          <cell r="D314" t="str">
            <v xml:space="preserve">333.00 0318         </v>
          </cell>
          <cell r="E314">
            <v>333</v>
          </cell>
          <cell r="F314" t="str">
            <v>Waterwheels, Turbines and Generators</v>
          </cell>
          <cell r="G314">
            <v>0</v>
          </cell>
          <cell r="H314">
            <v>1598920.96</v>
          </cell>
          <cell r="I314">
            <v>0</v>
          </cell>
          <cell r="J314">
            <v>-2466.98</v>
          </cell>
          <cell r="K314">
            <v>0</v>
          </cell>
          <cell r="L314">
            <v>1596453.98</v>
          </cell>
          <cell r="M314">
            <v>0</v>
          </cell>
          <cell r="N314">
            <v>-2617.8799999999997</v>
          </cell>
          <cell r="O314">
            <v>0</v>
          </cell>
          <cell r="P314">
            <v>1593836.1</v>
          </cell>
          <cell r="Q314">
            <v>0</v>
          </cell>
          <cell r="R314">
            <v>394338</v>
          </cell>
          <cell r="S314">
            <v>0</v>
          </cell>
          <cell r="T314">
            <v>2.8448030959184014</v>
          </cell>
          <cell r="U314">
            <v>0</v>
          </cell>
          <cell r="V314">
            <v>45451</v>
          </cell>
          <cell r="W314">
            <v>0</v>
          </cell>
          <cell r="X314">
            <v>-2466.98</v>
          </cell>
          <cell r="Y314">
            <v>0</v>
          </cell>
          <cell r="Z314">
            <v>-40</v>
          </cell>
          <cell r="AA314">
            <v>0</v>
          </cell>
          <cell r="AB314">
            <v>-986.79199999999992</v>
          </cell>
          <cell r="AC314">
            <v>0</v>
          </cell>
          <cell r="AD314">
            <v>436335.228</v>
          </cell>
          <cell r="AE314">
            <v>0</v>
          </cell>
          <cell r="AF314">
            <v>2.8448030959184014</v>
          </cell>
          <cell r="AG314">
            <v>0</v>
          </cell>
          <cell r="AH314">
            <v>45379</v>
          </cell>
          <cell r="AI314">
            <v>0</v>
          </cell>
          <cell r="AJ314">
            <v>-2617.8799999999997</v>
          </cell>
          <cell r="AK314">
            <v>0</v>
          </cell>
          <cell r="AL314">
            <v>-40</v>
          </cell>
          <cell r="AM314">
            <v>0</v>
          </cell>
          <cell r="AN314">
            <v>-1047.1519999999998</v>
          </cell>
          <cell r="AO314">
            <v>0</v>
          </cell>
          <cell r="AP314">
            <v>478049.196</v>
          </cell>
        </row>
        <row r="315">
          <cell r="A315" t="str">
            <v xml:space="preserve">334.00 0318         </v>
          </cell>
          <cell r="B315">
            <v>318</v>
          </cell>
          <cell r="C315" t="str">
            <v>ProdTrans</v>
          </cell>
          <cell r="D315" t="str">
            <v xml:space="preserve">334.00 0318         </v>
          </cell>
          <cell r="E315">
            <v>334</v>
          </cell>
          <cell r="F315" t="str">
            <v>Accessory Electric Equipment</v>
          </cell>
          <cell r="G315">
            <v>0</v>
          </cell>
          <cell r="H315">
            <v>543405.18000000005</v>
          </cell>
          <cell r="I315">
            <v>0</v>
          </cell>
          <cell r="J315">
            <v>-4923.79</v>
          </cell>
          <cell r="K315">
            <v>0</v>
          </cell>
          <cell r="L315">
            <v>538481.39</v>
          </cell>
          <cell r="M315">
            <v>0</v>
          </cell>
          <cell r="N315">
            <v>-5019.78</v>
          </cell>
          <cell r="O315">
            <v>0</v>
          </cell>
          <cell r="P315">
            <v>533461.61</v>
          </cell>
          <cell r="Q315">
            <v>0</v>
          </cell>
          <cell r="R315">
            <v>226055</v>
          </cell>
          <cell r="S315">
            <v>0</v>
          </cell>
          <cell r="T315">
            <v>2.6665776419354796</v>
          </cell>
          <cell r="U315">
            <v>0</v>
          </cell>
          <cell r="V315">
            <v>14425</v>
          </cell>
          <cell r="W315">
            <v>0</v>
          </cell>
          <cell r="X315">
            <v>-4923.79</v>
          </cell>
          <cell r="Y315">
            <v>0</v>
          </cell>
          <cell r="Z315">
            <v>-20</v>
          </cell>
          <cell r="AA315">
            <v>0</v>
          </cell>
          <cell r="AB315">
            <v>-984.75800000000004</v>
          </cell>
          <cell r="AC315">
            <v>0</v>
          </cell>
          <cell r="AD315">
            <v>234571.45199999999</v>
          </cell>
          <cell r="AE315">
            <v>0</v>
          </cell>
          <cell r="AF315">
            <v>2.6665776419354796</v>
          </cell>
          <cell r="AG315">
            <v>0</v>
          </cell>
          <cell r="AH315">
            <v>14292</v>
          </cell>
          <cell r="AI315">
            <v>0</v>
          </cell>
          <cell r="AJ315">
            <v>-5019.78</v>
          </cell>
          <cell r="AK315">
            <v>0</v>
          </cell>
          <cell r="AL315">
            <v>-20</v>
          </cell>
          <cell r="AM315">
            <v>0</v>
          </cell>
          <cell r="AN315">
            <v>-1003.9559999999999</v>
          </cell>
          <cell r="AO315">
            <v>0</v>
          </cell>
          <cell r="AP315">
            <v>242839.71599999999</v>
          </cell>
        </row>
        <row r="316">
          <cell r="A316" t="str">
            <v xml:space="preserve">335.00 0318         </v>
          </cell>
          <cell r="B316">
            <v>318</v>
          </cell>
          <cell r="C316" t="str">
            <v>ProdTrans</v>
          </cell>
          <cell r="D316" t="str">
            <v xml:space="preserve">335.00 0318         </v>
          </cell>
          <cell r="E316">
            <v>335</v>
          </cell>
          <cell r="F316" t="str">
            <v>Miscellaneous Power Plant Equipment</v>
          </cell>
          <cell r="G316">
            <v>0</v>
          </cell>
          <cell r="H316">
            <v>9601.69</v>
          </cell>
          <cell r="I316">
            <v>0</v>
          </cell>
          <cell r="J316">
            <v>-66.78</v>
          </cell>
          <cell r="K316">
            <v>0</v>
          </cell>
          <cell r="L316">
            <v>9534.91</v>
          </cell>
          <cell r="M316">
            <v>0</v>
          </cell>
          <cell r="N316">
            <v>-67.14</v>
          </cell>
          <cell r="O316">
            <v>0</v>
          </cell>
          <cell r="P316">
            <v>9467.77</v>
          </cell>
          <cell r="Q316">
            <v>0</v>
          </cell>
          <cell r="R316">
            <v>4918</v>
          </cell>
          <cell r="S316">
            <v>0</v>
          </cell>
          <cell r="T316">
            <v>2.5168759518215498</v>
          </cell>
          <cell r="U316">
            <v>0</v>
          </cell>
          <cell r="V316">
            <v>241</v>
          </cell>
          <cell r="W316">
            <v>0</v>
          </cell>
          <cell r="X316">
            <v>-66.78</v>
          </cell>
          <cell r="Y316">
            <v>0</v>
          </cell>
          <cell r="Z316">
            <v>-10</v>
          </cell>
          <cell r="AA316">
            <v>0</v>
          </cell>
          <cell r="AB316">
            <v>-6.6779999999999999</v>
          </cell>
          <cell r="AC316">
            <v>0</v>
          </cell>
          <cell r="AD316">
            <v>5085.5420000000004</v>
          </cell>
          <cell r="AE316">
            <v>0</v>
          </cell>
          <cell r="AF316">
            <v>2.5168759518215498</v>
          </cell>
          <cell r="AG316">
            <v>0</v>
          </cell>
          <cell r="AH316">
            <v>239</v>
          </cell>
          <cell r="AI316">
            <v>0</v>
          </cell>
          <cell r="AJ316">
            <v>-67.14</v>
          </cell>
          <cell r="AK316">
            <v>0</v>
          </cell>
          <cell r="AL316">
            <v>-10</v>
          </cell>
          <cell r="AM316">
            <v>0</v>
          </cell>
          <cell r="AN316">
            <v>-6.7139999999999995</v>
          </cell>
          <cell r="AO316">
            <v>0</v>
          </cell>
          <cell r="AP316">
            <v>5250.6880000000001</v>
          </cell>
        </row>
        <row r="317">
          <cell r="A317" t="str">
            <v xml:space="preserve">336.00 0318         </v>
          </cell>
          <cell r="B317">
            <v>318</v>
          </cell>
          <cell r="C317" t="str">
            <v>ProdTrans</v>
          </cell>
          <cell r="D317" t="str">
            <v xml:space="preserve">336.00 0318         </v>
          </cell>
          <cell r="E317">
            <v>336</v>
          </cell>
          <cell r="F317" t="str">
            <v>Roads, Railroads and Bridges</v>
          </cell>
          <cell r="G317">
            <v>0</v>
          </cell>
          <cell r="H317">
            <v>70754.91</v>
          </cell>
          <cell r="I317">
            <v>0</v>
          </cell>
          <cell r="J317">
            <v>-127.91</v>
          </cell>
          <cell r="K317">
            <v>0</v>
          </cell>
          <cell r="L317">
            <v>70627</v>
          </cell>
          <cell r="M317">
            <v>0</v>
          </cell>
          <cell r="N317">
            <v>-129.74</v>
          </cell>
          <cell r="O317">
            <v>0</v>
          </cell>
          <cell r="P317">
            <v>70497.259999999995</v>
          </cell>
          <cell r="Q317">
            <v>0</v>
          </cell>
          <cell r="R317">
            <v>7613</v>
          </cell>
          <cell r="S317">
            <v>0</v>
          </cell>
          <cell r="T317">
            <v>2.1213683783486301</v>
          </cell>
          <cell r="U317">
            <v>0</v>
          </cell>
          <cell r="V317">
            <v>1500</v>
          </cell>
          <cell r="W317">
            <v>0</v>
          </cell>
          <cell r="X317">
            <v>-127.91</v>
          </cell>
          <cell r="Y317">
            <v>0</v>
          </cell>
          <cell r="Z317">
            <v>-40</v>
          </cell>
          <cell r="AA317">
            <v>0</v>
          </cell>
          <cell r="AB317">
            <v>-51.163999999999994</v>
          </cell>
          <cell r="AC317">
            <v>0</v>
          </cell>
          <cell r="AD317">
            <v>8933.9259999999995</v>
          </cell>
          <cell r="AE317">
            <v>0</v>
          </cell>
          <cell r="AF317">
            <v>2.1213683783486301</v>
          </cell>
          <cell r="AG317">
            <v>0</v>
          </cell>
          <cell r="AH317">
            <v>1497</v>
          </cell>
          <cell r="AI317">
            <v>0</v>
          </cell>
          <cell r="AJ317">
            <v>-129.74</v>
          </cell>
          <cell r="AK317">
            <v>0</v>
          </cell>
          <cell r="AL317">
            <v>-40</v>
          </cell>
          <cell r="AM317">
            <v>0</v>
          </cell>
          <cell r="AN317">
            <v>-51.896000000000001</v>
          </cell>
          <cell r="AO317">
            <v>0</v>
          </cell>
          <cell r="AP317">
            <v>10249.289999999999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 t="str">
            <v>TOTAL PIONEER</v>
          </cell>
          <cell r="G318">
            <v>0</v>
          </cell>
          <cell r="H318">
            <v>10975904.24</v>
          </cell>
          <cell r="I318">
            <v>0</v>
          </cell>
          <cell r="J318">
            <v>-25978.78</v>
          </cell>
          <cell r="K318">
            <v>0</v>
          </cell>
          <cell r="L318">
            <v>10949925.460000001</v>
          </cell>
          <cell r="M318">
            <v>0</v>
          </cell>
          <cell r="N318">
            <v>-26572.899999999998</v>
          </cell>
          <cell r="O318">
            <v>0</v>
          </cell>
          <cell r="P318">
            <v>10923352.559999999</v>
          </cell>
          <cell r="Q318">
            <v>0</v>
          </cell>
          <cell r="R318">
            <v>4824744</v>
          </cell>
          <cell r="S318">
            <v>0</v>
          </cell>
          <cell r="T318">
            <v>0</v>
          </cell>
          <cell r="U318">
            <v>0</v>
          </cell>
          <cell r="V318">
            <v>268924</v>
          </cell>
          <cell r="W318">
            <v>0</v>
          </cell>
          <cell r="X318">
            <v>-25978.78</v>
          </cell>
          <cell r="Y318">
            <v>0</v>
          </cell>
          <cell r="Z318">
            <v>0</v>
          </cell>
          <cell r="AA318">
            <v>0</v>
          </cell>
          <cell r="AB318">
            <v>-9386.7200000000012</v>
          </cell>
          <cell r="AC318">
            <v>0</v>
          </cell>
          <cell r="AD318">
            <v>5058302.5</v>
          </cell>
          <cell r="AE318">
            <v>0</v>
          </cell>
          <cell r="AF318">
            <v>0</v>
          </cell>
          <cell r="AG318">
            <v>0</v>
          </cell>
          <cell r="AH318">
            <v>268273</v>
          </cell>
          <cell r="AI318">
            <v>0</v>
          </cell>
          <cell r="AJ318">
            <v>-26572.899999999998</v>
          </cell>
          <cell r="AK318">
            <v>0</v>
          </cell>
          <cell r="AL318">
            <v>0</v>
          </cell>
          <cell r="AM318">
            <v>0</v>
          </cell>
          <cell r="AN318">
            <v>-9605.0619999999999</v>
          </cell>
          <cell r="AO318">
            <v>0</v>
          </cell>
          <cell r="AP318">
            <v>5290397.5380000006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 t="str">
            <v>PROSPECT # 1, 2 AND 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 t="str">
            <v xml:space="preserve">330.20 0319         </v>
          </cell>
          <cell r="B321">
            <v>319</v>
          </cell>
          <cell r="C321" t="str">
            <v>ProdTrans</v>
          </cell>
          <cell r="D321" t="str">
            <v xml:space="preserve">330.20 0319         </v>
          </cell>
          <cell r="E321">
            <v>330.2</v>
          </cell>
          <cell r="F321" t="str">
            <v>Land Rights</v>
          </cell>
          <cell r="G321">
            <v>0</v>
          </cell>
          <cell r="H321">
            <v>3711.84</v>
          </cell>
          <cell r="I321">
            <v>0</v>
          </cell>
          <cell r="J321">
            <v>0</v>
          </cell>
          <cell r="K321">
            <v>0</v>
          </cell>
          <cell r="L321">
            <v>3711.84</v>
          </cell>
          <cell r="M321">
            <v>0</v>
          </cell>
          <cell r="N321">
            <v>0</v>
          </cell>
          <cell r="O321">
            <v>0</v>
          </cell>
          <cell r="P321">
            <v>3711.84</v>
          </cell>
          <cell r="Q321">
            <v>0</v>
          </cell>
          <cell r="R321">
            <v>1659</v>
          </cell>
          <cell r="S321">
            <v>0</v>
          </cell>
          <cell r="T321">
            <v>2.0960789766407117</v>
          </cell>
          <cell r="U321">
            <v>0</v>
          </cell>
          <cell r="V321">
            <v>78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1737</v>
          </cell>
          <cell r="AE321">
            <v>0</v>
          </cell>
          <cell r="AF321">
            <v>2.0960789766407117</v>
          </cell>
          <cell r="AG321">
            <v>0</v>
          </cell>
          <cell r="AH321">
            <v>78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1815</v>
          </cell>
        </row>
        <row r="322">
          <cell r="A322" t="str">
            <v xml:space="preserve">330.40 0319         </v>
          </cell>
          <cell r="B322">
            <v>319</v>
          </cell>
          <cell r="C322" t="str">
            <v>ProdTrans</v>
          </cell>
          <cell r="D322" t="str">
            <v xml:space="preserve">330.40 0319         </v>
          </cell>
          <cell r="E322">
            <v>330.4</v>
          </cell>
          <cell r="F322" t="str">
            <v>Flood Rights</v>
          </cell>
          <cell r="G322">
            <v>0</v>
          </cell>
          <cell r="H322">
            <v>3166.96</v>
          </cell>
          <cell r="I322">
            <v>0</v>
          </cell>
          <cell r="J322">
            <v>0</v>
          </cell>
          <cell r="K322">
            <v>0</v>
          </cell>
          <cell r="L322">
            <v>3166.96</v>
          </cell>
          <cell r="M322">
            <v>0</v>
          </cell>
          <cell r="N322">
            <v>0</v>
          </cell>
          <cell r="O322">
            <v>0</v>
          </cell>
          <cell r="P322">
            <v>3166.96</v>
          </cell>
          <cell r="Q322">
            <v>0</v>
          </cell>
          <cell r="R322">
            <v>1988</v>
          </cell>
          <cell r="S322">
            <v>0</v>
          </cell>
          <cell r="T322">
            <v>1.7478635525632276</v>
          </cell>
          <cell r="U322">
            <v>0</v>
          </cell>
          <cell r="V322">
            <v>55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2043</v>
          </cell>
          <cell r="AE322">
            <v>0</v>
          </cell>
          <cell r="AF322">
            <v>1.7478635525632276</v>
          </cell>
          <cell r="AG322">
            <v>0</v>
          </cell>
          <cell r="AH322">
            <v>55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2098</v>
          </cell>
        </row>
        <row r="323">
          <cell r="A323" t="str">
            <v xml:space="preserve">331.00 0319         </v>
          </cell>
          <cell r="B323">
            <v>319</v>
          </cell>
          <cell r="C323" t="str">
            <v>ProdTrans</v>
          </cell>
          <cell r="D323" t="str">
            <v xml:space="preserve">331.00 0319         </v>
          </cell>
          <cell r="E323">
            <v>331</v>
          </cell>
          <cell r="F323" t="str">
            <v>Structures and Improvements</v>
          </cell>
          <cell r="G323">
            <v>0</v>
          </cell>
          <cell r="H323">
            <v>3310521.34</v>
          </cell>
          <cell r="I323">
            <v>0</v>
          </cell>
          <cell r="J323">
            <v>-8380.3099999999977</v>
          </cell>
          <cell r="K323">
            <v>0</v>
          </cell>
          <cell r="L323">
            <v>3302141.03</v>
          </cell>
          <cell r="M323">
            <v>0</v>
          </cell>
          <cell r="N323">
            <v>-8501.5000000000018</v>
          </cell>
          <cell r="O323">
            <v>0</v>
          </cell>
          <cell r="P323">
            <v>3293639.53</v>
          </cell>
          <cell r="Q323">
            <v>0</v>
          </cell>
          <cell r="R323">
            <v>1043997</v>
          </cell>
          <cell r="S323">
            <v>0</v>
          </cell>
          <cell r="T323">
            <v>2.4569130404844972</v>
          </cell>
          <cell r="U323">
            <v>0</v>
          </cell>
          <cell r="V323">
            <v>81234</v>
          </cell>
          <cell r="W323">
            <v>0</v>
          </cell>
          <cell r="X323">
            <v>-8380.3099999999977</v>
          </cell>
          <cell r="Y323">
            <v>0</v>
          </cell>
          <cell r="Z323">
            <v>-40</v>
          </cell>
          <cell r="AA323">
            <v>0</v>
          </cell>
          <cell r="AB323">
            <v>-3352.1239999999989</v>
          </cell>
          <cell r="AC323">
            <v>0</v>
          </cell>
          <cell r="AD323">
            <v>1113498.5659999999</v>
          </cell>
          <cell r="AE323">
            <v>0</v>
          </cell>
          <cell r="AF323">
            <v>2.4569130404844972</v>
          </cell>
          <cell r="AG323">
            <v>0</v>
          </cell>
          <cell r="AH323">
            <v>81026</v>
          </cell>
          <cell r="AI323">
            <v>0</v>
          </cell>
          <cell r="AJ323">
            <v>-8501.5000000000018</v>
          </cell>
          <cell r="AK323">
            <v>0</v>
          </cell>
          <cell r="AL323">
            <v>-40</v>
          </cell>
          <cell r="AM323">
            <v>0</v>
          </cell>
          <cell r="AN323">
            <v>-3400.6000000000004</v>
          </cell>
          <cell r="AO323">
            <v>0</v>
          </cell>
          <cell r="AP323">
            <v>1182622.4659999998</v>
          </cell>
        </row>
        <row r="324">
          <cell r="A324" t="str">
            <v xml:space="preserve">332.00 0319         </v>
          </cell>
          <cell r="B324">
            <v>319</v>
          </cell>
          <cell r="C324" t="str">
            <v>ProdTrans</v>
          </cell>
          <cell r="D324" t="str">
            <v xml:space="preserve">332.00 0319         </v>
          </cell>
          <cell r="E324">
            <v>332</v>
          </cell>
          <cell r="F324" t="str">
            <v>Reservoirs, Dams and Waterways</v>
          </cell>
          <cell r="G324">
            <v>0</v>
          </cell>
          <cell r="H324">
            <v>26162163.710000001</v>
          </cell>
          <cell r="I324">
            <v>0</v>
          </cell>
          <cell r="J324">
            <v>-34205.469999999994</v>
          </cell>
          <cell r="K324">
            <v>0</v>
          </cell>
          <cell r="L324">
            <v>26127958.240000002</v>
          </cell>
          <cell r="M324">
            <v>0</v>
          </cell>
          <cell r="N324">
            <v>-35054.78</v>
          </cell>
          <cell r="O324">
            <v>0</v>
          </cell>
          <cell r="P324">
            <v>26092903.460000001</v>
          </cell>
          <cell r="Q324">
            <v>0</v>
          </cell>
          <cell r="R324">
            <v>6116126</v>
          </cell>
          <cell r="S324">
            <v>0</v>
          </cell>
          <cell r="T324">
            <v>2.8777293805626458</v>
          </cell>
          <cell r="U324">
            <v>0</v>
          </cell>
          <cell r="V324">
            <v>752384</v>
          </cell>
          <cell r="W324">
            <v>0</v>
          </cell>
          <cell r="X324">
            <v>-34205.469999999994</v>
          </cell>
          <cell r="Y324">
            <v>0</v>
          </cell>
          <cell r="Z324">
            <v>-40</v>
          </cell>
          <cell r="AA324">
            <v>0</v>
          </cell>
          <cell r="AB324">
            <v>-13682.187999999998</v>
          </cell>
          <cell r="AC324">
            <v>0</v>
          </cell>
          <cell r="AD324">
            <v>6820622.3420000002</v>
          </cell>
          <cell r="AE324">
            <v>0</v>
          </cell>
          <cell r="AF324">
            <v>2.8777293805626458</v>
          </cell>
          <cell r="AG324">
            <v>0</v>
          </cell>
          <cell r="AH324">
            <v>751388</v>
          </cell>
          <cell r="AI324">
            <v>0</v>
          </cell>
          <cell r="AJ324">
            <v>-35054.78</v>
          </cell>
          <cell r="AK324">
            <v>0</v>
          </cell>
          <cell r="AL324">
            <v>-40</v>
          </cell>
          <cell r="AM324">
            <v>0</v>
          </cell>
          <cell r="AN324">
            <v>-14021.912</v>
          </cell>
          <cell r="AO324">
            <v>0</v>
          </cell>
          <cell r="AP324">
            <v>7522933.6500000004</v>
          </cell>
        </row>
        <row r="325">
          <cell r="A325" t="str">
            <v xml:space="preserve">333.00 0319         </v>
          </cell>
          <cell r="B325">
            <v>319</v>
          </cell>
          <cell r="C325" t="str">
            <v>ProdTrans</v>
          </cell>
          <cell r="D325" t="str">
            <v xml:space="preserve">333.00 0319         </v>
          </cell>
          <cell r="E325">
            <v>333</v>
          </cell>
          <cell r="F325" t="str">
            <v>Waterwheels, Turbines and Generators</v>
          </cell>
          <cell r="G325">
            <v>0</v>
          </cell>
          <cell r="H325">
            <v>3898861.56</v>
          </cell>
          <cell r="I325">
            <v>0</v>
          </cell>
          <cell r="J325">
            <v>-11654.239999999996</v>
          </cell>
          <cell r="K325">
            <v>0</v>
          </cell>
          <cell r="L325">
            <v>3887207.32</v>
          </cell>
          <cell r="M325">
            <v>0</v>
          </cell>
          <cell r="N325">
            <v>-11973.989999999998</v>
          </cell>
          <cell r="O325">
            <v>0</v>
          </cell>
          <cell r="P325">
            <v>3875233.3299999996</v>
          </cell>
          <cell r="Q325">
            <v>0</v>
          </cell>
          <cell r="R325">
            <v>916508</v>
          </cell>
          <cell r="S325">
            <v>0</v>
          </cell>
          <cell r="T325">
            <v>2.4463134205680439</v>
          </cell>
          <cell r="U325">
            <v>0</v>
          </cell>
          <cell r="V325">
            <v>95236</v>
          </cell>
          <cell r="W325">
            <v>0</v>
          </cell>
          <cell r="X325">
            <v>-11654.239999999996</v>
          </cell>
          <cell r="Y325">
            <v>0</v>
          </cell>
          <cell r="Z325">
            <v>-40</v>
          </cell>
          <cell r="AA325">
            <v>0</v>
          </cell>
          <cell r="AB325">
            <v>-4661.695999999999</v>
          </cell>
          <cell r="AC325">
            <v>0</v>
          </cell>
          <cell r="AD325">
            <v>995428.06400000001</v>
          </cell>
          <cell r="AE325">
            <v>0</v>
          </cell>
          <cell r="AF325">
            <v>2.4463134205680439</v>
          </cell>
          <cell r="AG325">
            <v>0</v>
          </cell>
          <cell r="AH325">
            <v>94947</v>
          </cell>
          <cell r="AI325">
            <v>0</v>
          </cell>
          <cell r="AJ325">
            <v>-11973.989999999998</v>
          </cell>
          <cell r="AK325">
            <v>0</v>
          </cell>
          <cell r="AL325">
            <v>-40</v>
          </cell>
          <cell r="AM325">
            <v>0</v>
          </cell>
          <cell r="AN325">
            <v>-4789.5959999999995</v>
          </cell>
          <cell r="AO325">
            <v>0</v>
          </cell>
          <cell r="AP325">
            <v>1073611.4780000001</v>
          </cell>
        </row>
        <row r="326">
          <cell r="A326" t="str">
            <v xml:space="preserve">334.00 0319         </v>
          </cell>
          <cell r="B326">
            <v>319</v>
          </cell>
          <cell r="C326" t="str">
            <v>ProdTrans</v>
          </cell>
          <cell r="D326" t="str">
            <v xml:space="preserve">334.00 0319         </v>
          </cell>
          <cell r="E326">
            <v>334</v>
          </cell>
          <cell r="F326" t="str">
            <v>Accessory Electric Equipment</v>
          </cell>
          <cell r="G326">
            <v>0</v>
          </cell>
          <cell r="H326">
            <v>2177999.46</v>
          </cell>
          <cell r="I326">
            <v>0</v>
          </cell>
          <cell r="J326">
            <v>-16466.739999999998</v>
          </cell>
          <cell r="K326">
            <v>0</v>
          </cell>
          <cell r="L326">
            <v>2161532.7199999997</v>
          </cell>
          <cell r="M326">
            <v>0</v>
          </cell>
          <cell r="N326">
            <v>-17141.849999999999</v>
          </cell>
          <cell r="O326">
            <v>0</v>
          </cell>
          <cell r="P326">
            <v>2144390.8699999996</v>
          </cell>
          <cell r="Q326">
            <v>0</v>
          </cell>
          <cell r="R326">
            <v>573906</v>
          </cell>
          <cell r="S326">
            <v>0</v>
          </cell>
          <cell r="T326">
            <v>2.9371080753471248</v>
          </cell>
          <cell r="U326">
            <v>0</v>
          </cell>
          <cell r="V326">
            <v>63728</v>
          </cell>
          <cell r="W326">
            <v>0</v>
          </cell>
          <cell r="X326">
            <v>-16466.739999999998</v>
          </cell>
          <cell r="Y326">
            <v>0</v>
          </cell>
          <cell r="Z326">
            <v>-20</v>
          </cell>
          <cell r="AA326">
            <v>0</v>
          </cell>
          <cell r="AB326">
            <v>-3293.3479999999995</v>
          </cell>
          <cell r="AC326">
            <v>0</v>
          </cell>
          <cell r="AD326">
            <v>617873.91200000001</v>
          </cell>
          <cell r="AE326">
            <v>0</v>
          </cell>
          <cell r="AF326">
            <v>2.9371080753471248</v>
          </cell>
          <cell r="AG326">
            <v>0</v>
          </cell>
          <cell r="AH326">
            <v>63235</v>
          </cell>
          <cell r="AI326">
            <v>0</v>
          </cell>
          <cell r="AJ326">
            <v>-17141.849999999999</v>
          </cell>
          <cell r="AK326">
            <v>0</v>
          </cell>
          <cell r="AL326">
            <v>-20</v>
          </cell>
          <cell r="AM326">
            <v>0</v>
          </cell>
          <cell r="AN326">
            <v>-3428.37</v>
          </cell>
          <cell r="AO326">
            <v>0</v>
          </cell>
          <cell r="AP326">
            <v>660538.69200000004</v>
          </cell>
        </row>
        <row r="327">
          <cell r="A327" t="str">
            <v xml:space="preserve">335.00 0319         </v>
          </cell>
          <cell r="B327">
            <v>319</v>
          </cell>
          <cell r="C327" t="str">
            <v>ProdTrans</v>
          </cell>
          <cell r="D327" t="str">
            <v xml:space="preserve">335.00 0319         </v>
          </cell>
          <cell r="E327">
            <v>335</v>
          </cell>
          <cell r="F327" t="str">
            <v>Miscellaneous Power Plant Equipment</v>
          </cell>
          <cell r="G327">
            <v>0</v>
          </cell>
          <cell r="H327">
            <v>19027.060000000001</v>
          </cell>
          <cell r="I327">
            <v>0</v>
          </cell>
          <cell r="J327">
            <v>-111.12</v>
          </cell>
          <cell r="K327">
            <v>0</v>
          </cell>
          <cell r="L327">
            <v>18915.940000000002</v>
          </cell>
          <cell r="M327">
            <v>0</v>
          </cell>
          <cell r="N327">
            <v>-111.85</v>
          </cell>
          <cell r="O327">
            <v>0</v>
          </cell>
          <cell r="P327">
            <v>18804.090000000004</v>
          </cell>
          <cell r="Q327">
            <v>0</v>
          </cell>
          <cell r="R327">
            <v>4930</v>
          </cell>
          <cell r="S327">
            <v>0</v>
          </cell>
          <cell r="T327">
            <v>3.3746786111314298</v>
          </cell>
          <cell r="U327">
            <v>0</v>
          </cell>
          <cell r="V327">
            <v>640</v>
          </cell>
          <cell r="W327">
            <v>0</v>
          </cell>
          <cell r="X327">
            <v>-111.12</v>
          </cell>
          <cell r="Y327">
            <v>0</v>
          </cell>
          <cell r="Z327">
            <v>-10</v>
          </cell>
          <cell r="AA327">
            <v>0</v>
          </cell>
          <cell r="AB327">
            <v>-11.112</v>
          </cell>
          <cell r="AC327">
            <v>0</v>
          </cell>
          <cell r="AD327">
            <v>5447.768</v>
          </cell>
          <cell r="AE327">
            <v>0</v>
          </cell>
          <cell r="AF327">
            <v>3.3746786111314298</v>
          </cell>
          <cell r="AG327">
            <v>0</v>
          </cell>
          <cell r="AH327">
            <v>636</v>
          </cell>
          <cell r="AI327">
            <v>0</v>
          </cell>
          <cell r="AJ327">
            <v>-111.85</v>
          </cell>
          <cell r="AK327">
            <v>0</v>
          </cell>
          <cell r="AL327">
            <v>-10</v>
          </cell>
          <cell r="AM327">
            <v>0</v>
          </cell>
          <cell r="AN327">
            <v>-11.185</v>
          </cell>
          <cell r="AO327">
            <v>0</v>
          </cell>
          <cell r="AP327">
            <v>5960.7329999999993</v>
          </cell>
        </row>
        <row r="328">
          <cell r="A328" t="str">
            <v xml:space="preserve">336.00 0319         </v>
          </cell>
          <cell r="B328">
            <v>319</v>
          </cell>
          <cell r="C328" t="str">
            <v>ProdTrans</v>
          </cell>
          <cell r="D328" t="str">
            <v xml:space="preserve">336.00 0319         </v>
          </cell>
          <cell r="E328">
            <v>336</v>
          </cell>
          <cell r="F328" t="str">
            <v>Roads, Railroads and Bridges</v>
          </cell>
          <cell r="G328">
            <v>0</v>
          </cell>
          <cell r="H328">
            <v>292057.63</v>
          </cell>
          <cell r="I328">
            <v>0</v>
          </cell>
          <cell r="J328">
            <v>-679.28000000000009</v>
          </cell>
          <cell r="K328">
            <v>0</v>
          </cell>
          <cell r="L328">
            <v>291378.34999999998</v>
          </cell>
          <cell r="M328">
            <v>0</v>
          </cell>
          <cell r="N328">
            <v>-689.53</v>
          </cell>
          <cell r="O328">
            <v>0</v>
          </cell>
          <cell r="P328">
            <v>290688.81999999995</v>
          </cell>
          <cell r="Q328">
            <v>0</v>
          </cell>
          <cell r="R328">
            <v>87318</v>
          </cell>
          <cell r="S328">
            <v>0</v>
          </cell>
          <cell r="T328">
            <v>2.3404806137303198</v>
          </cell>
          <cell r="U328">
            <v>0</v>
          </cell>
          <cell r="V328">
            <v>6828</v>
          </cell>
          <cell r="W328">
            <v>0</v>
          </cell>
          <cell r="X328">
            <v>-679.28000000000009</v>
          </cell>
          <cell r="Y328">
            <v>0</v>
          </cell>
          <cell r="Z328">
            <v>-40</v>
          </cell>
          <cell r="AA328">
            <v>0</v>
          </cell>
          <cell r="AB328">
            <v>-271.71200000000005</v>
          </cell>
          <cell r="AC328">
            <v>0</v>
          </cell>
          <cell r="AD328">
            <v>93195.008000000002</v>
          </cell>
          <cell r="AE328">
            <v>0</v>
          </cell>
          <cell r="AF328">
            <v>2.3404806137303198</v>
          </cell>
          <cell r="AG328">
            <v>0</v>
          </cell>
          <cell r="AH328">
            <v>6812</v>
          </cell>
          <cell r="AI328">
            <v>0</v>
          </cell>
          <cell r="AJ328">
            <v>-689.53</v>
          </cell>
          <cell r="AK328">
            <v>0</v>
          </cell>
          <cell r="AL328">
            <v>-40</v>
          </cell>
          <cell r="AM328">
            <v>0</v>
          </cell>
          <cell r="AN328">
            <v>-275.81199999999995</v>
          </cell>
          <cell r="AO328">
            <v>0</v>
          </cell>
          <cell r="AP328">
            <v>99041.665999999997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 t="str">
            <v>TOTAL PROSPECT # 1, 2 AND 4</v>
          </cell>
          <cell r="G329">
            <v>0</v>
          </cell>
          <cell r="H329">
            <v>35867509.560000002</v>
          </cell>
          <cell r="I329">
            <v>0</v>
          </cell>
          <cell r="J329">
            <v>-71497.159999999974</v>
          </cell>
          <cell r="K329">
            <v>0</v>
          </cell>
          <cell r="L329">
            <v>35796012.399999999</v>
          </cell>
          <cell r="M329">
            <v>0</v>
          </cell>
          <cell r="N329">
            <v>-73473.5</v>
          </cell>
          <cell r="O329">
            <v>0</v>
          </cell>
          <cell r="P329">
            <v>35722538.899999999</v>
          </cell>
          <cell r="Q329">
            <v>0</v>
          </cell>
          <cell r="R329">
            <v>8746432</v>
          </cell>
          <cell r="S329">
            <v>0</v>
          </cell>
          <cell r="T329">
            <v>0</v>
          </cell>
          <cell r="U329">
            <v>0</v>
          </cell>
          <cell r="V329">
            <v>1000183</v>
          </cell>
          <cell r="W329">
            <v>0</v>
          </cell>
          <cell r="X329">
            <v>-71497.159999999974</v>
          </cell>
          <cell r="Y329">
            <v>0</v>
          </cell>
          <cell r="Z329">
            <v>0</v>
          </cell>
          <cell r="AA329">
            <v>0</v>
          </cell>
          <cell r="AB329">
            <v>-25272.179999999997</v>
          </cell>
          <cell r="AC329">
            <v>0</v>
          </cell>
          <cell r="AD329">
            <v>9649845.6599999983</v>
          </cell>
          <cell r="AE329">
            <v>0</v>
          </cell>
          <cell r="AF329">
            <v>0</v>
          </cell>
          <cell r="AG329">
            <v>0</v>
          </cell>
          <cell r="AH329">
            <v>998177</v>
          </cell>
          <cell r="AI329">
            <v>0</v>
          </cell>
          <cell r="AJ329">
            <v>-73473.5</v>
          </cell>
          <cell r="AK329">
            <v>0</v>
          </cell>
          <cell r="AL329">
            <v>0</v>
          </cell>
          <cell r="AM329">
            <v>0</v>
          </cell>
          <cell r="AN329">
            <v>-25927.475000000002</v>
          </cell>
          <cell r="AO329">
            <v>0</v>
          </cell>
          <cell r="AP329">
            <v>10548621.684999999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 t="str">
            <v>PROSPECT #3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A332" t="str">
            <v xml:space="preserve">331.00 0320         </v>
          </cell>
          <cell r="B332">
            <v>320</v>
          </cell>
          <cell r="C332" t="str">
            <v>ProdTrans</v>
          </cell>
          <cell r="D332" t="str">
            <v xml:space="preserve">331.00 0320         </v>
          </cell>
          <cell r="E332">
            <v>331</v>
          </cell>
          <cell r="F332" t="str">
            <v>Structures and Improvements</v>
          </cell>
          <cell r="G332">
            <v>0</v>
          </cell>
          <cell r="H332">
            <v>333844.78000000003</v>
          </cell>
          <cell r="I332">
            <v>0</v>
          </cell>
          <cell r="J332">
            <v>-915.82</v>
          </cell>
          <cell r="K332">
            <v>0</v>
          </cell>
          <cell r="L332">
            <v>332928.96000000002</v>
          </cell>
          <cell r="M332">
            <v>0</v>
          </cell>
          <cell r="N332">
            <v>-929.54</v>
          </cell>
          <cell r="O332">
            <v>0</v>
          </cell>
          <cell r="P332">
            <v>331999.42000000004</v>
          </cell>
          <cell r="Q332">
            <v>0</v>
          </cell>
          <cell r="R332">
            <v>219953</v>
          </cell>
          <cell r="S332">
            <v>0</v>
          </cell>
          <cell r="T332">
            <v>3.6873975888980608</v>
          </cell>
          <cell r="U332">
            <v>0</v>
          </cell>
          <cell r="V332">
            <v>12293</v>
          </cell>
          <cell r="W332">
            <v>0</v>
          </cell>
          <cell r="X332">
            <v>-915.82</v>
          </cell>
          <cell r="Y332">
            <v>0</v>
          </cell>
          <cell r="Z332">
            <v>-40</v>
          </cell>
          <cell r="AA332">
            <v>0</v>
          </cell>
          <cell r="AB332">
            <v>-366.32800000000003</v>
          </cell>
          <cell r="AC332">
            <v>0</v>
          </cell>
          <cell r="AD332">
            <v>230963.85199999998</v>
          </cell>
          <cell r="AE332">
            <v>0</v>
          </cell>
          <cell r="AF332">
            <v>3.6873975888980608</v>
          </cell>
          <cell r="AG332">
            <v>0</v>
          </cell>
          <cell r="AH332">
            <v>12259</v>
          </cell>
          <cell r="AI332">
            <v>0</v>
          </cell>
          <cell r="AJ332">
            <v>-929.54</v>
          </cell>
          <cell r="AK332">
            <v>0</v>
          </cell>
          <cell r="AL332">
            <v>-40</v>
          </cell>
          <cell r="AM332">
            <v>0</v>
          </cell>
          <cell r="AN332">
            <v>-371.81599999999997</v>
          </cell>
          <cell r="AO332">
            <v>0</v>
          </cell>
          <cell r="AP332">
            <v>241921.49599999998</v>
          </cell>
        </row>
        <row r="333">
          <cell r="A333" t="str">
            <v xml:space="preserve">332.00 0320         </v>
          </cell>
          <cell r="B333">
            <v>320</v>
          </cell>
          <cell r="C333" t="str">
            <v>ProdTrans</v>
          </cell>
          <cell r="D333" t="str">
            <v xml:space="preserve">332.00 0320         </v>
          </cell>
          <cell r="E333">
            <v>332</v>
          </cell>
          <cell r="F333" t="str">
            <v>Reservoirs, Dams and Waterways</v>
          </cell>
          <cell r="G333">
            <v>0</v>
          </cell>
          <cell r="H333">
            <v>4227698.95</v>
          </cell>
          <cell r="I333">
            <v>0</v>
          </cell>
          <cell r="J333">
            <v>-8432.2999999999993</v>
          </cell>
          <cell r="K333">
            <v>0</v>
          </cell>
          <cell r="L333">
            <v>4219266.6500000004</v>
          </cell>
          <cell r="M333">
            <v>0</v>
          </cell>
          <cell r="N333">
            <v>-8621.7000000000007</v>
          </cell>
          <cell r="O333">
            <v>0</v>
          </cell>
          <cell r="P333">
            <v>4210644.95</v>
          </cell>
          <cell r="Q333">
            <v>0</v>
          </cell>
          <cell r="R333">
            <v>3012197</v>
          </cell>
          <cell r="S333">
            <v>0</v>
          </cell>
          <cell r="T333">
            <v>4.1672952092700637</v>
          </cell>
          <cell r="U333">
            <v>0</v>
          </cell>
          <cell r="V333">
            <v>176005</v>
          </cell>
          <cell r="W333">
            <v>0</v>
          </cell>
          <cell r="X333">
            <v>-8432.2999999999993</v>
          </cell>
          <cell r="Y333">
            <v>0</v>
          </cell>
          <cell r="Z333">
            <v>-40</v>
          </cell>
          <cell r="AA333">
            <v>0</v>
          </cell>
          <cell r="AB333">
            <v>-3372.92</v>
          </cell>
          <cell r="AC333">
            <v>0</v>
          </cell>
          <cell r="AD333">
            <v>3176396.7800000003</v>
          </cell>
          <cell r="AE333">
            <v>0</v>
          </cell>
          <cell r="AF333">
            <v>4.1672952092700637</v>
          </cell>
          <cell r="AG333">
            <v>0</v>
          </cell>
          <cell r="AH333">
            <v>175650</v>
          </cell>
          <cell r="AI333">
            <v>0</v>
          </cell>
          <cell r="AJ333">
            <v>-8621.7000000000007</v>
          </cell>
          <cell r="AK333">
            <v>0</v>
          </cell>
          <cell r="AL333">
            <v>-40</v>
          </cell>
          <cell r="AM333">
            <v>0</v>
          </cell>
          <cell r="AN333">
            <v>-3448.68</v>
          </cell>
          <cell r="AO333">
            <v>0</v>
          </cell>
          <cell r="AP333">
            <v>3339976.4</v>
          </cell>
        </row>
        <row r="334">
          <cell r="A334" t="str">
            <v xml:space="preserve">333.00 0320         </v>
          </cell>
          <cell r="B334">
            <v>320</v>
          </cell>
          <cell r="C334" t="str">
            <v>ProdTrans</v>
          </cell>
          <cell r="D334" t="str">
            <v xml:space="preserve">333.00 0320         </v>
          </cell>
          <cell r="E334">
            <v>333</v>
          </cell>
          <cell r="F334" t="str">
            <v>Waterwheels, Turbines and Generators</v>
          </cell>
          <cell r="G334">
            <v>0</v>
          </cell>
          <cell r="H334">
            <v>1808818.99</v>
          </cell>
          <cell r="I334">
            <v>0</v>
          </cell>
          <cell r="J334">
            <v>-4789.8100000000004</v>
          </cell>
          <cell r="K334">
            <v>0</v>
          </cell>
          <cell r="L334">
            <v>1804029.18</v>
          </cell>
          <cell r="M334">
            <v>0</v>
          </cell>
          <cell r="N334">
            <v>-5016.3700000000008</v>
          </cell>
          <cell r="O334">
            <v>0</v>
          </cell>
          <cell r="P334">
            <v>1799012.8099999998</v>
          </cell>
          <cell r="Q334">
            <v>0</v>
          </cell>
          <cell r="R334">
            <v>1207312</v>
          </cell>
          <cell r="S334">
            <v>0</v>
          </cell>
          <cell r="T334">
            <v>5.0006939149485348</v>
          </cell>
          <cell r="U334">
            <v>0</v>
          </cell>
          <cell r="V334">
            <v>90334</v>
          </cell>
          <cell r="W334">
            <v>0</v>
          </cell>
          <cell r="X334">
            <v>-4789.8100000000004</v>
          </cell>
          <cell r="Y334">
            <v>0</v>
          </cell>
          <cell r="Z334">
            <v>-40</v>
          </cell>
          <cell r="AA334">
            <v>0</v>
          </cell>
          <cell r="AB334">
            <v>-1915.9240000000002</v>
          </cell>
          <cell r="AC334">
            <v>0</v>
          </cell>
          <cell r="AD334">
            <v>1290940.2659999998</v>
          </cell>
          <cell r="AE334">
            <v>0</v>
          </cell>
          <cell r="AF334">
            <v>5.0006939149485348</v>
          </cell>
          <cell r="AG334">
            <v>0</v>
          </cell>
          <cell r="AH334">
            <v>90089</v>
          </cell>
          <cell r="AI334">
            <v>0</v>
          </cell>
          <cell r="AJ334">
            <v>-5016.3700000000008</v>
          </cell>
          <cell r="AK334">
            <v>0</v>
          </cell>
          <cell r="AL334">
            <v>-40</v>
          </cell>
          <cell r="AM334">
            <v>0</v>
          </cell>
          <cell r="AN334">
            <v>-2006.5480000000005</v>
          </cell>
          <cell r="AO334">
            <v>0</v>
          </cell>
          <cell r="AP334">
            <v>1374006.3479999998</v>
          </cell>
        </row>
        <row r="335">
          <cell r="A335" t="str">
            <v xml:space="preserve">334.00 0320         </v>
          </cell>
          <cell r="B335">
            <v>320</v>
          </cell>
          <cell r="C335" t="str">
            <v>ProdTrans</v>
          </cell>
          <cell r="D335" t="str">
            <v xml:space="preserve">334.00 0320         </v>
          </cell>
          <cell r="E335">
            <v>334</v>
          </cell>
          <cell r="F335" t="str">
            <v>Accessory Electric Equipment</v>
          </cell>
          <cell r="G335">
            <v>0</v>
          </cell>
          <cell r="H335">
            <v>477082.18</v>
          </cell>
          <cell r="I335">
            <v>0</v>
          </cell>
          <cell r="J335">
            <v>-4276.26</v>
          </cell>
          <cell r="K335">
            <v>0</v>
          </cell>
          <cell r="L335">
            <v>472805.92</v>
          </cell>
          <cell r="M335">
            <v>0</v>
          </cell>
          <cell r="N335">
            <v>-4342.25</v>
          </cell>
          <cell r="O335">
            <v>0</v>
          </cell>
          <cell r="P335">
            <v>468463.67</v>
          </cell>
          <cell r="Q335">
            <v>0</v>
          </cell>
          <cell r="R335">
            <v>315765</v>
          </cell>
          <cell r="S335">
            <v>0</v>
          </cell>
          <cell r="T335">
            <v>5.0352227957525528</v>
          </cell>
          <cell r="U335">
            <v>0</v>
          </cell>
          <cell r="V335">
            <v>23914</v>
          </cell>
          <cell r="W335">
            <v>0</v>
          </cell>
          <cell r="X335">
            <v>-4276.26</v>
          </cell>
          <cell r="Y335">
            <v>0</v>
          </cell>
          <cell r="Z335">
            <v>-20</v>
          </cell>
          <cell r="AA335">
            <v>0</v>
          </cell>
          <cell r="AB335">
            <v>-855.25200000000007</v>
          </cell>
          <cell r="AC335">
            <v>0</v>
          </cell>
          <cell r="AD335">
            <v>334547.48800000001</v>
          </cell>
          <cell r="AE335">
            <v>0</v>
          </cell>
          <cell r="AF335">
            <v>5.0352227957525528</v>
          </cell>
          <cell r="AG335">
            <v>0</v>
          </cell>
          <cell r="AH335">
            <v>23698</v>
          </cell>
          <cell r="AI335">
            <v>0</v>
          </cell>
          <cell r="AJ335">
            <v>-4342.25</v>
          </cell>
          <cell r="AK335">
            <v>0</v>
          </cell>
          <cell r="AL335">
            <v>-20</v>
          </cell>
          <cell r="AM335">
            <v>0</v>
          </cell>
          <cell r="AN335">
            <v>-868.45</v>
          </cell>
          <cell r="AO335">
            <v>0</v>
          </cell>
          <cell r="AP335">
            <v>353034.788</v>
          </cell>
        </row>
        <row r="336">
          <cell r="A336" t="str">
            <v xml:space="preserve">335.00 0320         </v>
          </cell>
          <cell r="B336">
            <v>320</v>
          </cell>
          <cell r="C336" t="str">
            <v>ProdTrans</v>
          </cell>
          <cell r="D336" t="str">
            <v xml:space="preserve">335.00 0320         </v>
          </cell>
          <cell r="E336">
            <v>335</v>
          </cell>
          <cell r="F336" t="str">
            <v>Miscellaneous Power Plant Equipment</v>
          </cell>
          <cell r="G336">
            <v>0</v>
          </cell>
          <cell r="H336">
            <v>71749.509999999995</v>
          </cell>
          <cell r="I336">
            <v>0</v>
          </cell>
          <cell r="J336">
            <v>-497.6</v>
          </cell>
          <cell r="K336">
            <v>0</v>
          </cell>
          <cell r="L336">
            <v>71251.909999999989</v>
          </cell>
          <cell r="M336">
            <v>0</v>
          </cell>
          <cell r="N336">
            <v>-499.94999999999993</v>
          </cell>
          <cell r="O336">
            <v>0</v>
          </cell>
          <cell r="P336">
            <v>70751.959999999992</v>
          </cell>
          <cell r="Q336">
            <v>0</v>
          </cell>
          <cell r="R336">
            <v>50472</v>
          </cell>
          <cell r="S336">
            <v>0</v>
          </cell>
          <cell r="T336">
            <v>4.6891780102507932</v>
          </cell>
          <cell r="U336">
            <v>0</v>
          </cell>
          <cell r="V336">
            <v>3353</v>
          </cell>
          <cell r="W336">
            <v>0</v>
          </cell>
          <cell r="X336">
            <v>-497.6</v>
          </cell>
          <cell r="Y336">
            <v>0</v>
          </cell>
          <cell r="Z336">
            <v>-10</v>
          </cell>
          <cell r="AA336">
            <v>0</v>
          </cell>
          <cell r="AB336">
            <v>-49.76</v>
          </cell>
          <cell r="AC336">
            <v>0</v>
          </cell>
          <cell r="AD336">
            <v>53277.64</v>
          </cell>
          <cell r="AE336">
            <v>0</v>
          </cell>
          <cell r="AF336">
            <v>4.6891780102507932</v>
          </cell>
          <cell r="AG336">
            <v>0</v>
          </cell>
          <cell r="AH336">
            <v>3329</v>
          </cell>
          <cell r="AI336">
            <v>0</v>
          </cell>
          <cell r="AJ336">
            <v>-499.94999999999993</v>
          </cell>
          <cell r="AK336">
            <v>0</v>
          </cell>
          <cell r="AL336">
            <v>-10</v>
          </cell>
          <cell r="AM336">
            <v>0</v>
          </cell>
          <cell r="AN336">
            <v>-49.99499999999999</v>
          </cell>
          <cell r="AO336">
            <v>0</v>
          </cell>
          <cell r="AP336">
            <v>56056.695</v>
          </cell>
        </row>
        <row r="337">
          <cell r="A337" t="str">
            <v xml:space="preserve">336.00 0320         </v>
          </cell>
          <cell r="B337">
            <v>320</v>
          </cell>
          <cell r="C337" t="str">
            <v>ProdTrans</v>
          </cell>
          <cell r="D337" t="str">
            <v xml:space="preserve">336.00 0320         </v>
          </cell>
          <cell r="E337">
            <v>336</v>
          </cell>
          <cell r="F337" t="str">
            <v>Roads, Railroads and Bridges</v>
          </cell>
          <cell r="G337">
            <v>0</v>
          </cell>
          <cell r="H337">
            <v>59360.36</v>
          </cell>
          <cell r="I337">
            <v>0</v>
          </cell>
          <cell r="J337">
            <v>-215.70999999999998</v>
          </cell>
          <cell r="K337">
            <v>0</v>
          </cell>
          <cell r="L337">
            <v>59144.65</v>
          </cell>
          <cell r="M337">
            <v>0</v>
          </cell>
          <cell r="N337">
            <v>-218.82999999999998</v>
          </cell>
          <cell r="O337">
            <v>0</v>
          </cell>
          <cell r="P337">
            <v>58925.82</v>
          </cell>
          <cell r="Q337">
            <v>0</v>
          </cell>
          <cell r="R337">
            <v>46897</v>
          </cell>
          <cell r="S337">
            <v>0</v>
          </cell>
          <cell r="T337">
            <v>3.068823713707761</v>
          </cell>
          <cell r="U337">
            <v>0</v>
          </cell>
          <cell r="V337">
            <v>1818</v>
          </cell>
          <cell r="W337">
            <v>0</v>
          </cell>
          <cell r="X337">
            <v>-215.70999999999998</v>
          </cell>
          <cell r="Y337">
            <v>0</v>
          </cell>
          <cell r="Z337">
            <v>-40</v>
          </cell>
          <cell r="AA337">
            <v>0</v>
          </cell>
          <cell r="AB337">
            <v>-86.283999999999992</v>
          </cell>
          <cell r="AC337">
            <v>0</v>
          </cell>
          <cell r="AD337">
            <v>48413.006000000001</v>
          </cell>
          <cell r="AE337">
            <v>0</v>
          </cell>
          <cell r="AF337">
            <v>3.068823713707761</v>
          </cell>
          <cell r="AG337">
            <v>0</v>
          </cell>
          <cell r="AH337">
            <v>1812</v>
          </cell>
          <cell r="AI337">
            <v>0</v>
          </cell>
          <cell r="AJ337">
            <v>-218.82999999999998</v>
          </cell>
          <cell r="AK337">
            <v>0</v>
          </cell>
          <cell r="AL337">
            <v>-40</v>
          </cell>
          <cell r="AM337">
            <v>0</v>
          </cell>
          <cell r="AN337">
            <v>-87.531999999999982</v>
          </cell>
          <cell r="AO337">
            <v>0</v>
          </cell>
          <cell r="AP337">
            <v>49918.644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 t="str">
            <v>TOTAL PROSPECT #3</v>
          </cell>
          <cell r="G338">
            <v>0</v>
          </cell>
          <cell r="H338">
            <v>6978554.7700000005</v>
          </cell>
          <cell r="I338">
            <v>0</v>
          </cell>
          <cell r="J338">
            <v>-19127.5</v>
          </cell>
          <cell r="K338">
            <v>0</v>
          </cell>
          <cell r="L338">
            <v>6959427.2700000005</v>
          </cell>
          <cell r="M338">
            <v>0</v>
          </cell>
          <cell r="N338">
            <v>-19628.640000000003</v>
          </cell>
          <cell r="O338">
            <v>0</v>
          </cell>
          <cell r="P338">
            <v>6939798.6299999999</v>
          </cell>
          <cell r="Q338">
            <v>0</v>
          </cell>
          <cell r="R338">
            <v>4852596</v>
          </cell>
          <cell r="S338">
            <v>0</v>
          </cell>
          <cell r="T338">
            <v>0</v>
          </cell>
          <cell r="U338">
            <v>0</v>
          </cell>
          <cell r="V338">
            <v>307717</v>
          </cell>
          <cell r="W338">
            <v>0</v>
          </cell>
          <cell r="X338">
            <v>-19127.5</v>
          </cell>
          <cell r="Y338">
            <v>0</v>
          </cell>
          <cell r="Z338">
            <v>0</v>
          </cell>
          <cell r="AA338">
            <v>0</v>
          </cell>
          <cell r="AB338">
            <v>-6646.4680000000008</v>
          </cell>
          <cell r="AC338">
            <v>0</v>
          </cell>
          <cell r="AD338">
            <v>5134539.0319999997</v>
          </cell>
          <cell r="AE338">
            <v>0</v>
          </cell>
          <cell r="AF338">
            <v>0</v>
          </cell>
          <cell r="AG338">
            <v>0</v>
          </cell>
          <cell r="AH338">
            <v>306837</v>
          </cell>
          <cell r="AI338">
            <v>0</v>
          </cell>
          <cell r="AJ338">
            <v>-19628.640000000003</v>
          </cell>
          <cell r="AK338">
            <v>0</v>
          </cell>
          <cell r="AL338">
            <v>0</v>
          </cell>
          <cell r="AM338">
            <v>0</v>
          </cell>
          <cell r="AN338">
            <v>-6833.0209999999997</v>
          </cell>
          <cell r="AO338">
            <v>0</v>
          </cell>
          <cell r="AP338">
            <v>5414914.3709999993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 t="str">
            <v>SANTA CLARA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 t="str">
            <v xml:space="preserve">331.00 0321         </v>
          </cell>
          <cell r="B341">
            <v>321</v>
          </cell>
          <cell r="C341" t="str">
            <v>ProdTrans</v>
          </cell>
          <cell r="D341" t="str">
            <v xml:space="preserve">331.00 0321         </v>
          </cell>
          <cell r="E341">
            <v>331</v>
          </cell>
          <cell r="F341" t="str">
            <v>Structures and Improvements</v>
          </cell>
          <cell r="G341">
            <v>0</v>
          </cell>
          <cell r="H341">
            <v>179622.92</v>
          </cell>
          <cell r="I341">
            <v>0</v>
          </cell>
          <cell r="J341">
            <v>-496.43999999999994</v>
          </cell>
          <cell r="K341">
            <v>0</v>
          </cell>
          <cell r="L341">
            <v>179126.48</v>
          </cell>
          <cell r="M341">
            <v>0</v>
          </cell>
          <cell r="N341">
            <v>-503.50999999999993</v>
          </cell>
          <cell r="O341">
            <v>0</v>
          </cell>
          <cell r="P341">
            <v>178622.97</v>
          </cell>
          <cell r="Q341">
            <v>0</v>
          </cell>
          <cell r="R341">
            <v>107595</v>
          </cell>
          <cell r="S341">
            <v>0</v>
          </cell>
          <cell r="T341">
            <v>3.2366747397230333</v>
          </cell>
          <cell r="U341">
            <v>0</v>
          </cell>
          <cell r="V341">
            <v>5806</v>
          </cell>
          <cell r="W341">
            <v>0</v>
          </cell>
          <cell r="X341">
            <v>-496.43999999999994</v>
          </cell>
          <cell r="Y341">
            <v>0</v>
          </cell>
          <cell r="Z341">
            <v>-40</v>
          </cell>
          <cell r="AA341">
            <v>0</v>
          </cell>
          <cell r="AB341">
            <v>-198.57599999999999</v>
          </cell>
          <cell r="AC341">
            <v>0</v>
          </cell>
          <cell r="AD341">
            <v>112705.984</v>
          </cell>
          <cell r="AE341">
            <v>0</v>
          </cell>
          <cell r="AF341">
            <v>3.2366747397230333</v>
          </cell>
          <cell r="AG341">
            <v>0</v>
          </cell>
          <cell r="AH341">
            <v>5790</v>
          </cell>
          <cell r="AI341">
            <v>0</v>
          </cell>
          <cell r="AJ341">
            <v>-503.50999999999993</v>
          </cell>
          <cell r="AK341">
            <v>0</v>
          </cell>
          <cell r="AL341">
            <v>-40</v>
          </cell>
          <cell r="AM341">
            <v>0</v>
          </cell>
          <cell r="AN341">
            <v>-201.40399999999997</v>
          </cell>
          <cell r="AO341">
            <v>0</v>
          </cell>
          <cell r="AP341">
            <v>117791.07</v>
          </cell>
        </row>
        <row r="342">
          <cell r="A342" t="str">
            <v xml:space="preserve">332.00 0321         </v>
          </cell>
          <cell r="B342">
            <v>321</v>
          </cell>
          <cell r="C342" t="str">
            <v>ProdTrans</v>
          </cell>
          <cell r="D342" t="str">
            <v xml:space="preserve">332.00 0321         </v>
          </cell>
          <cell r="E342">
            <v>332</v>
          </cell>
          <cell r="F342" t="str">
            <v>Reservoirs, Dams and Waterways</v>
          </cell>
          <cell r="G342">
            <v>0</v>
          </cell>
          <cell r="H342">
            <v>1139630.56</v>
          </cell>
          <cell r="I342">
            <v>0</v>
          </cell>
          <cell r="J342">
            <v>-2897.5699999999993</v>
          </cell>
          <cell r="K342">
            <v>0</v>
          </cell>
          <cell r="L342">
            <v>1136732.99</v>
          </cell>
          <cell r="M342">
            <v>0</v>
          </cell>
          <cell r="N342">
            <v>-2958.56</v>
          </cell>
          <cell r="O342">
            <v>0</v>
          </cell>
          <cell r="P342">
            <v>1133774.43</v>
          </cell>
          <cell r="Q342">
            <v>0</v>
          </cell>
          <cell r="R342">
            <v>693752</v>
          </cell>
          <cell r="S342">
            <v>0</v>
          </cell>
          <cell r="T342">
            <v>3.1537986664156676</v>
          </cell>
          <cell r="U342">
            <v>0</v>
          </cell>
          <cell r="V342">
            <v>35896</v>
          </cell>
          <cell r="W342">
            <v>0</v>
          </cell>
          <cell r="X342">
            <v>-2897.5699999999993</v>
          </cell>
          <cell r="Y342">
            <v>0</v>
          </cell>
          <cell r="Z342">
            <v>-40</v>
          </cell>
          <cell r="AA342">
            <v>0</v>
          </cell>
          <cell r="AB342">
            <v>-1159.0279999999998</v>
          </cell>
          <cell r="AC342">
            <v>0</v>
          </cell>
          <cell r="AD342">
            <v>725591.402</v>
          </cell>
          <cell r="AE342">
            <v>0</v>
          </cell>
          <cell r="AF342">
            <v>3.1537986664156676</v>
          </cell>
          <cell r="AG342">
            <v>0</v>
          </cell>
          <cell r="AH342">
            <v>35804</v>
          </cell>
          <cell r="AI342">
            <v>0</v>
          </cell>
          <cell r="AJ342">
            <v>-2958.56</v>
          </cell>
          <cell r="AK342">
            <v>0</v>
          </cell>
          <cell r="AL342">
            <v>-40</v>
          </cell>
          <cell r="AM342">
            <v>0</v>
          </cell>
          <cell r="AN342">
            <v>-1183.424</v>
          </cell>
          <cell r="AO342">
            <v>0</v>
          </cell>
          <cell r="AP342">
            <v>757253.41799999995</v>
          </cell>
        </row>
        <row r="343">
          <cell r="A343" t="str">
            <v xml:space="preserve">333.00 0321         </v>
          </cell>
          <cell r="B343">
            <v>321</v>
          </cell>
          <cell r="C343" t="str">
            <v>ProdTrans</v>
          </cell>
          <cell r="D343" t="str">
            <v xml:space="preserve">333.00 0321         </v>
          </cell>
          <cell r="E343">
            <v>333</v>
          </cell>
          <cell r="F343" t="str">
            <v>Waterwheels, Turbines and Generators</v>
          </cell>
          <cell r="G343">
            <v>0</v>
          </cell>
          <cell r="H343">
            <v>464354.77</v>
          </cell>
          <cell r="I343">
            <v>0</v>
          </cell>
          <cell r="J343">
            <v>-1726.46</v>
          </cell>
          <cell r="K343">
            <v>0</v>
          </cell>
          <cell r="L343">
            <v>462628.31</v>
          </cell>
          <cell r="M343">
            <v>0</v>
          </cell>
          <cell r="N343">
            <v>-1785.4800000000002</v>
          </cell>
          <cell r="O343">
            <v>0</v>
          </cell>
          <cell r="P343">
            <v>460842.83</v>
          </cell>
          <cell r="Q343">
            <v>0</v>
          </cell>
          <cell r="R343">
            <v>293532</v>
          </cell>
          <cell r="S343">
            <v>0</v>
          </cell>
          <cell r="T343">
            <v>3.7982586229006743</v>
          </cell>
          <cell r="U343">
            <v>0</v>
          </cell>
          <cell r="V343">
            <v>17605</v>
          </cell>
          <cell r="W343">
            <v>0</v>
          </cell>
          <cell r="X343">
            <v>-1726.46</v>
          </cell>
          <cell r="Y343">
            <v>0</v>
          </cell>
          <cell r="Z343">
            <v>-40</v>
          </cell>
          <cell r="AA343">
            <v>0</v>
          </cell>
          <cell r="AB343">
            <v>-690.58399999999995</v>
          </cell>
          <cell r="AC343">
            <v>0</v>
          </cell>
          <cell r="AD343">
            <v>308719.95600000001</v>
          </cell>
          <cell r="AE343">
            <v>0</v>
          </cell>
          <cell r="AF343">
            <v>3.7982586229006743</v>
          </cell>
          <cell r="AG343">
            <v>0</v>
          </cell>
          <cell r="AH343">
            <v>17538</v>
          </cell>
          <cell r="AI343">
            <v>0</v>
          </cell>
          <cell r="AJ343">
            <v>-1785.4800000000002</v>
          </cell>
          <cell r="AK343">
            <v>0</v>
          </cell>
          <cell r="AL343">
            <v>-40</v>
          </cell>
          <cell r="AM343">
            <v>0</v>
          </cell>
          <cell r="AN343">
            <v>-714.19200000000012</v>
          </cell>
          <cell r="AO343">
            <v>0</v>
          </cell>
          <cell r="AP343">
            <v>323758.28400000004</v>
          </cell>
        </row>
        <row r="344">
          <cell r="A344" t="str">
            <v xml:space="preserve">334.00 0321         </v>
          </cell>
          <cell r="B344">
            <v>321</v>
          </cell>
          <cell r="C344" t="str">
            <v>ProdTrans</v>
          </cell>
          <cell r="D344" t="str">
            <v xml:space="preserve">334.00 0321         </v>
          </cell>
          <cell r="E344">
            <v>334</v>
          </cell>
          <cell r="F344" t="str">
            <v>Accessory Electric Equipment</v>
          </cell>
          <cell r="G344">
            <v>0</v>
          </cell>
          <cell r="H344">
            <v>692175.17</v>
          </cell>
          <cell r="I344">
            <v>0</v>
          </cell>
          <cell r="J344">
            <v>-5786.5499999999993</v>
          </cell>
          <cell r="K344">
            <v>0</v>
          </cell>
          <cell r="L344">
            <v>686388.62</v>
          </cell>
          <cell r="M344">
            <v>0</v>
          </cell>
          <cell r="N344">
            <v>-5922.0099999999993</v>
          </cell>
          <cell r="O344">
            <v>0</v>
          </cell>
          <cell r="P344">
            <v>680466.61</v>
          </cell>
          <cell r="Q344">
            <v>0</v>
          </cell>
          <cell r="R344">
            <v>386516</v>
          </cell>
          <cell r="S344">
            <v>0</v>
          </cell>
          <cell r="T344">
            <v>4.5368111393682522</v>
          </cell>
          <cell r="U344">
            <v>0</v>
          </cell>
          <cell r="V344">
            <v>31271</v>
          </cell>
          <cell r="W344">
            <v>0</v>
          </cell>
          <cell r="X344">
            <v>-5786.5499999999993</v>
          </cell>
          <cell r="Y344">
            <v>0</v>
          </cell>
          <cell r="Z344">
            <v>-20</v>
          </cell>
          <cell r="AA344">
            <v>0</v>
          </cell>
          <cell r="AB344">
            <v>-1157.31</v>
          </cell>
          <cell r="AC344">
            <v>0</v>
          </cell>
          <cell r="AD344">
            <v>410843.14</v>
          </cell>
          <cell r="AE344">
            <v>0</v>
          </cell>
          <cell r="AF344">
            <v>4.5368111393682522</v>
          </cell>
          <cell r="AG344">
            <v>0</v>
          </cell>
          <cell r="AH344">
            <v>31006</v>
          </cell>
          <cell r="AI344">
            <v>0</v>
          </cell>
          <cell r="AJ344">
            <v>-5922.0099999999993</v>
          </cell>
          <cell r="AK344">
            <v>0</v>
          </cell>
          <cell r="AL344">
            <v>-20</v>
          </cell>
          <cell r="AM344">
            <v>0</v>
          </cell>
          <cell r="AN344">
            <v>-1184.4019999999998</v>
          </cell>
          <cell r="AO344">
            <v>0</v>
          </cell>
          <cell r="AP344">
            <v>434742.728</v>
          </cell>
        </row>
        <row r="345">
          <cell r="A345" t="str">
            <v xml:space="preserve">335.00 0321         </v>
          </cell>
          <cell r="B345">
            <v>321</v>
          </cell>
          <cell r="C345" t="str">
            <v>ProdTrans</v>
          </cell>
          <cell r="D345" t="str">
            <v xml:space="preserve">335.00 0321         </v>
          </cell>
          <cell r="E345">
            <v>335</v>
          </cell>
          <cell r="F345" t="str">
            <v>Miscellaneous Power Plant Equipment</v>
          </cell>
          <cell r="G345">
            <v>0</v>
          </cell>
          <cell r="H345">
            <v>7952.48</v>
          </cell>
          <cell r="I345">
            <v>0</v>
          </cell>
          <cell r="J345">
            <v>-65.81</v>
          </cell>
          <cell r="K345">
            <v>0</v>
          </cell>
          <cell r="L345">
            <v>7886.6699999999992</v>
          </cell>
          <cell r="M345">
            <v>0</v>
          </cell>
          <cell r="N345">
            <v>-66.02</v>
          </cell>
          <cell r="O345">
            <v>0</v>
          </cell>
          <cell r="P345">
            <v>7820.6499999999987</v>
          </cell>
          <cell r="Q345">
            <v>0</v>
          </cell>
          <cell r="R345">
            <v>5558</v>
          </cell>
          <cell r="S345">
            <v>0</v>
          </cell>
          <cell r="T345">
            <v>3.5502650046621191</v>
          </cell>
          <cell r="U345">
            <v>0</v>
          </cell>
          <cell r="V345">
            <v>281</v>
          </cell>
          <cell r="W345">
            <v>0</v>
          </cell>
          <cell r="X345">
            <v>-65.81</v>
          </cell>
          <cell r="Y345">
            <v>0</v>
          </cell>
          <cell r="Z345">
            <v>-10</v>
          </cell>
          <cell r="AA345">
            <v>0</v>
          </cell>
          <cell r="AB345">
            <v>-6.5810000000000004</v>
          </cell>
          <cell r="AC345">
            <v>0</v>
          </cell>
          <cell r="AD345">
            <v>5766.6089999999995</v>
          </cell>
          <cell r="AE345">
            <v>0</v>
          </cell>
          <cell r="AF345">
            <v>3.5502650046621191</v>
          </cell>
          <cell r="AG345">
            <v>0</v>
          </cell>
          <cell r="AH345">
            <v>279</v>
          </cell>
          <cell r="AI345">
            <v>0</v>
          </cell>
          <cell r="AJ345">
            <v>-66.02</v>
          </cell>
          <cell r="AK345">
            <v>0</v>
          </cell>
          <cell r="AL345">
            <v>-10</v>
          </cell>
          <cell r="AM345">
            <v>0</v>
          </cell>
          <cell r="AN345">
            <v>-6.6019999999999994</v>
          </cell>
          <cell r="AO345">
            <v>0</v>
          </cell>
          <cell r="AP345">
            <v>5972.9869999999992</v>
          </cell>
        </row>
        <row r="346">
          <cell r="A346" t="str">
            <v xml:space="preserve">336.00 0321         </v>
          </cell>
          <cell r="B346">
            <v>321</v>
          </cell>
          <cell r="C346" t="str">
            <v>ProdTrans</v>
          </cell>
          <cell r="D346" t="str">
            <v xml:space="preserve">336.00 0321         </v>
          </cell>
          <cell r="E346">
            <v>336</v>
          </cell>
          <cell r="F346" t="str">
            <v>Roads, Railroads and Bridges</v>
          </cell>
          <cell r="G346">
            <v>0</v>
          </cell>
          <cell r="H346">
            <v>2720.37</v>
          </cell>
          <cell r="I346">
            <v>0</v>
          </cell>
          <cell r="J346">
            <v>-18.16</v>
          </cell>
          <cell r="K346">
            <v>0</v>
          </cell>
          <cell r="L346">
            <v>2702.21</v>
          </cell>
          <cell r="M346">
            <v>0</v>
          </cell>
          <cell r="N346">
            <v>-18.439999999999998</v>
          </cell>
          <cell r="O346">
            <v>0</v>
          </cell>
          <cell r="P346">
            <v>2683.77</v>
          </cell>
          <cell r="Q346">
            <v>0</v>
          </cell>
          <cell r="R346">
            <v>2341</v>
          </cell>
          <cell r="S346">
            <v>0</v>
          </cell>
          <cell r="T346">
            <v>2.2122358127674295</v>
          </cell>
          <cell r="U346">
            <v>0</v>
          </cell>
          <cell r="V346">
            <v>60</v>
          </cell>
          <cell r="W346">
            <v>0</v>
          </cell>
          <cell r="X346">
            <v>-18.16</v>
          </cell>
          <cell r="Y346">
            <v>0</v>
          </cell>
          <cell r="Z346">
            <v>-40</v>
          </cell>
          <cell r="AA346">
            <v>0</v>
          </cell>
          <cell r="AB346">
            <v>-7.2639999999999993</v>
          </cell>
          <cell r="AC346">
            <v>0</v>
          </cell>
          <cell r="AD346">
            <v>2375.576</v>
          </cell>
          <cell r="AE346">
            <v>0</v>
          </cell>
          <cell r="AF346">
            <v>2.2122358127674295</v>
          </cell>
          <cell r="AG346">
            <v>0</v>
          </cell>
          <cell r="AH346">
            <v>60</v>
          </cell>
          <cell r="AI346">
            <v>0</v>
          </cell>
          <cell r="AJ346">
            <v>-18.439999999999998</v>
          </cell>
          <cell r="AK346">
            <v>0</v>
          </cell>
          <cell r="AL346">
            <v>-40</v>
          </cell>
          <cell r="AM346">
            <v>0</v>
          </cell>
          <cell r="AN346">
            <v>-7.3759999999999994</v>
          </cell>
          <cell r="AO346">
            <v>0</v>
          </cell>
          <cell r="AP346">
            <v>2409.7599999999998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 t="str">
            <v>TOTAL SANTA CLARA</v>
          </cell>
          <cell r="G347">
            <v>0</v>
          </cell>
          <cell r="H347">
            <v>2486456.27</v>
          </cell>
          <cell r="I347">
            <v>0</v>
          </cell>
          <cell r="J347">
            <v>-10990.989999999998</v>
          </cell>
          <cell r="K347">
            <v>0</v>
          </cell>
          <cell r="L347">
            <v>2475465.2799999998</v>
          </cell>
          <cell r="M347">
            <v>0</v>
          </cell>
          <cell r="N347">
            <v>-11254.02</v>
          </cell>
          <cell r="O347">
            <v>0</v>
          </cell>
          <cell r="P347">
            <v>2464211.2599999998</v>
          </cell>
          <cell r="Q347">
            <v>0</v>
          </cell>
          <cell r="R347">
            <v>1489294</v>
          </cell>
          <cell r="S347">
            <v>0</v>
          </cell>
          <cell r="T347">
            <v>0</v>
          </cell>
          <cell r="U347">
            <v>0</v>
          </cell>
          <cell r="V347">
            <v>90919</v>
          </cell>
          <cell r="W347">
            <v>0</v>
          </cell>
          <cell r="X347">
            <v>-10990.989999999998</v>
          </cell>
          <cell r="Y347">
            <v>0</v>
          </cell>
          <cell r="Z347">
            <v>0</v>
          </cell>
          <cell r="AA347">
            <v>0</v>
          </cell>
          <cell r="AB347">
            <v>-3219.3429999999998</v>
          </cell>
          <cell r="AC347">
            <v>0</v>
          </cell>
          <cell r="AD347">
            <v>1566002.6669999997</v>
          </cell>
          <cell r="AE347">
            <v>0</v>
          </cell>
          <cell r="AF347">
            <v>0</v>
          </cell>
          <cell r="AG347">
            <v>0</v>
          </cell>
          <cell r="AH347">
            <v>90477</v>
          </cell>
          <cell r="AI347">
            <v>0</v>
          </cell>
          <cell r="AJ347">
            <v>-11254.02</v>
          </cell>
          <cell r="AK347">
            <v>0</v>
          </cell>
          <cell r="AL347">
            <v>0</v>
          </cell>
          <cell r="AM347">
            <v>0</v>
          </cell>
          <cell r="AN347">
            <v>-3297.3999999999996</v>
          </cell>
          <cell r="AO347">
            <v>0</v>
          </cell>
          <cell r="AP347">
            <v>1641928.247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 t="str">
            <v>STAIRS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 t="str">
            <v xml:space="preserve">331.00 0323         </v>
          </cell>
          <cell r="B350">
            <v>323</v>
          </cell>
          <cell r="C350" t="str">
            <v>ProdTrans</v>
          </cell>
          <cell r="D350" t="str">
            <v xml:space="preserve">331.00 0323         </v>
          </cell>
          <cell r="E350">
            <v>331</v>
          </cell>
          <cell r="F350" t="str">
            <v>Structures and Improvements</v>
          </cell>
          <cell r="G350">
            <v>0</v>
          </cell>
          <cell r="H350">
            <v>181021.2</v>
          </cell>
          <cell r="I350">
            <v>0</v>
          </cell>
          <cell r="J350">
            <v>-663.03000000000009</v>
          </cell>
          <cell r="K350">
            <v>0</v>
          </cell>
          <cell r="L350">
            <v>180358.17</v>
          </cell>
          <cell r="M350">
            <v>0</v>
          </cell>
          <cell r="N350">
            <v>-670.69999999999982</v>
          </cell>
          <cell r="O350">
            <v>0</v>
          </cell>
          <cell r="P350">
            <v>179687.47</v>
          </cell>
          <cell r="Q350">
            <v>0</v>
          </cell>
          <cell r="R350">
            <v>107359</v>
          </cell>
          <cell r="S350">
            <v>0</v>
          </cell>
          <cell r="T350">
            <v>2.3822959785597555</v>
          </cell>
          <cell r="U350">
            <v>0</v>
          </cell>
          <cell r="V350">
            <v>4305</v>
          </cell>
          <cell r="W350">
            <v>0</v>
          </cell>
          <cell r="X350">
            <v>-663.03000000000009</v>
          </cell>
          <cell r="Y350">
            <v>0</v>
          </cell>
          <cell r="Z350">
            <v>-40</v>
          </cell>
          <cell r="AA350">
            <v>0</v>
          </cell>
          <cell r="AB350">
            <v>-265.21200000000005</v>
          </cell>
          <cell r="AC350">
            <v>0</v>
          </cell>
          <cell r="AD350">
            <v>110735.758</v>
          </cell>
          <cell r="AE350">
            <v>0</v>
          </cell>
          <cell r="AF350">
            <v>2.3822959785597555</v>
          </cell>
          <cell r="AG350">
            <v>0</v>
          </cell>
          <cell r="AH350">
            <v>4289</v>
          </cell>
          <cell r="AI350">
            <v>0</v>
          </cell>
          <cell r="AJ350">
            <v>-670.69999999999982</v>
          </cell>
          <cell r="AK350">
            <v>0</v>
          </cell>
          <cell r="AL350">
            <v>-40</v>
          </cell>
          <cell r="AM350">
            <v>0</v>
          </cell>
          <cell r="AN350">
            <v>-268.27999999999992</v>
          </cell>
          <cell r="AO350">
            <v>0</v>
          </cell>
          <cell r="AP350">
            <v>114085.77800000001</v>
          </cell>
        </row>
        <row r="351">
          <cell r="A351" t="str">
            <v xml:space="preserve">332.00 0323         </v>
          </cell>
          <cell r="B351">
            <v>323</v>
          </cell>
          <cell r="C351" t="str">
            <v>ProdTrans</v>
          </cell>
          <cell r="D351" t="str">
            <v xml:space="preserve">332.00 0323         </v>
          </cell>
          <cell r="E351">
            <v>332</v>
          </cell>
          <cell r="F351" t="str">
            <v>Reservoirs, Dams and Waterways</v>
          </cell>
          <cell r="G351">
            <v>0</v>
          </cell>
          <cell r="H351">
            <v>741496.91</v>
          </cell>
          <cell r="I351">
            <v>0</v>
          </cell>
          <cell r="J351">
            <v>-2020.9699999999998</v>
          </cell>
          <cell r="K351">
            <v>0</v>
          </cell>
          <cell r="L351">
            <v>739475.94000000006</v>
          </cell>
          <cell r="M351">
            <v>0</v>
          </cell>
          <cell r="N351">
            <v>-2052.3200000000002</v>
          </cell>
          <cell r="O351">
            <v>0</v>
          </cell>
          <cell r="P351">
            <v>737423.62000000011</v>
          </cell>
          <cell r="Q351">
            <v>0</v>
          </cell>
          <cell r="R351">
            <v>286792</v>
          </cell>
          <cell r="S351">
            <v>0</v>
          </cell>
          <cell r="T351">
            <v>2.1093229467580783</v>
          </cell>
          <cell r="U351">
            <v>0</v>
          </cell>
          <cell r="V351">
            <v>15619</v>
          </cell>
          <cell r="W351">
            <v>0</v>
          </cell>
          <cell r="X351">
            <v>-2020.9699999999998</v>
          </cell>
          <cell r="Y351">
            <v>0</v>
          </cell>
          <cell r="Z351">
            <v>-40</v>
          </cell>
          <cell r="AA351">
            <v>0</v>
          </cell>
          <cell r="AB351">
            <v>-808.38799999999992</v>
          </cell>
          <cell r="AC351">
            <v>0</v>
          </cell>
          <cell r="AD351">
            <v>299581.64200000005</v>
          </cell>
          <cell r="AE351">
            <v>0</v>
          </cell>
          <cell r="AF351">
            <v>2.1093229467580783</v>
          </cell>
          <cell r="AG351">
            <v>0</v>
          </cell>
          <cell r="AH351">
            <v>15576</v>
          </cell>
          <cell r="AI351">
            <v>0</v>
          </cell>
          <cell r="AJ351">
            <v>-2052.3200000000002</v>
          </cell>
          <cell r="AK351">
            <v>0</v>
          </cell>
          <cell r="AL351">
            <v>-40</v>
          </cell>
          <cell r="AM351">
            <v>0</v>
          </cell>
          <cell r="AN351">
            <v>-820.928</v>
          </cell>
          <cell r="AO351">
            <v>0</v>
          </cell>
          <cell r="AP351">
            <v>312284.39400000003</v>
          </cell>
        </row>
        <row r="352">
          <cell r="A352" t="str">
            <v xml:space="preserve">333.00 0323         </v>
          </cell>
          <cell r="B352">
            <v>323</v>
          </cell>
          <cell r="C352" t="str">
            <v>ProdTrans</v>
          </cell>
          <cell r="D352" t="str">
            <v xml:space="preserve">333.00 0323         </v>
          </cell>
          <cell r="E352">
            <v>333</v>
          </cell>
          <cell r="F352" t="str">
            <v>Waterwheels, Turbines and Generators</v>
          </cell>
          <cell r="G352">
            <v>0</v>
          </cell>
          <cell r="H352">
            <v>518170.82</v>
          </cell>
          <cell r="I352">
            <v>0</v>
          </cell>
          <cell r="J352">
            <v>-1869.77</v>
          </cell>
          <cell r="K352">
            <v>0</v>
          </cell>
          <cell r="L352">
            <v>516301.05</v>
          </cell>
          <cell r="M352">
            <v>0</v>
          </cell>
          <cell r="N352">
            <v>-1934.5</v>
          </cell>
          <cell r="O352">
            <v>0</v>
          </cell>
          <cell r="P352">
            <v>514366.55</v>
          </cell>
          <cell r="Q352">
            <v>0</v>
          </cell>
          <cell r="R352">
            <v>289650</v>
          </cell>
          <cell r="S352">
            <v>0</v>
          </cell>
          <cell r="T352">
            <v>3.0713541951553065</v>
          </cell>
          <cell r="U352">
            <v>0</v>
          </cell>
          <cell r="V352">
            <v>15886</v>
          </cell>
          <cell r="W352">
            <v>0</v>
          </cell>
          <cell r="X352">
            <v>-1869.77</v>
          </cell>
          <cell r="Y352">
            <v>0</v>
          </cell>
          <cell r="Z352">
            <v>-40</v>
          </cell>
          <cell r="AA352">
            <v>0</v>
          </cell>
          <cell r="AB352">
            <v>-747.90800000000002</v>
          </cell>
          <cell r="AC352">
            <v>0</v>
          </cell>
          <cell r="AD352">
            <v>302918.32199999999</v>
          </cell>
          <cell r="AE352">
            <v>0</v>
          </cell>
          <cell r="AF352">
            <v>3.0713541951553065</v>
          </cell>
          <cell r="AG352">
            <v>0</v>
          </cell>
          <cell r="AH352">
            <v>15828</v>
          </cell>
          <cell r="AI352">
            <v>0</v>
          </cell>
          <cell r="AJ352">
            <v>-1934.5</v>
          </cell>
          <cell r="AK352">
            <v>0</v>
          </cell>
          <cell r="AL352">
            <v>-40</v>
          </cell>
          <cell r="AM352">
            <v>0</v>
          </cell>
          <cell r="AN352">
            <v>-773.8</v>
          </cell>
          <cell r="AO352">
            <v>0</v>
          </cell>
          <cell r="AP352">
            <v>316038.022</v>
          </cell>
        </row>
        <row r="353">
          <cell r="A353" t="str">
            <v xml:space="preserve">334.00 0323         </v>
          </cell>
          <cell r="B353">
            <v>323</v>
          </cell>
          <cell r="C353" t="str">
            <v>ProdTrans</v>
          </cell>
          <cell r="D353" t="str">
            <v xml:space="preserve">334.00 0323         </v>
          </cell>
          <cell r="E353">
            <v>334</v>
          </cell>
          <cell r="F353" t="str">
            <v>Accessory Electric Equipment</v>
          </cell>
          <cell r="G353">
            <v>0</v>
          </cell>
          <cell r="H353">
            <v>178031.46</v>
          </cell>
          <cell r="I353">
            <v>0</v>
          </cell>
          <cell r="J353">
            <v>-1714.6499999999996</v>
          </cell>
          <cell r="K353">
            <v>0</v>
          </cell>
          <cell r="L353">
            <v>176316.81</v>
          </cell>
          <cell r="M353">
            <v>0</v>
          </cell>
          <cell r="N353">
            <v>-1740.6399999999999</v>
          </cell>
          <cell r="O353">
            <v>0</v>
          </cell>
          <cell r="P353">
            <v>174576.16999999998</v>
          </cell>
          <cell r="Q353">
            <v>0</v>
          </cell>
          <cell r="R353">
            <v>95941</v>
          </cell>
          <cell r="S353">
            <v>0</v>
          </cell>
          <cell r="T353">
            <v>3.0653727802892528</v>
          </cell>
          <cell r="U353">
            <v>0</v>
          </cell>
          <cell r="V353">
            <v>5431</v>
          </cell>
          <cell r="W353">
            <v>0</v>
          </cell>
          <cell r="X353">
            <v>-1714.6499999999996</v>
          </cell>
          <cell r="Y353">
            <v>0</v>
          </cell>
          <cell r="Z353">
            <v>-20</v>
          </cell>
          <cell r="AA353">
            <v>0</v>
          </cell>
          <cell r="AB353">
            <v>-342.92999999999995</v>
          </cell>
          <cell r="AC353">
            <v>0</v>
          </cell>
          <cell r="AD353">
            <v>99314.420000000013</v>
          </cell>
          <cell r="AE353">
            <v>0</v>
          </cell>
          <cell r="AF353">
            <v>3.0653727802892528</v>
          </cell>
          <cell r="AG353">
            <v>0</v>
          </cell>
          <cell r="AH353">
            <v>5378</v>
          </cell>
          <cell r="AI353">
            <v>0</v>
          </cell>
          <cell r="AJ353">
            <v>-1740.6399999999999</v>
          </cell>
          <cell r="AK353">
            <v>0</v>
          </cell>
          <cell r="AL353">
            <v>-20</v>
          </cell>
          <cell r="AM353">
            <v>0</v>
          </cell>
          <cell r="AN353">
            <v>-348.12799999999993</v>
          </cell>
          <cell r="AO353">
            <v>0</v>
          </cell>
          <cell r="AP353">
            <v>102603.65200000002</v>
          </cell>
        </row>
        <row r="354">
          <cell r="A354" t="str">
            <v xml:space="preserve">336.00 0323         </v>
          </cell>
          <cell r="B354">
            <v>323</v>
          </cell>
          <cell r="C354" t="str">
            <v>ProdTrans</v>
          </cell>
          <cell r="D354" t="str">
            <v xml:space="preserve">336.00 0323         </v>
          </cell>
          <cell r="E354">
            <v>336</v>
          </cell>
          <cell r="F354" t="str">
            <v>Roads, Railroads and Bridges</v>
          </cell>
          <cell r="G354">
            <v>0</v>
          </cell>
          <cell r="H354">
            <v>5509.26</v>
          </cell>
          <cell r="I354">
            <v>0</v>
          </cell>
          <cell r="J354">
            <v>-8.15</v>
          </cell>
          <cell r="K354">
            <v>0</v>
          </cell>
          <cell r="L354">
            <v>5501.1100000000006</v>
          </cell>
          <cell r="M354">
            <v>0</v>
          </cell>
          <cell r="N354">
            <v>-8.2799999999999994</v>
          </cell>
          <cell r="O354">
            <v>0</v>
          </cell>
          <cell r="P354">
            <v>5492.8300000000008</v>
          </cell>
          <cell r="Q354">
            <v>0</v>
          </cell>
          <cell r="R354">
            <v>150</v>
          </cell>
          <cell r="S354">
            <v>0</v>
          </cell>
          <cell r="T354">
            <v>6.78</v>
          </cell>
          <cell r="U354">
            <v>0</v>
          </cell>
          <cell r="V354">
            <v>373</v>
          </cell>
          <cell r="W354">
            <v>0</v>
          </cell>
          <cell r="X354">
            <v>-8.15</v>
          </cell>
          <cell r="Y354">
            <v>0</v>
          </cell>
          <cell r="Z354">
            <v>-40</v>
          </cell>
          <cell r="AA354">
            <v>0</v>
          </cell>
          <cell r="AB354">
            <v>-3.26</v>
          </cell>
          <cell r="AC354">
            <v>0</v>
          </cell>
          <cell r="AD354">
            <v>511.59000000000003</v>
          </cell>
          <cell r="AE354">
            <v>0</v>
          </cell>
          <cell r="AF354">
            <v>6.78</v>
          </cell>
          <cell r="AG354">
            <v>0</v>
          </cell>
          <cell r="AH354">
            <v>373</v>
          </cell>
          <cell r="AI354">
            <v>0</v>
          </cell>
          <cell r="AJ354">
            <v>-8.2799999999999994</v>
          </cell>
          <cell r="AK354">
            <v>0</v>
          </cell>
          <cell r="AL354">
            <v>-40</v>
          </cell>
          <cell r="AM354">
            <v>0</v>
          </cell>
          <cell r="AN354">
            <v>-3.3119999999999998</v>
          </cell>
          <cell r="AO354">
            <v>0</v>
          </cell>
          <cell r="AP354">
            <v>872.99800000000005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 t="str">
            <v>TOTAL STAIRS</v>
          </cell>
          <cell r="G355">
            <v>0</v>
          </cell>
          <cell r="H355">
            <v>1624229.6500000001</v>
          </cell>
          <cell r="I355">
            <v>0</v>
          </cell>
          <cell r="J355">
            <v>-6276.57</v>
          </cell>
          <cell r="K355">
            <v>0</v>
          </cell>
          <cell r="L355">
            <v>1617953.0800000003</v>
          </cell>
          <cell r="M355">
            <v>0</v>
          </cell>
          <cell r="N355">
            <v>-6406.44</v>
          </cell>
          <cell r="O355">
            <v>0</v>
          </cell>
          <cell r="P355">
            <v>1611546.6400000001</v>
          </cell>
          <cell r="Q355">
            <v>0</v>
          </cell>
          <cell r="R355">
            <v>779892</v>
          </cell>
          <cell r="S355">
            <v>0</v>
          </cell>
          <cell r="T355">
            <v>0</v>
          </cell>
          <cell r="U355">
            <v>0</v>
          </cell>
          <cell r="V355">
            <v>41614</v>
          </cell>
          <cell r="W355">
            <v>0</v>
          </cell>
          <cell r="X355">
            <v>-6276.57</v>
          </cell>
          <cell r="Y355">
            <v>0</v>
          </cell>
          <cell r="Z355">
            <v>0</v>
          </cell>
          <cell r="AA355">
            <v>0</v>
          </cell>
          <cell r="AB355">
            <v>-2167.6979999999999</v>
          </cell>
          <cell r="AC355">
            <v>0</v>
          </cell>
          <cell r="AD355">
            <v>813061.73200000008</v>
          </cell>
          <cell r="AE355">
            <v>0</v>
          </cell>
          <cell r="AF355">
            <v>0</v>
          </cell>
          <cell r="AG355">
            <v>0</v>
          </cell>
          <cell r="AH355">
            <v>41444</v>
          </cell>
          <cell r="AI355">
            <v>0</v>
          </cell>
          <cell r="AJ355">
            <v>-6406.44</v>
          </cell>
          <cell r="AK355">
            <v>0</v>
          </cell>
          <cell r="AL355">
            <v>0</v>
          </cell>
          <cell r="AM355">
            <v>0</v>
          </cell>
          <cell r="AN355">
            <v>-2214.4479999999994</v>
          </cell>
          <cell r="AO355">
            <v>0</v>
          </cell>
          <cell r="AP355">
            <v>845884.84400000004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 t="str">
            <v>SWIFT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</row>
        <row r="358">
          <cell r="A358" t="str">
            <v xml:space="preserve">330.20 0324         </v>
          </cell>
          <cell r="B358">
            <v>324</v>
          </cell>
          <cell r="C358" t="str">
            <v>ProdTrans</v>
          </cell>
          <cell r="D358" t="str">
            <v xml:space="preserve">330.20 0324         </v>
          </cell>
          <cell r="E358">
            <v>330.2</v>
          </cell>
          <cell r="F358" t="str">
            <v>Land Rights</v>
          </cell>
          <cell r="G358">
            <v>0</v>
          </cell>
          <cell r="H358">
            <v>6277412.5899999999</v>
          </cell>
          <cell r="I358">
            <v>0</v>
          </cell>
          <cell r="J358">
            <v>0</v>
          </cell>
          <cell r="K358">
            <v>0</v>
          </cell>
          <cell r="L358">
            <v>6277412.5899999999</v>
          </cell>
          <cell r="M358">
            <v>0</v>
          </cell>
          <cell r="N358">
            <v>0</v>
          </cell>
          <cell r="O358">
            <v>0</v>
          </cell>
          <cell r="P358">
            <v>6277412.5899999999</v>
          </cell>
          <cell r="Q358">
            <v>0</v>
          </cell>
          <cell r="R358">
            <v>3814009</v>
          </cell>
          <cell r="S358">
            <v>0</v>
          </cell>
          <cell r="T358">
            <v>1.0719837933237786</v>
          </cell>
          <cell r="U358">
            <v>0</v>
          </cell>
          <cell r="V358">
            <v>67293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3881302</v>
          </cell>
          <cell r="AE358">
            <v>0</v>
          </cell>
          <cell r="AF358">
            <v>1.0719837933237786</v>
          </cell>
          <cell r="AG358">
            <v>0</v>
          </cell>
          <cell r="AH358">
            <v>67293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3948595</v>
          </cell>
        </row>
        <row r="359">
          <cell r="A359" t="str">
            <v xml:space="preserve">330.50 0324         </v>
          </cell>
          <cell r="B359">
            <v>324</v>
          </cell>
          <cell r="C359" t="str">
            <v>ProdTrans</v>
          </cell>
          <cell r="D359" t="str">
            <v xml:space="preserve">330.50 0324         </v>
          </cell>
          <cell r="E359">
            <v>330.5</v>
          </cell>
          <cell r="F359" t="str">
            <v>Fish/Wildlife</v>
          </cell>
          <cell r="G359">
            <v>0</v>
          </cell>
          <cell r="H359">
            <v>97228.11</v>
          </cell>
          <cell r="I359">
            <v>0</v>
          </cell>
          <cell r="J359">
            <v>0</v>
          </cell>
          <cell r="K359">
            <v>0</v>
          </cell>
          <cell r="L359">
            <v>97228.11</v>
          </cell>
          <cell r="M359">
            <v>0</v>
          </cell>
          <cell r="N359">
            <v>0</v>
          </cell>
          <cell r="O359">
            <v>0</v>
          </cell>
          <cell r="P359">
            <v>97228.11</v>
          </cell>
          <cell r="Q359">
            <v>0</v>
          </cell>
          <cell r="R359">
            <v>58300</v>
          </cell>
          <cell r="S359">
            <v>0</v>
          </cell>
          <cell r="T359">
            <v>1.0958263051795778</v>
          </cell>
          <cell r="U359">
            <v>0</v>
          </cell>
          <cell r="V359">
            <v>1065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59365</v>
          </cell>
          <cell r="AE359">
            <v>0</v>
          </cell>
          <cell r="AF359">
            <v>1.0958263051795778</v>
          </cell>
          <cell r="AG359">
            <v>0</v>
          </cell>
          <cell r="AH359">
            <v>1065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60430</v>
          </cell>
        </row>
        <row r="360">
          <cell r="A360" t="str">
            <v xml:space="preserve">331.00 0324         </v>
          </cell>
          <cell r="B360">
            <v>324</v>
          </cell>
          <cell r="C360" t="str">
            <v>ProdTrans</v>
          </cell>
          <cell r="D360" t="str">
            <v xml:space="preserve">331.00 0324         </v>
          </cell>
          <cell r="E360">
            <v>331</v>
          </cell>
          <cell r="F360" t="str">
            <v>Structures and Improvements</v>
          </cell>
          <cell r="G360">
            <v>0</v>
          </cell>
          <cell r="H360">
            <v>31933471.09</v>
          </cell>
          <cell r="I360">
            <v>0</v>
          </cell>
          <cell r="J360">
            <v>-55503.16</v>
          </cell>
          <cell r="K360">
            <v>0</v>
          </cell>
          <cell r="L360">
            <v>31877967.93</v>
          </cell>
          <cell r="M360">
            <v>0</v>
          </cell>
          <cell r="N360">
            <v>-56360.459999999992</v>
          </cell>
          <cell r="O360">
            <v>0</v>
          </cell>
          <cell r="P360">
            <v>31821607.469999999</v>
          </cell>
          <cell r="Q360">
            <v>0</v>
          </cell>
          <cell r="R360">
            <v>3459580</v>
          </cell>
          <cell r="S360">
            <v>0</v>
          </cell>
          <cell r="T360">
            <v>1.4742686326654102</v>
          </cell>
          <cell r="U360">
            <v>0</v>
          </cell>
          <cell r="V360">
            <v>470376</v>
          </cell>
          <cell r="W360">
            <v>0</v>
          </cell>
          <cell r="X360">
            <v>-55503.16</v>
          </cell>
          <cell r="Y360">
            <v>0</v>
          </cell>
          <cell r="Z360">
            <v>-40</v>
          </cell>
          <cell r="AA360">
            <v>0</v>
          </cell>
          <cell r="AB360">
            <v>-22201.264000000003</v>
          </cell>
          <cell r="AC360">
            <v>0</v>
          </cell>
          <cell r="AD360">
            <v>3852251.5759999999</v>
          </cell>
          <cell r="AE360">
            <v>0</v>
          </cell>
          <cell r="AF360">
            <v>1.4742686326654102</v>
          </cell>
          <cell r="AG360">
            <v>0</v>
          </cell>
          <cell r="AH360">
            <v>469551</v>
          </cell>
          <cell r="AI360">
            <v>0</v>
          </cell>
          <cell r="AJ360">
            <v>-56360.459999999992</v>
          </cell>
          <cell r="AK360">
            <v>0</v>
          </cell>
          <cell r="AL360">
            <v>-40</v>
          </cell>
          <cell r="AM360">
            <v>0</v>
          </cell>
          <cell r="AN360">
            <v>-22544.183999999994</v>
          </cell>
          <cell r="AO360">
            <v>0</v>
          </cell>
          <cell r="AP360">
            <v>4242897.9319999991</v>
          </cell>
        </row>
        <row r="361">
          <cell r="A361" t="str">
            <v xml:space="preserve">332.00 0324         </v>
          </cell>
          <cell r="B361">
            <v>324</v>
          </cell>
          <cell r="C361" t="str">
            <v>ProdTrans</v>
          </cell>
          <cell r="D361" t="str">
            <v xml:space="preserve">332.00 0324         </v>
          </cell>
          <cell r="E361">
            <v>332</v>
          </cell>
          <cell r="F361" t="str">
            <v>Reservoirs, Dams and Waterways</v>
          </cell>
          <cell r="G361">
            <v>0</v>
          </cell>
          <cell r="H361">
            <v>42715636.799999997</v>
          </cell>
          <cell r="I361">
            <v>0</v>
          </cell>
          <cell r="J361">
            <v>-121444.45000000001</v>
          </cell>
          <cell r="K361">
            <v>0</v>
          </cell>
          <cell r="L361">
            <v>42594192.349999994</v>
          </cell>
          <cell r="M361">
            <v>0</v>
          </cell>
          <cell r="N361">
            <v>-123975.87000000001</v>
          </cell>
          <cell r="O361">
            <v>0</v>
          </cell>
          <cell r="P361">
            <v>42470216.479999997</v>
          </cell>
          <cell r="Q361">
            <v>0</v>
          </cell>
          <cell r="R361">
            <v>23624104</v>
          </cell>
          <cell r="S361">
            <v>0</v>
          </cell>
          <cell r="T361">
            <v>1.1749269405278118</v>
          </cell>
          <cell r="U361">
            <v>0</v>
          </cell>
          <cell r="V361">
            <v>501164</v>
          </cell>
          <cell r="W361">
            <v>0</v>
          </cell>
          <cell r="X361">
            <v>-121444.45000000001</v>
          </cell>
          <cell r="Y361">
            <v>0</v>
          </cell>
          <cell r="Z361">
            <v>-40</v>
          </cell>
          <cell r="AA361">
            <v>0</v>
          </cell>
          <cell r="AB361">
            <v>-48577.78</v>
          </cell>
          <cell r="AC361">
            <v>0</v>
          </cell>
          <cell r="AD361">
            <v>23955245.77</v>
          </cell>
          <cell r="AE361">
            <v>0</v>
          </cell>
          <cell r="AF361">
            <v>1.1749269405278118</v>
          </cell>
          <cell r="AG361">
            <v>0</v>
          </cell>
          <cell r="AH361">
            <v>499722</v>
          </cell>
          <cell r="AI361">
            <v>0</v>
          </cell>
          <cell r="AJ361">
            <v>-123975.87000000001</v>
          </cell>
          <cell r="AK361">
            <v>0</v>
          </cell>
          <cell r="AL361">
            <v>-40</v>
          </cell>
          <cell r="AM361">
            <v>0</v>
          </cell>
          <cell r="AN361">
            <v>-49590.348000000005</v>
          </cell>
          <cell r="AO361">
            <v>0</v>
          </cell>
          <cell r="AP361">
            <v>24281401.551999997</v>
          </cell>
        </row>
        <row r="362">
          <cell r="A362" t="str">
            <v xml:space="preserve">333.00 0324         </v>
          </cell>
          <cell r="B362">
            <v>324</v>
          </cell>
          <cell r="C362" t="str">
            <v>ProdTrans</v>
          </cell>
          <cell r="D362" t="str">
            <v xml:space="preserve">333.00 0324         </v>
          </cell>
          <cell r="E362">
            <v>333</v>
          </cell>
          <cell r="F362" t="str">
            <v>Waterwheels, Turbines and Generators</v>
          </cell>
          <cell r="G362">
            <v>0</v>
          </cell>
          <cell r="H362">
            <v>11938274.49</v>
          </cell>
          <cell r="I362">
            <v>0</v>
          </cell>
          <cell r="J362">
            <v>-83704.10000000002</v>
          </cell>
          <cell r="K362">
            <v>0</v>
          </cell>
          <cell r="L362">
            <v>11854570.390000001</v>
          </cell>
          <cell r="M362">
            <v>0</v>
          </cell>
          <cell r="N362">
            <v>-85433.10000000002</v>
          </cell>
          <cell r="O362">
            <v>0</v>
          </cell>
          <cell r="P362">
            <v>11769137.290000001</v>
          </cell>
          <cell r="Q362">
            <v>0</v>
          </cell>
          <cell r="R362">
            <v>6301538</v>
          </cell>
          <cell r="S362">
            <v>0</v>
          </cell>
          <cell r="T362">
            <v>1.48038204500972</v>
          </cell>
          <cell r="U362">
            <v>0</v>
          </cell>
          <cell r="V362">
            <v>176113</v>
          </cell>
          <cell r="W362">
            <v>0</v>
          </cell>
          <cell r="X362">
            <v>-83704.10000000002</v>
          </cell>
          <cell r="Y362">
            <v>0</v>
          </cell>
          <cell r="Z362">
            <v>-40</v>
          </cell>
          <cell r="AA362">
            <v>0</v>
          </cell>
          <cell r="AB362">
            <v>-33481.640000000007</v>
          </cell>
          <cell r="AC362">
            <v>0</v>
          </cell>
          <cell r="AD362">
            <v>6360465.2600000007</v>
          </cell>
          <cell r="AE362">
            <v>0</v>
          </cell>
          <cell r="AF362">
            <v>1.48038204500972</v>
          </cell>
          <cell r="AG362">
            <v>0</v>
          </cell>
          <cell r="AH362">
            <v>174861</v>
          </cell>
          <cell r="AI362">
            <v>0</v>
          </cell>
          <cell r="AJ362">
            <v>-85433.10000000002</v>
          </cell>
          <cell r="AK362">
            <v>0</v>
          </cell>
          <cell r="AL362">
            <v>-40</v>
          </cell>
          <cell r="AM362">
            <v>0</v>
          </cell>
          <cell r="AN362">
            <v>-34173.240000000013</v>
          </cell>
          <cell r="AO362">
            <v>0</v>
          </cell>
          <cell r="AP362">
            <v>6415719.9200000009</v>
          </cell>
        </row>
        <row r="363">
          <cell r="A363" t="str">
            <v xml:space="preserve">334.00 0324         </v>
          </cell>
          <cell r="B363">
            <v>324</v>
          </cell>
          <cell r="C363" t="str">
            <v>ProdTrans</v>
          </cell>
          <cell r="D363" t="str">
            <v xml:space="preserve">334.00 0324         </v>
          </cell>
          <cell r="E363">
            <v>334</v>
          </cell>
          <cell r="F363" t="str">
            <v>Accessory Electric Equipment</v>
          </cell>
          <cell r="G363">
            <v>0</v>
          </cell>
          <cell r="H363">
            <v>4434336.04</v>
          </cell>
          <cell r="I363">
            <v>0</v>
          </cell>
          <cell r="J363">
            <v>-32082.47</v>
          </cell>
          <cell r="K363">
            <v>0</v>
          </cell>
          <cell r="L363">
            <v>4402253.57</v>
          </cell>
          <cell r="M363">
            <v>0</v>
          </cell>
          <cell r="N363">
            <v>-33419.829999999994</v>
          </cell>
          <cell r="O363">
            <v>0</v>
          </cell>
          <cell r="P363">
            <v>4368833.74</v>
          </cell>
          <cell r="Q363">
            <v>0</v>
          </cell>
          <cell r="R363">
            <v>1066585</v>
          </cell>
          <cell r="S363">
            <v>0</v>
          </cell>
          <cell r="T363">
            <v>2.2706072578975851</v>
          </cell>
          <cell r="U363">
            <v>0</v>
          </cell>
          <cell r="V363">
            <v>100322</v>
          </cell>
          <cell r="W363">
            <v>0</v>
          </cell>
          <cell r="X363">
            <v>-32082.47</v>
          </cell>
          <cell r="Y363">
            <v>0</v>
          </cell>
          <cell r="Z363">
            <v>-20</v>
          </cell>
          <cell r="AA363">
            <v>0</v>
          </cell>
          <cell r="AB363">
            <v>-6416.4940000000006</v>
          </cell>
          <cell r="AC363">
            <v>0</v>
          </cell>
          <cell r="AD363">
            <v>1128408.0360000001</v>
          </cell>
          <cell r="AE363">
            <v>0</v>
          </cell>
          <cell r="AF363">
            <v>2.2706072578975851</v>
          </cell>
          <cell r="AG363">
            <v>0</v>
          </cell>
          <cell r="AH363">
            <v>99578</v>
          </cell>
          <cell r="AI363">
            <v>0</v>
          </cell>
          <cell r="AJ363">
            <v>-33419.829999999994</v>
          </cell>
          <cell r="AK363">
            <v>0</v>
          </cell>
          <cell r="AL363">
            <v>-20</v>
          </cell>
          <cell r="AM363">
            <v>0</v>
          </cell>
          <cell r="AN363">
            <v>-6683.9659999999985</v>
          </cell>
          <cell r="AO363">
            <v>0</v>
          </cell>
          <cell r="AP363">
            <v>1187882.24</v>
          </cell>
        </row>
        <row r="364">
          <cell r="A364" t="str">
            <v xml:space="preserve">335.00 0324         </v>
          </cell>
          <cell r="B364">
            <v>324</v>
          </cell>
          <cell r="C364" t="str">
            <v>ProdTrans</v>
          </cell>
          <cell r="D364" t="str">
            <v xml:space="preserve">335.00 0324         </v>
          </cell>
          <cell r="E364">
            <v>335</v>
          </cell>
          <cell r="F364" t="str">
            <v>Miscellaneous Power Plant Equipment</v>
          </cell>
          <cell r="G364">
            <v>0</v>
          </cell>
          <cell r="H364">
            <v>417281.14</v>
          </cell>
          <cell r="I364">
            <v>0</v>
          </cell>
          <cell r="J364">
            <v>-4030.86</v>
          </cell>
          <cell r="K364">
            <v>0</v>
          </cell>
          <cell r="L364">
            <v>413250.28</v>
          </cell>
          <cell r="M364">
            <v>0</v>
          </cell>
          <cell r="N364">
            <v>-4060.16</v>
          </cell>
          <cell r="O364">
            <v>0</v>
          </cell>
          <cell r="P364">
            <v>409190.12000000005</v>
          </cell>
          <cell r="Q364">
            <v>0</v>
          </cell>
          <cell r="R364">
            <v>226727</v>
          </cell>
          <cell r="S364">
            <v>0</v>
          </cell>
          <cell r="T364">
            <v>1.3024731063465662</v>
          </cell>
          <cell r="U364">
            <v>0</v>
          </cell>
          <cell r="V364">
            <v>5409</v>
          </cell>
          <cell r="W364">
            <v>0</v>
          </cell>
          <cell r="X364">
            <v>-4030.86</v>
          </cell>
          <cell r="Y364">
            <v>0</v>
          </cell>
          <cell r="Z364">
            <v>-10</v>
          </cell>
          <cell r="AA364">
            <v>0</v>
          </cell>
          <cell r="AB364">
            <v>-403.08600000000001</v>
          </cell>
          <cell r="AC364">
            <v>0</v>
          </cell>
          <cell r="AD364">
            <v>227702.054</v>
          </cell>
          <cell r="AE364">
            <v>0</v>
          </cell>
          <cell r="AF364">
            <v>1.3024731063465662</v>
          </cell>
          <cell r="AG364">
            <v>0</v>
          </cell>
          <cell r="AH364">
            <v>5356</v>
          </cell>
          <cell r="AI364">
            <v>0</v>
          </cell>
          <cell r="AJ364">
            <v>-4060.16</v>
          </cell>
          <cell r="AK364">
            <v>0</v>
          </cell>
          <cell r="AL364">
            <v>-10</v>
          </cell>
          <cell r="AM364">
            <v>0</v>
          </cell>
          <cell r="AN364">
            <v>-406.01599999999996</v>
          </cell>
          <cell r="AO364">
            <v>0</v>
          </cell>
          <cell r="AP364">
            <v>228591.878</v>
          </cell>
        </row>
        <row r="365">
          <cell r="A365" t="str">
            <v xml:space="preserve">336.00 0324         </v>
          </cell>
          <cell r="B365">
            <v>324</v>
          </cell>
          <cell r="C365" t="str">
            <v>ProdTrans</v>
          </cell>
          <cell r="D365" t="str">
            <v xml:space="preserve">336.00 0324         </v>
          </cell>
          <cell r="E365">
            <v>336</v>
          </cell>
          <cell r="F365" t="str">
            <v>Roads, Railroads and Bridges</v>
          </cell>
          <cell r="G365">
            <v>0</v>
          </cell>
          <cell r="H365">
            <v>1012079.37</v>
          </cell>
          <cell r="I365">
            <v>0</v>
          </cell>
          <cell r="J365">
            <v>-1855.46</v>
          </cell>
          <cell r="K365">
            <v>0</v>
          </cell>
          <cell r="L365">
            <v>1010223.91</v>
          </cell>
          <cell r="M365">
            <v>0</v>
          </cell>
          <cell r="N365">
            <v>-1885.0000000000002</v>
          </cell>
          <cell r="O365">
            <v>0</v>
          </cell>
          <cell r="P365">
            <v>1008338.91</v>
          </cell>
          <cell r="Q365">
            <v>0</v>
          </cell>
          <cell r="R365">
            <v>189209</v>
          </cell>
          <cell r="S365">
            <v>0</v>
          </cell>
          <cell r="T365">
            <v>1.7602557518090929</v>
          </cell>
          <cell r="U365">
            <v>0</v>
          </cell>
          <cell r="V365">
            <v>17799</v>
          </cell>
          <cell r="W365">
            <v>0</v>
          </cell>
          <cell r="X365">
            <v>-1855.46</v>
          </cell>
          <cell r="Y365">
            <v>0</v>
          </cell>
          <cell r="Z365">
            <v>-40</v>
          </cell>
          <cell r="AA365">
            <v>0</v>
          </cell>
          <cell r="AB365">
            <v>-742.18399999999997</v>
          </cell>
          <cell r="AC365">
            <v>0</v>
          </cell>
          <cell r="AD365">
            <v>204410.356</v>
          </cell>
          <cell r="AE365">
            <v>0</v>
          </cell>
          <cell r="AF365">
            <v>1.7602557518090929</v>
          </cell>
          <cell r="AG365">
            <v>0</v>
          </cell>
          <cell r="AH365">
            <v>17766</v>
          </cell>
          <cell r="AI365">
            <v>0</v>
          </cell>
          <cell r="AJ365">
            <v>-1885.0000000000002</v>
          </cell>
          <cell r="AK365">
            <v>0</v>
          </cell>
          <cell r="AL365">
            <v>-40</v>
          </cell>
          <cell r="AM365">
            <v>0</v>
          </cell>
          <cell r="AN365">
            <v>-754.00000000000011</v>
          </cell>
          <cell r="AO365">
            <v>0</v>
          </cell>
          <cell r="AP365">
            <v>219537.356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 t="str">
            <v>TOTAL SWIFT</v>
          </cell>
          <cell r="G366">
            <v>0</v>
          </cell>
          <cell r="H366">
            <v>98825719.63000001</v>
          </cell>
          <cell r="I366">
            <v>0</v>
          </cell>
          <cell r="J366">
            <v>-298620.50000000006</v>
          </cell>
          <cell r="K366">
            <v>0</v>
          </cell>
          <cell r="L366">
            <v>98527099.129999995</v>
          </cell>
          <cell r="M366">
            <v>0</v>
          </cell>
          <cell r="N366">
            <v>-305134.42000000004</v>
          </cell>
          <cell r="O366">
            <v>0</v>
          </cell>
          <cell r="P366">
            <v>98221964.710000008</v>
          </cell>
          <cell r="Q366">
            <v>0</v>
          </cell>
          <cell r="R366">
            <v>38740052</v>
          </cell>
          <cell r="S366">
            <v>0</v>
          </cell>
          <cell r="T366">
            <v>0</v>
          </cell>
          <cell r="U366">
            <v>0</v>
          </cell>
          <cell r="V366">
            <v>1339541</v>
          </cell>
          <cell r="W366">
            <v>0</v>
          </cell>
          <cell r="X366">
            <v>-298620.50000000006</v>
          </cell>
          <cell r="Y366">
            <v>0</v>
          </cell>
          <cell r="Z366">
            <v>0</v>
          </cell>
          <cell r="AA366">
            <v>0</v>
          </cell>
          <cell r="AB366">
            <v>-111822.448</v>
          </cell>
          <cell r="AC366">
            <v>0</v>
          </cell>
          <cell r="AD366">
            <v>39669150.051999994</v>
          </cell>
          <cell r="AE366">
            <v>0</v>
          </cell>
          <cell r="AF366">
            <v>0</v>
          </cell>
          <cell r="AG366">
            <v>0</v>
          </cell>
          <cell r="AH366">
            <v>1335192</v>
          </cell>
          <cell r="AI366">
            <v>0</v>
          </cell>
          <cell r="AJ366">
            <v>-305134.42000000004</v>
          </cell>
          <cell r="AK366">
            <v>0</v>
          </cell>
          <cell r="AL366">
            <v>0</v>
          </cell>
          <cell r="AM366">
            <v>0</v>
          </cell>
          <cell r="AN366">
            <v>-114151.75400000003</v>
          </cell>
          <cell r="AO366">
            <v>0</v>
          </cell>
          <cell r="AP366">
            <v>40585055.877999999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 t="str">
            <v>VIVA NAUGHTON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 t="str">
            <v xml:space="preserve">331.00 0325         </v>
          </cell>
          <cell r="B369">
            <v>325</v>
          </cell>
          <cell r="C369" t="str">
            <v>ProdTrans</v>
          </cell>
          <cell r="D369" t="str">
            <v xml:space="preserve">331.00 0325         </v>
          </cell>
          <cell r="E369">
            <v>331</v>
          </cell>
          <cell r="F369" t="str">
            <v>Structures and Improvements</v>
          </cell>
          <cell r="G369">
            <v>0</v>
          </cell>
          <cell r="H369">
            <v>403224.93</v>
          </cell>
          <cell r="I369">
            <v>0</v>
          </cell>
          <cell r="J369">
            <v>-894.41</v>
          </cell>
          <cell r="K369">
            <v>0</v>
          </cell>
          <cell r="L369">
            <v>402330.52</v>
          </cell>
          <cell r="M369">
            <v>0</v>
          </cell>
          <cell r="N369">
            <v>-908.28999999999985</v>
          </cell>
          <cell r="O369">
            <v>0</v>
          </cell>
          <cell r="P369">
            <v>401422.23000000004</v>
          </cell>
          <cell r="Q369">
            <v>0</v>
          </cell>
          <cell r="R369">
            <v>175574</v>
          </cell>
          <cell r="S369">
            <v>0</v>
          </cell>
          <cell r="T369">
            <v>1.9792761992696983</v>
          </cell>
          <cell r="U369">
            <v>0</v>
          </cell>
          <cell r="V369">
            <v>7972</v>
          </cell>
          <cell r="W369">
            <v>0</v>
          </cell>
          <cell r="X369">
            <v>-894.41</v>
          </cell>
          <cell r="Y369">
            <v>0</v>
          </cell>
          <cell r="Z369">
            <v>-40</v>
          </cell>
          <cell r="AA369">
            <v>0</v>
          </cell>
          <cell r="AB369">
            <v>-357.76400000000001</v>
          </cell>
          <cell r="AC369">
            <v>0</v>
          </cell>
          <cell r="AD369">
            <v>182293.826</v>
          </cell>
          <cell r="AE369">
            <v>0</v>
          </cell>
          <cell r="AF369">
            <v>1.9792761992696983</v>
          </cell>
          <cell r="AG369">
            <v>0</v>
          </cell>
          <cell r="AH369">
            <v>7954</v>
          </cell>
          <cell r="AI369">
            <v>0</v>
          </cell>
          <cell r="AJ369">
            <v>-908.28999999999985</v>
          </cell>
          <cell r="AK369">
            <v>0</v>
          </cell>
          <cell r="AL369">
            <v>-40</v>
          </cell>
          <cell r="AM369">
            <v>0</v>
          </cell>
          <cell r="AN369">
            <v>-363.31599999999992</v>
          </cell>
          <cell r="AO369">
            <v>0</v>
          </cell>
          <cell r="AP369">
            <v>188976.22</v>
          </cell>
        </row>
        <row r="370">
          <cell r="A370" t="str">
            <v xml:space="preserve">332.00 0325         </v>
          </cell>
          <cell r="B370">
            <v>325</v>
          </cell>
          <cell r="C370" t="str">
            <v>ProdTrans</v>
          </cell>
          <cell r="D370" t="str">
            <v xml:space="preserve">332.00 0325         </v>
          </cell>
          <cell r="E370">
            <v>332</v>
          </cell>
          <cell r="F370" t="str">
            <v>Reservoirs, Dams and Waterways</v>
          </cell>
          <cell r="G370">
            <v>0</v>
          </cell>
          <cell r="H370">
            <v>103506.99</v>
          </cell>
          <cell r="I370">
            <v>0</v>
          </cell>
          <cell r="J370">
            <v>-160.92999999999998</v>
          </cell>
          <cell r="K370">
            <v>0</v>
          </cell>
          <cell r="L370">
            <v>103346.06000000001</v>
          </cell>
          <cell r="M370">
            <v>0</v>
          </cell>
          <cell r="N370">
            <v>-165.18</v>
          </cell>
          <cell r="O370">
            <v>0</v>
          </cell>
          <cell r="P370">
            <v>103180.88000000002</v>
          </cell>
          <cell r="Q370">
            <v>0</v>
          </cell>
          <cell r="R370">
            <v>46360</v>
          </cell>
          <cell r="S370">
            <v>0</v>
          </cell>
          <cell r="T370">
            <v>2.012965151576795</v>
          </cell>
          <cell r="U370">
            <v>0</v>
          </cell>
          <cell r="V370">
            <v>2082</v>
          </cell>
          <cell r="W370">
            <v>0</v>
          </cell>
          <cell r="X370">
            <v>-160.92999999999998</v>
          </cell>
          <cell r="Y370">
            <v>0</v>
          </cell>
          <cell r="Z370">
            <v>-40</v>
          </cell>
          <cell r="AA370">
            <v>0</v>
          </cell>
          <cell r="AB370">
            <v>-64.371999999999986</v>
          </cell>
          <cell r="AC370">
            <v>0</v>
          </cell>
          <cell r="AD370">
            <v>48216.697999999997</v>
          </cell>
          <cell r="AE370">
            <v>0</v>
          </cell>
          <cell r="AF370">
            <v>2.012965151576795</v>
          </cell>
          <cell r="AG370">
            <v>0</v>
          </cell>
          <cell r="AH370">
            <v>2079</v>
          </cell>
          <cell r="AI370">
            <v>0</v>
          </cell>
          <cell r="AJ370">
            <v>-165.18</v>
          </cell>
          <cell r="AK370">
            <v>0</v>
          </cell>
          <cell r="AL370">
            <v>-40</v>
          </cell>
          <cell r="AM370">
            <v>0</v>
          </cell>
          <cell r="AN370">
            <v>-66.072000000000003</v>
          </cell>
          <cell r="AO370">
            <v>0</v>
          </cell>
          <cell r="AP370">
            <v>50064.445999999996</v>
          </cell>
        </row>
        <row r="371">
          <cell r="A371" t="str">
            <v xml:space="preserve">333.00 0325         </v>
          </cell>
          <cell r="B371">
            <v>325</v>
          </cell>
          <cell r="C371" t="str">
            <v>ProdTrans</v>
          </cell>
          <cell r="D371" t="str">
            <v xml:space="preserve">333.00 0325         </v>
          </cell>
          <cell r="E371">
            <v>333</v>
          </cell>
          <cell r="F371" t="str">
            <v>Waterwheels, Turbines and Generators</v>
          </cell>
          <cell r="G371">
            <v>0</v>
          </cell>
          <cell r="H371">
            <v>497437.95</v>
          </cell>
          <cell r="I371">
            <v>0</v>
          </cell>
          <cell r="J371">
            <v>-1677.45</v>
          </cell>
          <cell r="K371">
            <v>0</v>
          </cell>
          <cell r="L371">
            <v>495760.5</v>
          </cell>
          <cell r="M371">
            <v>0</v>
          </cell>
          <cell r="N371">
            <v>-1760.31</v>
          </cell>
          <cell r="O371">
            <v>0</v>
          </cell>
          <cell r="P371">
            <v>494000.19</v>
          </cell>
          <cell r="Q371">
            <v>0</v>
          </cell>
          <cell r="R371">
            <v>232298</v>
          </cell>
          <cell r="S371">
            <v>0</v>
          </cell>
          <cell r="T371">
            <v>2.0953759186805692</v>
          </cell>
          <cell r="U371">
            <v>0</v>
          </cell>
          <cell r="V371">
            <v>10406</v>
          </cell>
          <cell r="W371">
            <v>0</v>
          </cell>
          <cell r="X371">
            <v>-1677.45</v>
          </cell>
          <cell r="Y371">
            <v>0</v>
          </cell>
          <cell r="Z371">
            <v>-40</v>
          </cell>
          <cell r="AA371">
            <v>0</v>
          </cell>
          <cell r="AB371">
            <v>-670.98</v>
          </cell>
          <cell r="AC371">
            <v>0</v>
          </cell>
          <cell r="AD371">
            <v>240355.56999999998</v>
          </cell>
          <cell r="AE371">
            <v>0</v>
          </cell>
          <cell r="AF371">
            <v>2.0953759186805692</v>
          </cell>
          <cell r="AG371">
            <v>0</v>
          </cell>
          <cell r="AH371">
            <v>10370</v>
          </cell>
          <cell r="AI371">
            <v>0</v>
          </cell>
          <cell r="AJ371">
            <v>-1760.31</v>
          </cell>
          <cell r="AK371">
            <v>0</v>
          </cell>
          <cell r="AL371">
            <v>-40</v>
          </cell>
          <cell r="AM371">
            <v>0</v>
          </cell>
          <cell r="AN371">
            <v>-704.12399999999991</v>
          </cell>
          <cell r="AO371">
            <v>0</v>
          </cell>
          <cell r="AP371">
            <v>248261.13599999997</v>
          </cell>
        </row>
        <row r="372">
          <cell r="A372" t="str">
            <v xml:space="preserve">334.00 0325         </v>
          </cell>
          <cell r="B372">
            <v>325</v>
          </cell>
          <cell r="C372" t="str">
            <v>ProdTrans</v>
          </cell>
          <cell r="D372" t="str">
            <v xml:space="preserve">334.00 0325         </v>
          </cell>
          <cell r="E372">
            <v>334</v>
          </cell>
          <cell r="F372" t="str">
            <v>Accessory Electric Equipment</v>
          </cell>
          <cell r="G372">
            <v>0</v>
          </cell>
          <cell r="H372">
            <v>169721.82</v>
          </cell>
          <cell r="I372">
            <v>0</v>
          </cell>
          <cell r="J372">
            <v>-1681.18</v>
          </cell>
          <cell r="K372">
            <v>0</v>
          </cell>
          <cell r="L372">
            <v>168040.64</v>
          </cell>
          <cell r="M372">
            <v>0</v>
          </cell>
          <cell r="N372">
            <v>-1699.86</v>
          </cell>
          <cell r="O372">
            <v>0</v>
          </cell>
          <cell r="P372">
            <v>166340.78000000003</v>
          </cell>
          <cell r="Q372">
            <v>0</v>
          </cell>
          <cell r="R372">
            <v>71684</v>
          </cell>
          <cell r="S372">
            <v>0</v>
          </cell>
          <cell r="T372">
            <v>2.1959334212712647</v>
          </cell>
          <cell r="U372">
            <v>0</v>
          </cell>
          <cell r="V372">
            <v>3709</v>
          </cell>
          <cell r="W372">
            <v>0</v>
          </cell>
          <cell r="X372">
            <v>-1681.18</v>
          </cell>
          <cell r="Y372">
            <v>0</v>
          </cell>
          <cell r="Z372">
            <v>-20</v>
          </cell>
          <cell r="AA372">
            <v>0</v>
          </cell>
          <cell r="AB372">
            <v>-336.23599999999999</v>
          </cell>
          <cell r="AC372">
            <v>0</v>
          </cell>
          <cell r="AD372">
            <v>73375.584000000003</v>
          </cell>
          <cell r="AE372">
            <v>0</v>
          </cell>
          <cell r="AF372">
            <v>2.1959334212712647</v>
          </cell>
          <cell r="AG372">
            <v>0</v>
          </cell>
          <cell r="AH372">
            <v>3671</v>
          </cell>
          <cell r="AI372">
            <v>0</v>
          </cell>
          <cell r="AJ372">
            <v>-1699.86</v>
          </cell>
          <cell r="AK372">
            <v>0</v>
          </cell>
          <cell r="AL372">
            <v>-20</v>
          </cell>
          <cell r="AM372">
            <v>0</v>
          </cell>
          <cell r="AN372">
            <v>-339.97199999999998</v>
          </cell>
          <cell r="AO372">
            <v>0</v>
          </cell>
          <cell r="AP372">
            <v>75006.752000000008</v>
          </cell>
        </row>
        <row r="373">
          <cell r="A373" t="str">
            <v xml:space="preserve">335.00 0325         </v>
          </cell>
          <cell r="B373">
            <v>325</v>
          </cell>
          <cell r="C373" t="str">
            <v>ProdTrans</v>
          </cell>
          <cell r="D373" t="str">
            <v xml:space="preserve">335.00 0325         </v>
          </cell>
          <cell r="E373">
            <v>335</v>
          </cell>
          <cell r="F373" t="str">
            <v>Miscellaneous Power Plant Equipment</v>
          </cell>
          <cell r="G373">
            <v>0</v>
          </cell>
          <cell r="H373">
            <v>20594.259999999998</v>
          </cell>
          <cell r="I373">
            <v>0</v>
          </cell>
          <cell r="J373">
            <v>-140.24</v>
          </cell>
          <cell r="K373">
            <v>0</v>
          </cell>
          <cell r="L373">
            <v>20454.019999999997</v>
          </cell>
          <cell r="M373">
            <v>0</v>
          </cell>
          <cell r="N373">
            <v>-140.97999999999999</v>
          </cell>
          <cell r="O373">
            <v>0</v>
          </cell>
          <cell r="P373">
            <v>20313.039999999997</v>
          </cell>
          <cell r="Q373">
            <v>0</v>
          </cell>
          <cell r="R373">
            <v>8858</v>
          </cell>
          <cell r="S373">
            <v>0</v>
          </cell>
          <cell r="T373">
            <v>2.0547580320158709</v>
          </cell>
          <cell r="U373">
            <v>0</v>
          </cell>
          <cell r="V373">
            <v>422</v>
          </cell>
          <cell r="W373">
            <v>0</v>
          </cell>
          <cell r="X373">
            <v>-140.24</v>
          </cell>
          <cell r="Y373">
            <v>0</v>
          </cell>
          <cell r="Z373">
            <v>-10</v>
          </cell>
          <cell r="AA373">
            <v>0</v>
          </cell>
          <cell r="AB373">
            <v>-14.024000000000001</v>
          </cell>
          <cell r="AC373">
            <v>0</v>
          </cell>
          <cell r="AD373">
            <v>9125.7360000000008</v>
          </cell>
          <cell r="AE373">
            <v>0</v>
          </cell>
          <cell r="AF373">
            <v>2.0547580320158709</v>
          </cell>
          <cell r="AG373">
            <v>0</v>
          </cell>
          <cell r="AH373">
            <v>419</v>
          </cell>
          <cell r="AI373">
            <v>0</v>
          </cell>
          <cell r="AJ373">
            <v>-140.97999999999999</v>
          </cell>
          <cell r="AK373">
            <v>0</v>
          </cell>
          <cell r="AL373">
            <v>-10</v>
          </cell>
          <cell r="AM373">
            <v>0</v>
          </cell>
          <cell r="AN373">
            <v>-14.097999999999999</v>
          </cell>
          <cell r="AO373">
            <v>0</v>
          </cell>
          <cell r="AP373">
            <v>9389.6580000000013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 t="str">
            <v>TOTAL VIVA NAUGHTON</v>
          </cell>
          <cell r="G374">
            <v>0</v>
          </cell>
          <cell r="H374">
            <v>1194485.95</v>
          </cell>
          <cell r="I374">
            <v>0</v>
          </cell>
          <cell r="J374">
            <v>-4554.21</v>
          </cell>
          <cell r="K374">
            <v>0</v>
          </cell>
          <cell r="L374">
            <v>1189931.7400000002</v>
          </cell>
          <cell r="M374">
            <v>0</v>
          </cell>
          <cell r="N374">
            <v>-4674.619999999999</v>
          </cell>
          <cell r="O374">
            <v>0</v>
          </cell>
          <cell r="P374">
            <v>1185257.1200000001</v>
          </cell>
          <cell r="Q374">
            <v>0</v>
          </cell>
          <cell r="R374">
            <v>534774</v>
          </cell>
          <cell r="S374">
            <v>0</v>
          </cell>
          <cell r="T374">
            <v>0</v>
          </cell>
          <cell r="U374">
            <v>0</v>
          </cell>
          <cell r="V374">
            <v>24591</v>
          </cell>
          <cell r="W374">
            <v>0</v>
          </cell>
          <cell r="X374">
            <v>-4554.21</v>
          </cell>
          <cell r="Y374">
            <v>0</v>
          </cell>
          <cell r="Z374">
            <v>0</v>
          </cell>
          <cell r="AA374">
            <v>0</v>
          </cell>
          <cell r="AB374">
            <v>-1443.3759999999997</v>
          </cell>
          <cell r="AC374">
            <v>0</v>
          </cell>
          <cell r="AD374">
            <v>553367.41399999999</v>
          </cell>
          <cell r="AE374">
            <v>0</v>
          </cell>
          <cell r="AF374">
            <v>0</v>
          </cell>
          <cell r="AG374">
            <v>0</v>
          </cell>
          <cell r="AH374">
            <v>24493</v>
          </cell>
          <cell r="AI374">
            <v>0</v>
          </cell>
          <cell r="AJ374">
            <v>-4674.619999999999</v>
          </cell>
          <cell r="AK374">
            <v>0</v>
          </cell>
          <cell r="AL374">
            <v>0</v>
          </cell>
          <cell r="AM374">
            <v>0</v>
          </cell>
          <cell r="AN374">
            <v>-1487.5819999999997</v>
          </cell>
          <cell r="AO374">
            <v>0</v>
          </cell>
          <cell r="AP374">
            <v>571698.21200000006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 t="str">
            <v>WALLOWA FALLS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</row>
        <row r="377">
          <cell r="A377" t="str">
            <v xml:space="preserve">331.00 0326         </v>
          </cell>
          <cell r="B377">
            <v>326</v>
          </cell>
          <cell r="C377" t="str">
            <v>ProdTrans</v>
          </cell>
          <cell r="D377" t="str">
            <v xml:space="preserve">331.00 0326         </v>
          </cell>
          <cell r="E377">
            <v>331</v>
          </cell>
          <cell r="F377" t="str">
            <v>Structures and Improvements</v>
          </cell>
          <cell r="G377">
            <v>0</v>
          </cell>
          <cell r="H377">
            <v>112225.05</v>
          </cell>
          <cell r="I377">
            <v>0</v>
          </cell>
          <cell r="J377">
            <v>-269.01</v>
          </cell>
          <cell r="K377">
            <v>0</v>
          </cell>
          <cell r="L377">
            <v>111956.04000000001</v>
          </cell>
          <cell r="M377">
            <v>0</v>
          </cell>
          <cell r="N377">
            <v>-272.92</v>
          </cell>
          <cell r="O377">
            <v>0</v>
          </cell>
          <cell r="P377">
            <v>111683.12000000001</v>
          </cell>
          <cell r="Q377">
            <v>0</v>
          </cell>
          <cell r="R377">
            <v>88911</v>
          </cell>
          <cell r="S377">
            <v>0</v>
          </cell>
          <cell r="T377">
            <v>3.9350702748975155</v>
          </cell>
          <cell r="U377">
            <v>0</v>
          </cell>
          <cell r="V377">
            <v>4411</v>
          </cell>
          <cell r="W377">
            <v>0</v>
          </cell>
          <cell r="X377">
            <v>-269.01</v>
          </cell>
          <cell r="Y377">
            <v>0</v>
          </cell>
          <cell r="Z377">
            <v>-40</v>
          </cell>
          <cell r="AA377">
            <v>0</v>
          </cell>
          <cell r="AB377">
            <v>-107.604</v>
          </cell>
          <cell r="AC377">
            <v>0</v>
          </cell>
          <cell r="AD377">
            <v>92945.385999999999</v>
          </cell>
          <cell r="AE377">
            <v>0</v>
          </cell>
          <cell r="AF377">
            <v>3.9350702748975155</v>
          </cell>
          <cell r="AG377">
            <v>0</v>
          </cell>
          <cell r="AH377">
            <v>4400</v>
          </cell>
          <cell r="AI377">
            <v>0</v>
          </cell>
          <cell r="AJ377">
            <v>-272.92</v>
          </cell>
          <cell r="AK377">
            <v>0</v>
          </cell>
          <cell r="AL377">
            <v>-40</v>
          </cell>
          <cell r="AM377">
            <v>0</v>
          </cell>
          <cell r="AN377">
            <v>-109.16800000000001</v>
          </cell>
          <cell r="AO377">
            <v>0</v>
          </cell>
          <cell r="AP377">
            <v>96963.297999999995</v>
          </cell>
        </row>
        <row r="378">
          <cell r="A378" t="str">
            <v xml:space="preserve">332.00 0326         </v>
          </cell>
          <cell r="B378">
            <v>326</v>
          </cell>
          <cell r="C378" t="str">
            <v>ProdTrans</v>
          </cell>
          <cell r="D378" t="str">
            <v xml:space="preserve">332.00 0326         </v>
          </cell>
          <cell r="E378">
            <v>332</v>
          </cell>
          <cell r="F378" t="str">
            <v>Reservoirs, Dams and Waterways</v>
          </cell>
          <cell r="G378">
            <v>0</v>
          </cell>
          <cell r="H378">
            <v>909447.61</v>
          </cell>
          <cell r="I378">
            <v>0</v>
          </cell>
          <cell r="J378">
            <v>-1558.0699999999997</v>
          </cell>
          <cell r="K378">
            <v>0</v>
          </cell>
          <cell r="L378">
            <v>907889.54</v>
          </cell>
          <cell r="M378">
            <v>0</v>
          </cell>
          <cell r="N378">
            <v>-1592.7600000000002</v>
          </cell>
          <cell r="O378">
            <v>0</v>
          </cell>
          <cell r="P378">
            <v>906296.78</v>
          </cell>
          <cell r="Q378">
            <v>0</v>
          </cell>
          <cell r="R378">
            <v>719140</v>
          </cell>
          <cell r="S378">
            <v>0</v>
          </cell>
          <cell r="T378">
            <v>4.0049468360564591</v>
          </cell>
          <cell r="U378">
            <v>0</v>
          </cell>
          <cell r="V378">
            <v>36392</v>
          </cell>
          <cell r="W378">
            <v>0</v>
          </cell>
          <cell r="X378">
            <v>-1558.0699999999997</v>
          </cell>
          <cell r="Y378">
            <v>0</v>
          </cell>
          <cell r="Z378">
            <v>-40</v>
          </cell>
          <cell r="AA378">
            <v>0</v>
          </cell>
          <cell r="AB378">
            <v>-623.22799999999984</v>
          </cell>
          <cell r="AC378">
            <v>0</v>
          </cell>
          <cell r="AD378">
            <v>753350.70200000005</v>
          </cell>
          <cell r="AE378">
            <v>0</v>
          </cell>
          <cell r="AF378">
            <v>4.0049468360564591</v>
          </cell>
          <cell r="AG378">
            <v>0</v>
          </cell>
          <cell r="AH378">
            <v>36329</v>
          </cell>
          <cell r="AI378">
            <v>0</v>
          </cell>
          <cell r="AJ378">
            <v>-1592.7600000000002</v>
          </cell>
          <cell r="AK378">
            <v>0</v>
          </cell>
          <cell r="AL378">
            <v>-40</v>
          </cell>
          <cell r="AM378">
            <v>0</v>
          </cell>
          <cell r="AN378">
            <v>-637.10400000000004</v>
          </cell>
          <cell r="AO378">
            <v>0</v>
          </cell>
          <cell r="AP378">
            <v>787449.83799999999</v>
          </cell>
        </row>
        <row r="379">
          <cell r="A379" t="str">
            <v xml:space="preserve">333.00 0326         </v>
          </cell>
          <cell r="B379">
            <v>326</v>
          </cell>
          <cell r="C379" t="str">
            <v>ProdTrans</v>
          </cell>
          <cell r="D379" t="str">
            <v xml:space="preserve">333.00 0326         </v>
          </cell>
          <cell r="E379">
            <v>333</v>
          </cell>
          <cell r="F379" t="str">
            <v>Waterwheels, Turbines and Generators</v>
          </cell>
          <cell r="G379">
            <v>0</v>
          </cell>
          <cell r="H379">
            <v>105583.87</v>
          </cell>
          <cell r="I379">
            <v>0</v>
          </cell>
          <cell r="J379">
            <v>-549.29</v>
          </cell>
          <cell r="K379">
            <v>0</v>
          </cell>
          <cell r="L379">
            <v>105034.58</v>
          </cell>
          <cell r="M379">
            <v>0</v>
          </cell>
          <cell r="N379">
            <v>-564.47</v>
          </cell>
          <cell r="O379">
            <v>0</v>
          </cell>
          <cell r="P379">
            <v>104470.11</v>
          </cell>
          <cell r="Q379">
            <v>0</v>
          </cell>
          <cell r="R379">
            <v>72452</v>
          </cell>
          <cell r="S379">
            <v>0</v>
          </cell>
          <cell r="T379">
            <v>2.466890210770154</v>
          </cell>
          <cell r="U379">
            <v>0</v>
          </cell>
          <cell r="V379">
            <v>2598</v>
          </cell>
          <cell r="W379">
            <v>0</v>
          </cell>
          <cell r="X379">
            <v>-549.29</v>
          </cell>
          <cell r="Y379">
            <v>0</v>
          </cell>
          <cell r="Z379">
            <v>-40</v>
          </cell>
          <cell r="AA379">
            <v>0</v>
          </cell>
          <cell r="AB379">
            <v>-219.71599999999998</v>
          </cell>
          <cell r="AC379">
            <v>0</v>
          </cell>
          <cell r="AD379">
            <v>74280.994000000006</v>
          </cell>
          <cell r="AE379">
            <v>0</v>
          </cell>
          <cell r="AF379">
            <v>2.466890210770154</v>
          </cell>
          <cell r="AG379">
            <v>0</v>
          </cell>
          <cell r="AH379">
            <v>2584</v>
          </cell>
          <cell r="AI379">
            <v>0</v>
          </cell>
          <cell r="AJ379">
            <v>-564.47</v>
          </cell>
          <cell r="AK379">
            <v>0</v>
          </cell>
          <cell r="AL379">
            <v>-40</v>
          </cell>
          <cell r="AM379">
            <v>0</v>
          </cell>
          <cell r="AN379">
            <v>-225.78800000000004</v>
          </cell>
          <cell r="AO379">
            <v>0</v>
          </cell>
          <cell r="AP379">
            <v>76074.736000000004</v>
          </cell>
        </row>
        <row r="380">
          <cell r="A380" t="str">
            <v xml:space="preserve">334.00 0326         </v>
          </cell>
          <cell r="B380">
            <v>326</v>
          </cell>
          <cell r="C380" t="str">
            <v>ProdTrans</v>
          </cell>
          <cell r="D380" t="str">
            <v xml:space="preserve">334.00 0326         </v>
          </cell>
          <cell r="E380">
            <v>334</v>
          </cell>
          <cell r="F380" t="str">
            <v>Accessory Electric Equipment</v>
          </cell>
          <cell r="G380">
            <v>0</v>
          </cell>
          <cell r="H380">
            <v>1393215.15</v>
          </cell>
          <cell r="I380">
            <v>0</v>
          </cell>
          <cell r="J380">
            <v>-11495.91</v>
          </cell>
          <cell r="K380">
            <v>0</v>
          </cell>
          <cell r="L380">
            <v>1381719.24</v>
          </cell>
          <cell r="M380">
            <v>0</v>
          </cell>
          <cell r="N380">
            <v>-11737.25</v>
          </cell>
          <cell r="O380">
            <v>0</v>
          </cell>
          <cell r="P380">
            <v>1369981.99</v>
          </cell>
          <cell r="Q380">
            <v>0</v>
          </cell>
          <cell r="R380">
            <v>1040214</v>
          </cell>
          <cell r="S380">
            <v>0</v>
          </cell>
          <cell r="T380">
            <v>5.6236456654487563</v>
          </cell>
          <cell r="U380">
            <v>0</v>
          </cell>
          <cell r="V380">
            <v>78026</v>
          </cell>
          <cell r="W380">
            <v>0</v>
          </cell>
          <cell r="X380">
            <v>-11495.91</v>
          </cell>
          <cell r="Y380">
            <v>0</v>
          </cell>
          <cell r="Z380">
            <v>-20</v>
          </cell>
          <cell r="AA380">
            <v>0</v>
          </cell>
          <cell r="AB380">
            <v>-2299.1820000000002</v>
          </cell>
          <cell r="AC380">
            <v>0</v>
          </cell>
          <cell r="AD380">
            <v>1104444.9080000001</v>
          </cell>
          <cell r="AE380">
            <v>0</v>
          </cell>
          <cell r="AF380">
            <v>5.6236456654487563</v>
          </cell>
          <cell r="AG380">
            <v>0</v>
          </cell>
          <cell r="AH380">
            <v>77373</v>
          </cell>
          <cell r="AI380">
            <v>0</v>
          </cell>
          <cell r="AJ380">
            <v>-11737.25</v>
          </cell>
          <cell r="AK380">
            <v>0</v>
          </cell>
          <cell r="AL380">
            <v>-20</v>
          </cell>
          <cell r="AM380">
            <v>0</v>
          </cell>
          <cell r="AN380">
            <v>-2347.4499999999998</v>
          </cell>
          <cell r="AO380">
            <v>0</v>
          </cell>
          <cell r="AP380">
            <v>1167733.2080000001</v>
          </cell>
        </row>
        <row r="381">
          <cell r="A381" t="str">
            <v xml:space="preserve">336.00 0326         </v>
          </cell>
          <cell r="B381">
            <v>326</v>
          </cell>
          <cell r="C381" t="str">
            <v>ProdTrans</v>
          </cell>
          <cell r="D381" t="str">
            <v xml:space="preserve">336.00 0326         </v>
          </cell>
          <cell r="E381">
            <v>336</v>
          </cell>
          <cell r="F381" t="str">
            <v>Roads, Railroads and Bridges</v>
          </cell>
          <cell r="G381">
            <v>0</v>
          </cell>
          <cell r="H381">
            <v>310958.51</v>
          </cell>
          <cell r="I381">
            <v>0</v>
          </cell>
          <cell r="J381">
            <v>-605.94000000000005</v>
          </cell>
          <cell r="K381">
            <v>0</v>
          </cell>
          <cell r="L381">
            <v>310352.57</v>
          </cell>
          <cell r="M381">
            <v>0</v>
          </cell>
          <cell r="N381">
            <v>-614.64</v>
          </cell>
          <cell r="O381">
            <v>0</v>
          </cell>
          <cell r="P381">
            <v>309737.93</v>
          </cell>
          <cell r="Q381">
            <v>0</v>
          </cell>
          <cell r="R381">
            <v>235849</v>
          </cell>
          <cell r="S381">
            <v>0</v>
          </cell>
          <cell r="T381">
            <v>5.0770367878734017</v>
          </cell>
          <cell r="U381">
            <v>0</v>
          </cell>
          <cell r="V381">
            <v>15772</v>
          </cell>
          <cell r="W381">
            <v>0</v>
          </cell>
          <cell r="X381">
            <v>-605.94000000000005</v>
          </cell>
          <cell r="Y381">
            <v>0</v>
          </cell>
          <cell r="Z381">
            <v>-40</v>
          </cell>
          <cell r="AA381">
            <v>0</v>
          </cell>
          <cell r="AB381">
            <v>-242.37600000000003</v>
          </cell>
          <cell r="AC381">
            <v>0</v>
          </cell>
          <cell r="AD381">
            <v>250772.68400000001</v>
          </cell>
          <cell r="AE381">
            <v>0</v>
          </cell>
          <cell r="AF381">
            <v>5.0770367878734017</v>
          </cell>
          <cell r="AG381">
            <v>0</v>
          </cell>
          <cell r="AH381">
            <v>15741</v>
          </cell>
          <cell r="AI381">
            <v>0</v>
          </cell>
          <cell r="AJ381">
            <v>-614.64</v>
          </cell>
          <cell r="AK381">
            <v>0</v>
          </cell>
          <cell r="AL381">
            <v>-40</v>
          </cell>
          <cell r="AM381">
            <v>0</v>
          </cell>
          <cell r="AN381">
            <v>-245.85599999999999</v>
          </cell>
          <cell r="AO381">
            <v>0</v>
          </cell>
          <cell r="AP381">
            <v>265653.18799999997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 t="str">
            <v>TOTAL WALLOWA FALLS</v>
          </cell>
          <cell r="G382">
            <v>0</v>
          </cell>
          <cell r="H382">
            <v>2831430.1899999995</v>
          </cell>
          <cell r="I382">
            <v>0</v>
          </cell>
          <cell r="J382">
            <v>-14478.22</v>
          </cell>
          <cell r="K382">
            <v>0</v>
          </cell>
          <cell r="L382">
            <v>2816951.97</v>
          </cell>
          <cell r="M382">
            <v>0</v>
          </cell>
          <cell r="N382">
            <v>-14782.04</v>
          </cell>
          <cell r="O382">
            <v>0</v>
          </cell>
          <cell r="P382">
            <v>2802169.93</v>
          </cell>
          <cell r="Q382">
            <v>0</v>
          </cell>
          <cell r="R382">
            <v>2156566</v>
          </cell>
          <cell r="S382">
            <v>0</v>
          </cell>
          <cell r="T382">
            <v>0</v>
          </cell>
          <cell r="U382">
            <v>0</v>
          </cell>
          <cell r="V382">
            <v>137199</v>
          </cell>
          <cell r="W382">
            <v>0</v>
          </cell>
          <cell r="X382">
            <v>-14478.22</v>
          </cell>
          <cell r="Y382">
            <v>0</v>
          </cell>
          <cell r="Z382">
            <v>0</v>
          </cell>
          <cell r="AA382">
            <v>0</v>
          </cell>
          <cell r="AB382">
            <v>-3492.1060000000002</v>
          </cell>
          <cell r="AC382">
            <v>0</v>
          </cell>
          <cell r="AD382">
            <v>2275794.6740000001</v>
          </cell>
          <cell r="AE382">
            <v>0</v>
          </cell>
          <cell r="AF382">
            <v>0</v>
          </cell>
          <cell r="AG382">
            <v>0</v>
          </cell>
          <cell r="AH382">
            <v>136427</v>
          </cell>
          <cell r="AI382">
            <v>0</v>
          </cell>
          <cell r="AJ382">
            <v>-14782.04</v>
          </cell>
          <cell r="AK382">
            <v>0</v>
          </cell>
          <cell r="AL382">
            <v>0</v>
          </cell>
          <cell r="AM382">
            <v>0</v>
          </cell>
          <cell r="AN382">
            <v>-3565.366</v>
          </cell>
          <cell r="AO382">
            <v>0</v>
          </cell>
          <cell r="AP382">
            <v>2393874.2680000002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 t="str">
            <v>WEBER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</row>
        <row r="385">
          <cell r="A385" t="str">
            <v xml:space="preserve">331.00 0327         </v>
          </cell>
          <cell r="B385">
            <v>327</v>
          </cell>
          <cell r="C385" t="str">
            <v>ProdTrans</v>
          </cell>
          <cell r="D385" t="str">
            <v xml:space="preserve">331.00 0327         </v>
          </cell>
          <cell r="E385">
            <v>331</v>
          </cell>
          <cell r="F385" t="str">
            <v>Structures and Improvements</v>
          </cell>
          <cell r="G385">
            <v>0</v>
          </cell>
          <cell r="H385">
            <v>368302.99</v>
          </cell>
          <cell r="I385">
            <v>0</v>
          </cell>
          <cell r="J385">
            <v>-1207.1400000000001</v>
          </cell>
          <cell r="K385">
            <v>0</v>
          </cell>
          <cell r="L385">
            <v>367095.85</v>
          </cell>
          <cell r="M385">
            <v>0</v>
          </cell>
          <cell r="N385">
            <v>-1223.6500000000001</v>
          </cell>
          <cell r="O385">
            <v>0</v>
          </cell>
          <cell r="P385">
            <v>365872.19999999995</v>
          </cell>
          <cell r="Q385">
            <v>0</v>
          </cell>
          <cell r="R385">
            <v>258763</v>
          </cell>
          <cell r="S385">
            <v>0</v>
          </cell>
          <cell r="T385">
            <v>3.2878712336392217</v>
          </cell>
          <cell r="U385">
            <v>0</v>
          </cell>
          <cell r="V385">
            <v>12089</v>
          </cell>
          <cell r="W385">
            <v>0</v>
          </cell>
          <cell r="X385">
            <v>-1207.1400000000001</v>
          </cell>
          <cell r="Y385">
            <v>0</v>
          </cell>
          <cell r="Z385">
            <v>-40</v>
          </cell>
          <cell r="AA385">
            <v>0</v>
          </cell>
          <cell r="AB385">
            <v>-482.85600000000005</v>
          </cell>
          <cell r="AC385">
            <v>0</v>
          </cell>
          <cell r="AD385">
            <v>269162.00399999996</v>
          </cell>
          <cell r="AE385">
            <v>0</v>
          </cell>
          <cell r="AF385">
            <v>3.2878712336392217</v>
          </cell>
          <cell r="AG385">
            <v>0</v>
          </cell>
          <cell r="AH385">
            <v>12050</v>
          </cell>
          <cell r="AI385">
            <v>0</v>
          </cell>
          <cell r="AJ385">
            <v>-1223.6500000000001</v>
          </cell>
          <cell r="AK385">
            <v>0</v>
          </cell>
          <cell r="AL385">
            <v>-40</v>
          </cell>
          <cell r="AM385">
            <v>0</v>
          </cell>
          <cell r="AN385">
            <v>-489.46</v>
          </cell>
          <cell r="AO385">
            <v>0</v>
          </cell>
          <cell r="AP385">
            <v>279498.89399999991</v>
          </cell>
        </row>
        <row r="386">
          <cell r="A386" t="str">
            <v xml:space="preserve">332.00 0327         </v>
          </cell>
          <cell r="B386">
            <v>327</v>
          </cell>
          <cell r="C386" t="str">
            <v>ProdTrans</v>
          </cell>
          <cell r="D386" t="str">
            <v xml:space="preserve">332.00 0327         </v>
          </cell>
          <cell r="E386">
            <v>332</v>
          </cell>
          <cell r="F386" t="str">
            <v>Reservoirs, Dams and Waterways</v>
          </cell>
          <cell r="G386">
            <v>0</v>
          </cell>
          <cell r="H386">
            <v>1358944.18</v>
          </cell>
          <cell r="I386">
            <v>0</v>
          </cell>
          <cell r="J386">
            <v>-4737.329999999999</v>
          </cell>
          <cell r="K386">
            <v>0</v>
          </cell>
          <cell r="L386">
            <v>1354206.8499999999</v>
          </cell>
          <cell r="M386">
            <v>0</v>
          </cell>
          <cell r="N386">
            <v>-4829.4800000000005</v>
          </cell>
          <cell r="O386">
            <v>0</v>
          </cell>
          <cell r="P386">
            <v>1349377.3699999999</v>
          </cell>
          <cell r="Q386">
            <v>0</v>
          </cell>
          <cell r="R386">
            <v>931858</v>
          </cell>
          <cell r="S386">
            <v>0</v>
          </cell>
          <cell r="T386">
            <v>2.9196347226350046</v>
          </cell>
          <cell r="U386">
            <v>0</v>
          </cell>
          <cell r="V386">
            <v>39607</v>
          </cell>
          <cell r="W386">
            <v>0</v>
          </cell>
          <cell r="X386">
            <v>-4737.329999999999</v>
          </cell>
          <cell r="Y386">
            <v>0</v>
          </cell>
          <cell r="Z386">
            <v>-40</v>
          </cell>
          <cell r="AA386">
            <v>0</v>
          </cell>
          <cell r="AB386">
            <v>-1894.9319999999996</v>
          </cell>
          <cell r="AC386">
            <v>0</v>
          </cell>
          <cell r="AD386">
            <v>964832.73800000001</v>
          </cell>
          <cell r="AE386">
            <v>0</v>
          </cell>
          <cell r="AF386">
            <v>2.9196347226350046</v>
          </cell>
          <cell r="AG386">
            <v>0</v>
          </cell>
          <cell r="AH386">
            <v>39467</v>
          </cell>
          <cell r="AI386">
            <v>0</v>
          </cell>
          <cell r="AJ386">
            <v>-4829.4800000000005</v>
          </cell>
          <cell r="AK386">
            <v>0</v>
          </cell>
          <cell r="AL386">
            <v>-40</v>
          </cell>
          <cell r="AM386">
            <v>0</v>
          </cell>
          <cell r="AN386">
            <v>-1931.7920000000001</v>
          </cell>
          <cell r="AO386">
            <v>0</v>
          </cell>
          <cell r="AP386">
            <v>997538.46600000001</v>
          </cell>
        </row>
        <row r="387">
          <cell r="A387" t="str">
            <v xml:space="preserve">333.00 0327         </v>
          </cell>
          <cell r="B387">
            <v>327</v>
          </cell>
          <cell r="C387" t="str">
            <v>ProdTrans</v>
          </cell>
          <cell r="D387" t="str">
            <v xml:space="preserve">333.00 0327         </v>
          </cell>
          <cell r="E387">
            <v>333</v>
          </cell>
          <cell r="F387" t="str">
            <v>Waterwheels, Turbines and Generators</v>
          </cell>
          <cell r="G387">
            <v>0</v>
          </cell>
          <cell r="H387">
            <v>904665.2</v>
          </cell>
          <cell r="I387">
            <v>0</v>
          </cell>
          <cell r="J387">
            <v>-3585.5099999999998</v>
          </cell>
          <cell r="K387">
            <v>0</v>
          </cell>
          <cell r="L387">
            <v>901079.69</v>
          </cell>
          <cell r="M387">
            <v>0</v>
          </cell>
          <cell r="N387">
            <v>-3716.3000000000006</v>
          </cell>
          <cell r="O387">
            <v>0</v>
          </cell>
          <cell r="P387">
            <v>897363.3899999999</v>
          </cell>
          <cell r="Q387">
            <v>0</v>
          </cell>
          <cell r="R387">
            <v>592171</v>
          </cell>
          <cell r="S387">
            <v>0</v>
          </cell>
          <cell r="T387">
            <v>3.7694999138193035</v>
          </cell>
          <cell r="U387">
            <v>0</v>
          </cell>
          <cell r="V387">
            <v>34034</v>
          </cell>
          <cell r="W387">
            <v>0</v>
          </cell>
          <cell r="X387">
            <v>-3585.5099999999998</v>
          </cell>
          <cell r="Y387">
            <v>0</v>
          </cell>
          <cell r="Z387">
            <v>-40</v>
          </cell>
          <cell r="AA387">
            <v>0</v>
          </cell>
          <cell r="AB387">
            <v>-1434.204</v>
          </cell>
          <cell r="AC387">
            <v>0</v>
          </cell>
          <cell r="AD387">
            <v>621185.28599999996</v>
          </cell>
          <cell r="AE387">
            <v>0</v>
          </cell>
          <cell r="AF387">
            <v>3.7694999138193035</v>
          </cell>
          <cell r="AG387">
            <v>0</v>
          </cell>
          <cell r="AH387">
            <v>33896</v>
          </cell>
          <cell r="AI387">
            <v>0</v>
          </cell>
          <cell r="AJ387">
            <v>-3716.3000000000006</v>
          </cell>
          <cell r="AK387">
            <v>0</v>
          </cell>
          <cell r="AL387">
            <v>-40</v>
          </cell>
          <cell r="AM387">
            <v>0</v>
          </cell>
          <cell r="AN387">
            <v>-1486.5200000000002</v>
          </cell>
          <cell r="AO387">
            <v>0</v>
          </cell>
          <cell r="AP387">
            <v>649878.4659999999</v>
          </cell>
        </row>
        <row r="388">
          <cell r="A388" t="str">
            <v xml:space="preserve">334.00 0327         </v>
          </cell>
          <cell r="B388">
            <v>327</v>
          </cell>
          <cell r="C388" t="str">
            <v>ProdTrans</v>
          </cell>
          <cell r="D388" t="str">
            <v xml:space="preserve">334.00 0327         </v>
          </cell>
          <cell r="E388">
            <v>334</v>
          </cell>
          <cell r="F388" t="str">
            <v>Accessory Electric Equipment</v>
          </cell>
          <cell r="G388">
            <v>0</v>
          </cell>
          <cell r="H388">
            <v>253737.73</v>
          </cell>
          <cell r="I388">
            <v>0</v>
          </cell>
          <cell r="J388">
            <v>-1481.46</v>
          </cell>
          <cell r="K388">
            <v>0</v>
          </cell>
          <cell r="L388">
            <v>252256.27000000002</v>
          </cell>
          <cell r="M388">
            <v>0</v>
          </cell>
          <cell r="N388">
            <v>-1625</v>
          </cell>
          <cell r="O388">
            <v>0</v>
          </cell>
          <cell r="P388">
            <v>250631.27000000002</v>
          </cell>
          <cell r="Q388">
            <v>0</v>
          </cell>
          <cell r="R388">
            <v>71575</v>
          </cell>
          <cell r="S388">
            <v>0</v>
          </cell>
          <cell r="T388">
            <v>3.5732580842125987</v>
          </cell>
          <cell r="U388">
            <v>0</v>
          </cell>
          <cell r="V388">
            <v>9040</v>
          </cell>
          <cell r="W388">
            <v>0</v>
          </cell>
          <cell r="X388">
            <v>-1481.46</v>
          </cell>
          <cell r="Y388">
            <v>0</v>
          </cell>
          <cell r="Z388">
            <v>-20</v>
          </cell>
          <cell r="AA388">
            <v>0</v>
          </cell>
          <cell r="AB388">
            <v>-296.29200000000003</v>
          </cell>
          <cell r="AC388">
            <v>0</v>
          </cell>
          <cell r="AD388">
            <v>78837.247999999992</v>
          </cell>
          <cell r="AE388">
            <v>0</v>
          </cell>
          <cell r="AF388">
            <v>3.5732580842125987</v>
          </cell>
          <cell r="AG388">
            <v>0</v>
          </cell>
          <cell r="AH388">
            <v>8985</v>
          </cell>
          <cell r="AI388">
            <v>0</v>
          </cell>
          <cell r="AJ388">
            <v>-1625</v>
          </cell>
          <cell r="AK388">
            <v>0</v>
          </cell>
          <cell r="AL388">
            <v>-20</v>
          </cell>
          <cell r="AM388">
            <v>0</v>
          </cell>
          <cell r="AN388">
            <v>-325</v>
          </cell>
          <cell r="AO388">
            <v>0</v>
          </cell>
          <cell r="AP388">
            <v>85872.247999999992</v>
          </cell>
        </row>
        <row r="389">
          <cell r="A389" t="str">
            <v xml:space="preserve">335.00 0327         </v>
          </cell>
          <cell r="B389">
            <v>327</v>
          </cell>
          <cell r="C389" t="str">
            <v>ProdTrans</v>
          </cell>
          <cell r="D389" t="str">
            <v xml:space="preserve">335.00 0327         </v>
          </cell>
          <cell r="E389">
            <v>335</v>
          </cell>
          <cell r="F389" t="str">
            <v>Miscellaneous Power Plant Equipment</v>
          </cell>
          <cell r="G389">
            <v>0</v>
          </cell>
          <cell r="H389">
            <v>22270.09</v>
          </cell>
          <cell r="I389">
            <v>0</v>
          </cell>
          <cell r="J389">
            <v>-153.48000000000002</v>
          </cell>
          <cell r="K389">
            <v>0</v>
          </cell>
          <cell r="L389">
            <v>22116.61</v>
          </cell>
          <cell r="M389">
            <v>0</v>
          </cell>
          <cell r="N389">
            <v>-154.32</v>
          </cell>
          <cell r="O389">
            <v>0</v>
          </cell>
          <cell r="P389">
            <v>21962.29</v>
          </cell>
          <cell r="Q389">
            <v>0</v>
          </cell>
          <cell r="R389">
            <v>14643</v>
          </cell>
          <cell r="S389">
            <v>0</v>
          </cell>
          <cell r="T389">
            <v>3.861252220228776</v>
          </cell>
          <cell r="U389">
            <v>0</v>
          </cell>
          <cell r="V389">
            <v>857</v>
          </cell>
          <cell r="W389">
            <v>0</v>
          </cell>
          <cell r="X389">
            <v>-153.48000000000002</v>
          </cell>
          <cell r="Y389">
            <v>0</v>
          </cell>
          <cell r="Z389">
            <v>-10</v>
          </cell>
          <cell r="AA389">
            <v>0</v>
          </cell>
          <cell r="AB389">
            <v>-15.348000000000003</v>
          </cell>
          <cell r="AC389">
            <v>0</v>
          </cell>
          <cell r="AD389">
            <v>15331.172</v>
          </cell>
          <cell r="AE389">
            <v>0</v>
          </cell>
          <cell r="AF389">
            <v>3.861252220228776</v>
          </cell>
          <cell r="AG389">
            <v>0</v>
          </cell>
          <cell r="AH389">
            <v>851</v>
          </cell>
          <cell r="AI389">
            <v>0</v>
          </cell>
          <cell r="AJ389">
            <v>-154.32</v>
          </cell>
          <cell r="AK389">
            <v>0</v>
          </cell>
          <cell r="AL389">
            <v>-10</v>
          </cell>
          <cell r="AM389">
            <v>0</v>
          </cell>
          <cell r="AN389">
            <v>-15.431999999999999</v>
          </cell>
          <cell r="AO389">
            <v>0</v>
          </cell>
          <cell r="AP389">
            <v>16012.42</v>
          </cell>
        </row>
        <row r="390">
          <cell r="A390" t="str">
            <v xml:space="preserve">336.00 0327         </v>
          </cell>
          <cell r="B390">
            <v>327</v>
          </cell>
          <cell r="C390" t="str">
            <v>ProdTrans</v>
          </cell>
          <cell r="D390" t="str">
            <v xml:space="preserve">336.00 0327         </v>
          </cell>
          <cell r="E390">
            <v>336</v>
          </cell>
          <cell r="F390" t="str">
            <v>Roads, Railroads and Bridges</v>
          </cell>
          <cell r="G390">
            <v>0</v>
          </cell>
          <cell r="H390">
            <v>39856.53</v>
          </cell>
          <cell r="I390">
            <v>0</v>
          </cell>
          <cell r="J390">
            <v>-78.72</v>
          </cell>
          <cell r="K390">
            <v>0</v>
          </cell>
          <cell r="L390">
            <v>39777.81</v>
          </cell>
          <cell r="M390">
            <v>0</v>
          </cell>
          <cell r="N390">
            <v>-79.849999999999994</v>
          </cell>
          <cell r="O390">
            <v>0</v>
          </cell>
          <cell r="P390">
            <v>39697.96</v>
          </cell>
          <cell r="Q390">
            <v>0</v>
          </cell>
          <cell r="R390">
            <v>24646</v>
          </cell>
          <cell r="S390">
            <v>0</v>
          </cell>
          <cell r="T390">
            <v>4.595721467672182</v>
          </cell>
          <cell r="U390">
            <v>0</v>
          </cell>
          <cell r="V390">
            <v>1830</v>
          </cell>
          <cell r="W390">
            <v>0</v>
          </cell>
          <cell r="X390">
            <v>-78.72</v>
          </cell>
          <cell r="Y390">
            <v>0</v>
          </cell>
          <cell r="Z390">
            <v>-40</v>
          </cell>
          <cell r="AA390">
            <v>0</v>
          </cell>
          <cell r="AB390">
            <v>-31.488000000000003</v>
          </cell>
          <cell r="AC390">
            <v>0</v>
          </cell>
          <cell r="AD390">
            <v>26365.791999999998</v>
          </cell>
          <cell r="AE390">
            <v>0</v>
          </cell>
          <cell r="AF390">
            <v>4.595721467672182</v>
          </cell>
          <cell r="AG390">
            <v>0</v>
          </cell>
          <cell r="AH390">
            <v>1826</v>
          </cell>
          <cell r="AI390">
            <v>0</v>
          </cell>
          <cell r="AJ390">
            <v>-79.849999999999994</v>
          </cell>
          <cell r="AK390">
            <v>0</v>
          </cell>
          <cell r="AL390">
            <v>-40</v>
          </cell>
          <cell r="AM390">
            <v>0</v>
          </cell>
          <cell r="AN390">
            <v>-31.94</v>
          </cell>
          <cell r="AO390">
            <v>0</v>
          </cell>
          <cell r="AP390">
            <v>28080.002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 t="str">
            <v>TOTAL WEBER</v>
          </cell>
          <cell r="G391">
            <v>0</v>
          </cell>
          <cell r="H391">
            <v>2947776.7199999997</v>
          </cell>
          <cell r="I391">
            <v>0</v>
          </cell>
          <cell r="J391">
            <v>-11243.639999999998</v>
          </cell>
          <cell r="K391">
            <v>0</v>
          </cell>
          <cell r="L391">
            <v>2936533.0799999996</v>
          </cell>
          <cell r="M391">
            <v>0</v>
          </cell>
          <cell r="N391">
            <v>-11628.600000000002</v>
          </cell>
          <cell r="O391">
            <v>0</v>
          </cell>
          <cell r="P391">
            <v>2924904.48</v>
          </cell>
          <cell r="Q391">
            <v>0</v>
          </cell>
          <cell r="R391">
            <v>1893656</v>
          </cell>
          <cell r="S391">
            <v>0</v>
          </cell>
          <cell r="T391">
            <v>0</v>
          </cell>
          <cell r="U391">
            <v>0</v>
          </cell>
          <cell r="V391">
            <v>97457</v>
          </cell>
          <cell r="W391">
            <v>0</v>
          </cell>
          <cell r="X391">
            <v>-11243.639999999998</v>
          </cell>
          <cell r="Y391">
            <v>0</v>
          </cell>
          <cell r="Z391">
            <v>0</v>
          </cell>
          <cell r="AA391">
            <v>0</v>
          </cell>
          <cell r="AB391">
            <v>-4155.12</v>
          </cell>
          <cell r="AC391">
            <v>0</v>
          </cell>
          <cell r="AD391">
            <v>1975714.2399999998</v>
          </cell>
          <cell r="AE391">
            <v>0</v>
          </cell>
          <cell r="AF391">
            <v>0</v>
          </cell>
          <cell r="AG391">
            <v>0</v>
          </cell>
          <cell r="AH391">
            <v>97075</v>
          </cell>
          <cell r="AI391">
            <v>0</v>
          </cell>
          <cell r="AJ391">
            <v>-11628.600000000002</v>
          </cell>
          <cell r="AK391">
            <v>0</v>
          </cell>
          <cell r="AL391">
            <v>0</v>
          </cell>
          <cell r="AM391">
            <v>0</v>
          </cell>
          <cell r="AN391">
            <v>-4280.1439999999993</v>
          </cell>
          <cell r="AO391">
            <v>0</v>
          </cell>
          <cell r="AP391">
            <v>2056880.4959999998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 t="str">
            <v>YALE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</row>
        <row r="394">
          <cell r="A394" t="str">
            <v xml:space="preserve">330.20 0328         </v>
          </cell>
          <cell r="B394">
            <v>328</v>
          </cell>
          <cell r="C394" t="str">
            <v>ProdTrans</v>
          </cell>
          <cell r="D394" t="str">
            <v xml:space="preserve">330.20 0328         </v>
          </cell>
          <cell r="E394">
            <v>330.2</v>
          </cell>
          <cell r="F394" t="str">
            <v>Land Rights</v>
          </cell>
          <cell r="G394">
            <v>0</v>
          </cell>
          <cell r="H394">
            <v>761579.86</v>
          </cell>
          <cell r="I394">
            <v>0</v>
          </cell>
          <cell r="J394">
            <v>0</v>
          </cell>
          <cell r="K394">
            <v>0</v>
          </cell>
          <cell r="L394">
            <v>761579.86</v>
          </cell>
          <cell r="M394">
            <v>0</v>
          </cell>
          <cell r="N394">
            <v>0</v>
          </cell>
          <cell r="O394">
            <v>0</v>
          </cell>
          <cell r="P394">
            <v>761579.86</v>
          </cell>
          <cell r="Q394">
            <v>0</v>
          </cell>
          <cell r="R394">
            <v>478924</v>
          </cell>
          <cell r="S394">
            <v>0</v>
          </cell>
          <cell r="T394">
            <v>1.0379638383360907</v>
          </cell>
          <cell r="U394">
            <v>0</v>
          </cell>
          <cell r="V394">
            <v>7905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486829</v>
          </cell>
          <cell r="AE394">
            <v>0</v>
          </cell>
          <cell r="AF394">
            <v>1.0379638383360907</v>
          </cell>
          <cell r="AG394">
            <v>0</v>
          </cell>
          <cell r="AH394">
            <v>7905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494734</v>
          </cell>
        </row>
        <row r="395">
          <cell r="A395" t="str">
            <v xml:space="preserve">331.00 0328         </v>
          </cell>
          <cell r="B395">
            <v>328</v>
          </cell>
          <cell r="C395" t="str">
            <v>ProdTrans</v>
          </cell>
          <cell r="D395" t="str">
            <v xml:space="preserve">331.00 0328         </v>
          </cell>
          <cell r="E395">
            <v>331</v>
          </cell>
          <cell r="F395" t="str">
            <v>Structures and Improvements</v>
          </cell>
          <cell r="G395">
            <v>0</v>
          </cell>
          <cell r="H395">
            <v>7680924.5599999996</v>
          </cell>
          <cell r="I395">
            <v>0</v>
          </cell>
          <cell r="J395">
            <v>-19407.510000000002</v>
          </cell>
          <cell r="K395">
            <v>0</v>
          </cell>
          <cell r="L395">
            <v>7661517.0499999998</v>
          </cell>
          <cell r="M395">
            <v>0</v>
          </cell>
          <cell r="N395">
            <v>-19692.299999999992</v>
          </cell>
          <cell r="O395">
            <v>0</v>
          </cell>
          <cell r="P395">
            <v>7641824.75</v>
          </cell>
          <cell r="Q395">
            <v>0</v>
          </cell>
          <cell r="R395">
            <v>2877974</v>
          </cell>
          <cell r="S395">
            <v>0</v>
          </cell>
          <cell r="T395">
            <v>1.5325235151839924</v>
          </cell>
          <cell r="U395">
            <v>0</v>
          </cell>
          <cell r="V395">
            <v>117563</v>
          </cell>
          <cell r="W395">
            <v>0</v>
          </cell>
          <cell r="X395">
            <v>-19407.510000000002</v>
          </cell>
          <cell r="Y395">
            <v>0</v>
          </cell>
          <cell r="Z395">
            <v>-40</v>
          </cell>
          <cell r="AA395">
            <v>0</v>
          </cell>
          <cell r="AB395">
            <v>-7763.0040000000017</v>
          </cell>
          <cell r="AC395">
            <v>0</v>
          </cell>
          <cell r="AD395">
            <v>2968366.486</v>
          </cell>
          <cell r="AE395">
            <v>0</v>
          </cell>
          <cell r="AF395">
            <v>1.5325235151839924</v>
          </cell>
          <cell r="AG395">
            <v>0</v>
          </cell>
          <cell r="AH395">
            <v>117264</v>
          </cell>
          <cell r="AI395">
            <v>0</v>
          </cell>
          <cell r="AJ395">
            <v>-19692.299999999992</v>
          </cell>
          <cell r="AK395">
            <v>0</v>
          </cell>
          <cell r="AL395">
            <v>-40</v>
          </cell>
          <cell r="AM395">
            <v>0</v>
          </cell>
          <cell r="AN395">
            <v>-7876.9199999999964</v>
          </cell>
          <cell r="AO395">
            <v>0</v>
          </cell>
          <cell r="AP395">
            <v>3058061.2660000003</v>
          </cell>
        </row>
        <row r="396">
          <cell r="A396" t="str">
            <v xml:space="preserve">332.00 0328         </v>
          </cell>
          <cell r="B396">
            <v>328</v>
          </cell>
          <cell r="C396" t="str">
            <v>ProdTrans</v>
          </cell>
          <cell r="D396" t="str">
            <v xml:space="preserve">332.00 0328         </v>
          </cell>
          <cell r="E396">
            <v>332</v>
          </cell>
          <cell r="F396" t="str">
            <v>Reservoirs, Dams and Waterways</v>
          </cell>
          <cell r="G396">
            <v>0</v>
          </cell>
          <cell r="H396">
            <v>27653817.170000002</v>
          </cell>
          <cell r="I396">
            <v>0</v>
          </cell>
          <cell r="J396">
            <v>-94029.87000000001</v>
          </cell>
          <cell r="K396">
            <v>0</v>
          </cell>
          <cell r="L396">
            <v>27559787.300000001</v>
          </cell>
          <cell r="M396">
            <v>0</v>
          </cell>
          <cell r="N396">
            <v>-95922.210000000021</v>
          </cell>
          <cell r="O396">
            <v>0</v>
          </cell>
          <cell r="P396">
            <v>27463865.09</v>
          </cell>
          <cell r="Q396">
            <v>0</v>
          </cell>
          <cell r="R396">
            <v>17340072</v>
          </cell>
          <cell r="S396">
            <v>0</v>
          </cell>
          <cell r="T396">
            <v>1.1266153946555395</v>
          </cell>
          <cell r="U396">
            <v>0</v>
          </cell>
          <cell r="V396">
            <v>311022</v>
          </cell>
          <cell r="W396">
            <v>0</v>
          </cell>
          <cell r="X396">
            <v>-94029.87000000001</v>
          </cell>
          <cell r="Y396">
            <v>0</v>
          </cell>
          <cell r="Z396">
            <v>-40</v>
          </cell>
          <cell r="AA396">
            <v>0</v>
          </cell>
          <cell r="AB396">
            <v>-37611.948000000004</v>
          </cell>
          <cell r="AC396">
            <v>0</v>
          </cell>
          <cell r="AD396">
            <v>17519452.182</v>
          </cell>
          <cell r="AE396">
            <v>0</v>
          </cell>
          <cell r="AF396">
            <v>1.1266153946555395</v>
          </cell>
          <cell r="AG396">
            <v>0</v>
          </cell>
          <cell r="AH396">
            <v>309952</v>
          </cell>
          <cell r="AI396">
            <v>0</v>
          </cell>
          <cell r="AJ396">
            <v>-95922.210000000021</v>
          </cell>
          <cell r="AK396">
            <v>0</v>
          </cell>
          <cell r="AL396">
            <v>-40</v>
          </cell>
          <cell r="AM396">
            <v>0</v>
          </cell>
          <cell r="AN396">
            <v>-38368.884000000005</v>
          </cell>
          <cell r="AO396">
            <v>0</v>
          </cell>
          <cell r="AP396">
            <v>17695113.088</v>
          </cell>
        </row>
        <row r="397">
          <cell r="A397" t="str">
            <v xml:space="preserve">333.00 0328         </v>
          </cell>
          <cell r="B397">
            <v>328</v>
          </cell>
          <cell r="C397" t="str">
            <v>ProdTrans</v>
          </cell>
          <cell r="D397" t="str">
            <v xml:space="preserve">333.00 0328         </v>
          </cell>
          <cell r="E397">
            <v>333</v>
          </cell>
          <cell r="F397" t="str">
            <v>Waterwheels, Turbines and Generators</v>
          </cell>
          <cell r="G397">
            <v>0</v>
          </cell>
          <cell r="H397">
            <v>10698063.15</v>
          </cell>
          <cell r="I397">
            <v>0</v>
          </cell>
          <cell r="J397">
            <v>-63958.44</v>
          </cell>
          <cell r="K397">
            <v>0</v>
          </cell>
          <cell r="L397">
            <v>10634104.710000001</v>
          </cell>
          <cell r="M397">
            <v>0</v>
          </cell>
          <cell r="N397">
            <v>-65372.32</v>
          </cell>
          <cell r="O397">
            <v>0</v>
          </cell>
          <cell r="P397">
            <v>10568732.390000001</v>
          </cell>
          <cell r="Q397">
            <v>0</v>
          </cell>
          <cell r="R397">
            <v>5320770</v>
          </cell>
          <cell r="S397">
            <v>0</v>
          </cell>
          <cell r="T397">
            <v>1.614981096069287</v>
          </cell>
          <cell r="U397">
            <v>0</v>
          </cell>
          <cell r="V397">
            <v>172255</v>
          </cell>
          <cell r="W397">
            <v>0</v>
          </cell>
          <cell r="X397">
            <v>-63958.44</v>
          </cell>
          <cell r="Y397">
            <v>0</v>
          </cell>
          <cell r="Z397">
            <v>-40</v>
          </cell>
          <cell r="AA397">
            <v>0</v>
          </cell>
          <cell r="AB397">
            <v>-25583.376</v>
          </cell>
          <cell r="AC397">
            <v>0</v>
          </cell>
          <cell r="AD397">
            <v>5403483.1839999994</v>
          </cell>
          <cell r="AE397">
            <v>0</v>
          </cell>
          <cell r="AF397">
            <v>1.614981096069287</v>
          </cell>
          <cell r="AG397">
            <v>0</v>
          </cell>
          <cell r="AH397">
            <v>171211</v>
          </cell>
          <cell r="AI397">
            <v>0</v>
          </cell>
          <cell r="AJ397">
            <v>-65372.32</v>
          </cell>
          <cell r="AK397">
            <v>0</v>
          </cell>
          <cell r="AL397">
            <v>-40</v>
          </cell>
          <cell r="AM397">
            <v>0</v>
          </cell>
          <cell r="AN397">
            <v>-26148.928</v>
          </cell>
          <cell r="AO397">
            <v>0</v>
          </cell>
          <cell r="AP397">
            <v>5483172.9359999988</v>
          </cell>
        </row>
        <row r="398">
          <cell r="A398" t="str">
            <v xml:space="preserve">334.00 0328         </v>
          </cell>
          <cell r="B398">
            <v>328</v>
          </cell>
          <cell r="C398" t="str">
            <v>ProdTrans</v>
          </cell>
          <cell r="D398" t="str">
            <v xml:space="preserve">334.00 0328         </v>
          </cell>
          <cell r="E398">
            <v>334</v>
          </cell>
          <cell r="F398" t="str">
            <v>Accessory Electric Equipment</v>
          </cell>
          <cell r="G398">
            <v>0</v>
          </cell>
          <cell r="H398">
            <v>3586772.18</v>
          </cell>
          <cell r="I398">
            <v>0</v>
          </cell>
          <cell r="J398">
            <v>-32193.97</v>
          </cell>
          <cell r="K398">
            <v>0</v>
          </cell>
          <cell r="L398">
            <v>3554578.21</v>
          </cell>
          <cell r="M398">
            <v>0</v>
          </cell>
          <cell r="N398">
            <v>-32702.660000000003</v>
          </cell>
          <cell r="O398">
            <v>0</v>
          </cell>
          <cell r="P398">
            <v>3521875.55</v>
          </cell>
          <cell r="Q398">
            <v>0</v>
          </cell>
          <cell r="R398">
            <v>1205844</v>
          </cell>
          <cell r="S398">
            <v>0</v>
          </cell>
          <cell r="T398">
            <v>2.1548669183784277</v>
          </cell>
          <cell r="U398">
            <v>0</v>
          </cell>
          <cell r="V398">
            <v>76943</v>
          </cell>
          <cell r="W398">
            <v>0</v>
          </cell>
          <cell r="X398">
            <v>-32193.97</v>
          </cell>
          <cell r="Y398">
            <v>0</v>
          </cell>
          <cell r="Z398">
            <v>-20</v>
          </cell>
          <cell r="AA398">
            <v>0</v>
          </cell>
          <cell r="AB398">
            <v>-6438.7939999999999</v>
          </cell>
          <cell r="AC398">
            <v>0</v>
          </cell>
          <cell r="AD398">
            <v>1244154.236</v>
          </cell>
          <cell r="AE398">
            <v>0</v>
          </cell>
          <cell r="AF398">
            <v>2.1548669183784277</v>
          </cell>
          <cell r="AG398">
            <v>0</v>
          </cell>
          <cell r="AH398">
            <v>76244</v>
          </cell>
          <cell r="AI398">
            <v>0</v>
          </cell>
          <cell r="AJ398">
            <v>-32702.660000000003</v>
          </cell>
          <cell r="AK398">
            <v>0</v>
          </cell>
          <cell r="AL398">
            <v>-20</v>
          </cell>
          <cell r="AM398">
            <v>0</v>
          </cell>
          <cell r="AN398">
            <v>-6540.5320000000011</v>
          </cell>
          <cell r="AO398">
            <v>0</v>
          </cell>
          <cell r="AP398">
            <v>1281155.0440000002</v>
          </cell>
        </row>
        <row r="399">
          <cell r="A399" t="str">
            <v xml:space="preserve">335.00 0328         </v>
          </cell>
          <cell r="B399">
            <v>328</v>
          </cell>
          <cell r="C399" t="str">
            <v>ProdTrans</v>
          </cell>
          <cell r="D399" t="str">
            <v xml:space="preserve">335.00 0328         </v>
          </cell>
          <cell r="E399">
            <v>335</v>
          </cell>
          <cell r="F399" t="str">
            <v>Miscellaneous Power Plant Equipment</v>
          </cell>
          <cell r="G399">
            <v>0</v>
          </cell>
          <cell r="H399">
            <v>546858.96</v>
          </cell>
          <cell r="I399">
            <v>0</v>
          </cell>
          <cell r="J399">
            <v>-5972.1100000000006</v>
          </cell>
          <cell r="K399">
            <v>0</v>
          </cell>
          <cell r="L399">
            <v>540886.85</v>
          </cell>
          <cell r="M399">
            <v>0</v>
          </cell>
          <cell r="N399">
            <v>-6014.25</v>
          </cell>
          <cell r="O399">
            <v>0</v>
          </cell>
          <cell r="P399">
            <v>534872.6</v>
          </cell>
          <cell r="Q399">
            <v>0</v>
          </cell>
          <cell r="R399">
            <v>314609</v>
          </cell>
          <cell r="S399">
            <v>0</v>
          </cell>
          <cell r="T399">
            <v>1.2426546856251177</v>
          </cell>
          <cell r="U399">
            <v>0</v>
          </cell>
          <cell r="V399">
            <v>6758</v>
          </cell>
          <cell r="W399">
            <v>0</v>
          </cell>
          <cell r="X399">
            <v>-5972.1100000000006</v>
          </cell>
          <cell r="Y399">
            <v>0</v>
          </cell>
          <cell r="Z399">
            <v>-10</v>
          </cell>
          <cell r="AA399">
            <v>0</v>
          </cell>
          <cell r="AB399">
            <v>-597.21100000000001</v>
          </cell>
          <cell r="AC399">
            <v>0</v>
          </cell>
          <cell r="AD399">
            <v>314797.679</v>
          </cell>
          <cell r="AE399">
            <v>0</v>
          </cell>
          <cell r="AF399">
            <v>1.2426546856251177</v>
          </cell>
          <cell r="AG399">
            <v>0</v>
          </cell>
          <cell r="AH399">
            <v>6684</v>
          </cell>
          <cell r="AI399">
            <v>0</v>
          </cell>
          <cell r="AJ399">
            <v>-6014.25</v>
          </cell>
          <cell r="AK399">
            <v>0</v>
          </cell>
          <cell r="AL399">
            <v>-10</v>
          </cell>
          <cell r="AM399">
            <v>0</v>
          </cell>
          <cell r="AN399">
            <v>-601.42499999999995</v>
          </cell>
          <cell r="AO399">
            <v>0</v>
          </cell>
          <cell r="AP399">
            <v>314866.00400000002</v>
          </cell>
        </row>
        <row r="400">
          <cell r="A400" t="str">
            <v xml:space="preserve">336.00 0328         </v>
          </cell>
          <cell r="B400">
            <v>328</v>
          </cell>
          <cell r="C400" t="str">
            <v>ProdTrans</v>
          </cell>
          <cell r="D400" t="str">
            <v xml:space="preserve">336.00 0328         </v>
          </cell>
          <cell r="E400">
            <v>336</v>
          </cell>
          <cell r="F400" t="str">
            <v>Roads, Railroads and Bridges</v>
          </cell>
          <cell r="G400">
            <v>0</v>
          </cell>
          <cell r="H400">
            <v>1439462.47</v>
          </cell>
          <cell r="I400">
            <v>0</v>
          </cell>
          <cell r="J400">
            <v>-2941.1200000000003</v>
          </cell>
          <cell r="K400">
            <v>0</v>
          </cell>
          <cell r="L400">
            <v>1436521.3499999999</v>
          </cell>
          <cell r="M400">
            <v>0</v>
          </cell>
          <cell r="N400">
            <v>-2984.4900000000007</v>
          </cell>
          <cell r="O400">
            <v>0</v>
          </cell>
          <cell r="P400">
            <v>1433536.8599999999</v>
          </cell>
          <cell r="Q400">
            <v>0</v>
          </cell>
          <cell r="R400">
            <v>423930</v>
          </cell>
          <cell r="S400">
            <v>0</v>
          </cell>
          <cell r="T400">
            <v>2.0195218426372139</v>
          </cell>
          <cell r="U400">
            <v>0</v>
          </cell>
          <cell r="V400">
            <v>29041</v>
          </cell>
          <cell r="W400">
            <v>0</v>
          </cell>
          <cell r="X400">
            <v>-2941.1200000000003</v>
          </cell>
          <cell r="Y400">
            <v>0</v>
          </cell>
          <cell r="Z400">
            <v>-40</v>
          </cell>
          <cell r="AA400">
            <v>0</v>
          </cell>
          <cell r="AB400">
            <v>-1176.4480000000001</v>
          </cell>
          <cell r="AC400">
            <v>0</v>
          </cell>
          <cell r="AD400">
            <v>448853.43200000003</v>
          </cell>
          <cell r="AE400">
            <v>0</v>
          </cell>
          <cell r="AF400">
            <v>2.0195218426372139</v>
          </cell>
          <cell r="AG400">
            <v>0</v>
          </cell>
          <cell r="AH400">
            <v>28981</v>
          </cell>
          <cell r="AI400">
            <v>0</v>
          </cell>
          <cell r="AJ400">
            <v>-2984.4900000000007</v>
          </cell>
          <cell r="AK400">
            <v>0</v>
          </cell>
          <cell r="AL400">
            <v>-40</v>
          </cell>
          <cell r="AM400">
            <v>0</v>
          </cell>
          <cell r="AN400">
            <v>-1193.7960000000003</v>
          </cell>
          <cell r="AO400">
            <v>0</v>
          </cell>
          <cell r="AP400">
            <v>473656.14600000007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 t="str">
            <v>TOTAL YALE</v>
          </cell>
          <cell r="G401">
            <v>0</v>
          </cell>
          <cell r="H401">
            <v>52367478.350000001</v>
          </cell>
          <cell r="I401">
            <v>0</v>
          </cell>
          <cell r="J401">
            <v>-218503.02000000002</v>
          </cell>
          <cell r="K401">
            <v>0</v>
          </cell>
          <cell r="L401">
            <v>52148975.330000006</v>
          </cell>
          <cell r="M401">
            <v>0</v>
          </cell>
          <cell r="N401">
            <v>-222688.23</v>
          </cell>
          <cell r="O401">
            <v>0</v>
          </cell>
          <cell r="P401">
            <v>51926287.100000001</v>
          </cell>
          <cell r="Q401">
            <v>0</v>
          </cell>
          <cell r="R401">
            <v>27962123</v>
          </cell>
          <cell r="S401">
            <v>0</v>
          </cell>
          <cell r="T401">
            <v>0</v>
          </cell>
          <cell r="U401">
            <v>0</v>
          </cell>
          <cell r="V401">
            <v>721487</v>
          </cell>
          <cell r="W401">
            <v>0</v>
          </cell>
          <cell r="X401">
            <v>-218503.02000000002</v>
          </cell>
          <cell r="Y401">
            <v>0</v>
          </cell>
          <cell r="Z401">
            <v>0</v>
          </cell>
          <cell r="AA401">
            <v>0</v>
          </cell>
          <cell r="AB401">
            <v>-79170.781000000003</v>
          </cell>
          <cell r="AC401">
            <v>0</v>
          </cell>
          <cell r="AD401">
            <v>28385936.199000005</v>
          </cell>
          <cell r="AE401">
            <v>0</v>
          </cell>
          <cell r="AF401">
            <v>0</v>
          </cell>
          <cell r="AG401">
            <v>0</v>
          </cell>
          <cell r="AH401">
            <v>718241</v>
          </cell>
          <cell r="AI401">
            <v>0</v>
          </cell>
          <cell r="AJ401">
            <v>-222688.23</v>
          </cell>
          <cell r="AK401">
            <v>0</v>
          </cell>
          <cell r="AL401">
            <v>0</v>
          </cell>
          <cell r="AM401">
            <v>0</v>
          </cell>
          <cell r="AN401">
            <v>-80730.485000000015</v>
          </cell>
          <cell r="AO401">
            <v>0</v>
          </cell>
          <cell r="AP401">
            <v>28800758.484000001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 t="str">
            <v>HYDRO DECOMMISSIONING RESERVE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a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 t="str">
            <v>a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 t="str">
            <v>TOTAL HYDRAULIC PRODUCTION</v>
          </cell>
          <cell r="G405">
            <v>0</v>
          </cell>
          <cell r="H405">
            <v>697877989.23999989</v>
          </cell>
          <cell r="I405">
            <v>0</v>
          </cell>
          <cell r="J405">
            <v>-3764106.7100000014</v>
          </cell>
          <cell r="K405">
            <v>0</v>
          </cell>
          <cell r="L405">
            <v>694113882.53000009</v>
          </cell>
          <cell r="M405">
            <v>0</v>
          </cell>
          <cell r="N405">
            <v>-1816961.87</v>
          </cell>
          <cell r="O405">
            <v>0</v>
          </cell>
          <cell r="P405">
            <v>692296920.65999997</v>
          </cell>
          <cell r="Q405">
            <v>0</v>
          </cell>
          <cell r="R405">
            <v>252658873</v>
          </cell>
          <cell r="S405">
            <v>0</v>
          </cell>
          <cell r="T405">
            <v>0</v>
          </cell>
          <cell r="U405">
            <v>0</v>
          </cell>
          <cell r="V405">
            <v>19011287</v>
          </cell>
          <cell r="W405">
            <v>0</v>
          </cell>
          <cell r="X405">
            <v>-3764106.7100000014</v>
          </cell>
          <cell r="Y405">
            <v>0</v>
          </cell>
          <cell r="Z405">
            <v>0</v>
          </cell>
          <cell r="AA405">
            <v>0</v>
          </cell>
          <cell r="AB405">
            <v>-632171.84499999997</v>
          </cell>
          <cell r="AC405">
            <v>0</v>
          </cell>
          <cell r="AD405">
            <v>267273881.4449999</v>
          </cell>
          <cell r="AE405">
            <v>0</v>
          </cell>
          <cell r="AF405">
            <v>0</v>
          </cell>
          <cell r="AG405">
            <v>0</v>
          </cell>
          <cell r="AH405">
            <v>18894248</v>
          </cell>
          <cell r="AI405">
            <v>0</v>
          </cell>
          <cell r="AJ405">
            <v>-1816961.87</v>
          </cell>
          <cell r="AK405">
            <v>0</v>
          </cell>
          <cell r="AL405">
            <v>0</v>
          </cell>
          <cell r="AM405">
            <v>0</v>
          </cell>
          <cell r="AN405">
            <v>-647660.34999999986</v>
          </cell>
          <cell r="AO405">
            <v>0</v>
          </cell>
          <cell r="AP405">
            <v>283703507.22499996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OTHER PRODUCTION PLANT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 t="str">
            <v>CHEHALIS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</row>
        <row r="411">
          <cell r="A411" t="str">
            <v xml:space="preserve">341.00 0401         </v>
          </cell>
          <cell r="B411">
            <v>401</v>
          </cell>
          <cell r="C411" t="str">
            <v>ProdTrans</v>
          </cell>
          <cell r="D411" t="str">
            <v xml:space="preserve">341.00 0401         </v>
          </cell>
          <cell r="E411">
            <v>341</v>
          </cell>
          <cell r="F411" t="str">
            <v>Structures and Improvements</v>
          </cell>
          <cell r="G411">
            <v>0</v>
          </cell>
          <cell r="H411">
            <v>23264895.84</v>
          </cell>
          <cell r="I411">
            <v>0</v>
          </cell>
          <cell r="J411">
            <v>-1013.96</v>
          </cell>
          <cell r="K411">
            <v>0</v>
          </cell>
          <cell r="L411">
            <v>23263881.879999999</v>
          </cell>
          <cell r="M411">
            <v>0</v>
          </cell>
          <cell r="N411">
            <v>-1413.9099999999999</v>
          </cell>
          <cell r="O411">
            <v>0</v>
          </cell>
          <cell r="P411">
            <v>23262467.969999999</v>
          </cell>
          <cell r="Q411">
            <v>0</v>
          </cell>
          <cell r="R411">
            <v>4770678</v>
          </cell>
          <cell r="S411">
            <v>0</v>
          </cell>
          <cell r="T411">
            <v>2.52</v>
          </cell>
          <cell r="U411">
            <v>0</v>
          </cell>
          <cell r="V411">
            <v>586263</v>
          </cell>
          <cell r="W411">
            <v>0</v>
          </cell>
          <cell r="X411">
            <v>-1013.96</v>
          </cell>
          <cell r="Y411">
            <v>0</v>
          </cell>
          <cell r="Z411">
            <v>-5</v>
          </cell>
          <cell r="AA411">
            <v>0</v>
          </cell>
          <cell r="AB411">
            <v>-50.698</v>
          </cell>
          <cell r="AC411">
            <v>0</v>
          </cell>
          <cell r="AD411">
            <v>5355876.3420000002</v>
          </cell>
          <cell r="AE411">
            <v>0</v>
          </cell>
          <cell r="AF411">
            <v>2.52</v>
          </cell>
          <cell r="AG411">
            <v>0</v>
          </cell>
          <cell r="AH411">
            <v>586232</v>
          </cell>
          <cell r="AI411">
            <v>0</v>
          </cell>
          <cell r="AJ411">
            <v>-1413.9099999999999</v>
          </cell>
          <cell r="AK411">
            <v>0</v>
          </cell>
          <cell r="AL411">
            <v>-5</v>
          </cell>
          <cell r="AM411">
            <v>0</v>
          </cell>
          <cell r="AN411">
            <v>-70.695499999999996</v>
          </cell>
          <cell r="AO411">
            <v>0</v>
          </cell>
          <cell r="AP411">
            <v>5940623.7364999996</v>
          </cell>
        </row>
        <row r="412">
          <cell r="A412" t="str">
            <v xml:space="preserve">342.00 0401         </v>
          </cell>
          <cell r="B412">
            <v>401</v>
          </cell>
          <cell r="C412" t="str">
            <v>ProdTrans</v>
          </cell>
          <cell r="D412" t="str">
            <v xml:space="preserve">342.00 0401         </v>
          </cell>
          <cell r="E412">
            <v>342</v>
          </cell>
          <cell r="F412" t="str">
            <v>Fuel Holders, Producers and Accessories</v>
          </cell>
          <cell r="G412">
            <v>0</v>
          </cell>
          <cell r="H412">
            <v>1597345.52</v>
          </cell>
          <cell r="I412">
            <v>0</v>
          </cell>
          <cell r="J412">
            <v>-5418.41</v>
          </cell>
          <cell r="K412">
            <v>0</v>
          </cell>
          <cell r="L412">
            <v>1591927.11</v>
          </cell>
          <cell r="M412">
            <v>0</v>
          </cell>
          <cell r="N412">
            <v>-5751.98</v>
          </cell>
          <cell r="O412">
            <v>0</v>
          </cell>
          <cell r="P412">
            <v>1586175.1300000001</v>
          </cell>
          <cell r="Q412">
            <v>0</v>
          </cell>
          <cell r="R412">
            <v>334616</v>
          </cell>
          <cell r="S412">
            <v>0</v>
          </cell>
          <cell r="T412">
            <v>2.52</v>
          </cell>
          <cell r="U412">
            <v>0</v>
          </cell>
          <cell r="V412">
            <v>40185</v>
          </cell>
          <cell r="W412">
            <v>0</v>
          </cell>
          <cell r="X412">
            <v>-5418.41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369382.59</v>
          </cell>
          <cell r="AE412">
            <v>0</v>
          </cell>
          <cell r="AF412">
            <v>2.52</v>
          </cell>
          <cell r="AG412">
            <v>0</v>
          </cell>
          <cell r="AH412">
            <v>40044</v>
          </cell>
          <cell r="AI412">
            <v>0</v>
          </cell>
          <cell r="AJ412">
            <v>-5751.98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403674.61000000004</v>
          </cell>
        </row>
        <row r="413">
          <cell r="A413" t="str">
            <v xml:space="preserve">343.00 0401         </v>
          </cell>
          <cell r="B413">
            <v>401</v>
          </cell>
          <cell r="C413" t="str">
            <v>ProdTrans</v>
          </cell>
          <cell r="D413" t="str">
            <v xml:space="preserve">343.00 0401         </v>
          </cell>
          <cell r="E413">
            <v>343</v>
          </cell>
          <cell r="F413" t="str">
            <v>Prime Movers</v>
          </cell>
          <cell r="G413">
            <v>0</v>
          </cell>
          <cell r="H413">
            <v>191561490.22</v>
          </cell>
          <cell r="I413">
            <v>0</v>
          </cell>
          <cell r="J413">
            <v>-1674621.71</v>
          </cell>
          <cell r="K413">
            <v>0</v>
          </cell>
          <cell r="L413">
            <v>189886868.50999999</v>
          </cell>
          <cell r="M413">
            <v>0</v>
          </cell>
          <cell r="N413">
            <v>-1718894.34</v>
          </cell>
          <cell r="O413">
            <v>0</v>
          </cell>
          <cell r="P413">
            <v>188167974.16999999</v>
          </cell>
          <cell r="Q413">
            <v>0</v>
          </cell>
          <cell r="R413">
            <v>35475369</v>
          </cell>
          <cell r="S413">
            <v>0</v>
          </cell>
          <cell r="T413">
            <v>2.52</v>
          </cell>
          <cell r="U413">
            <v>0</v>
          </cell>
          <cell r="V413">
            <v>4806249</v>
          </cell>
          <cell r="W413">
            <v>0</v>
          </cell>
          <cell r="X413">
            <v>-1674621.71</v>
          </cell>
          <cell r="Y413">
            <v>0</v>
          </cell>
          <cell r="Z413">
            <v>-5</v>
          </cell>
          <cell r="AA413">
            <v>0</v>
          </cell>
          <cell r="AB413">
            <v>-83731.085500000001</v>
          </cell>
          <cell r="AC413">
            <v>0</v>
          </cell>
          <cell r="AD413">
            <v>38523265.204499997</v>
          </cell>
          <cell r="AE413">
            <v>0</v>
          </cell>
          <cell r="AF413">
            <v>2.52</v>
          </cell>
          <cell r="AG413">
            <v>0</v>
          </cell>
          <cell r="AH413">
            <v>4763491</v>
          </cell>
          <cell r="AI413">
            <v>0</v>
          </cell>
          <cell r="AJ413">
            <v>-1718894.34</v>
          </cell>
          <cell r="AK413">
            <v>0</v>
          </cell>
          <cell r="AL413">
            <v>-5</v>
          </cell>
          <cell r="AM413">
            <v>0</v>
          </cell>
          <cell r="AN413">
            <v>-85944.717000000004</v>
          </cell>
          <cell r="AO413">
            <v>0</v>
          </cell>
          <cell r="AP413">
            <v>41481917.147499993</v>
          </cell>
        </row>
        <row r="414">
          <cell r="A414" t="str">
            <v xml:space="preserve">344.00 0401         </v>
          </cell>
          <cell r="B414">
            <v>401</v>
          </cell>
          <cell r="C414" t="str">
            <v>ProdTrans</v>
          </cell>
          <cell r="D414" t="str">
            <v xml:space="preserve">344.00 0401         </v>
          </cell>
          <cell r="E414">
            <v>344</v>
          </cell>
          <cell r="F414" t="str">
            <v>Generators</v>
          </cell>
          <cell r="G414">
            <v>0</v>
          </cell>
          <cell r="H414">
            <v>82787184.680000007</v>
          </cell>
          <cell r="I414">
            <v>0</v>
          </cell>
          <cell r="J414">
            <v>-280132.88999999996</v>
          </cell>
          <cell r="K414">
            <v>0</v>
          </cell>
          <cell r="L414">
            <v>82507051.790000007</v>
          </cell>
          <cell r="M414">
            <v>0</v>
          </cell>
          <cell r="N414">
            <v>-297386.27</v>
          </cell>
          <cell r="O414">
            <v>0</v>
          </cell>
          <cell r="P414">
            <v>82209665.520000011</v>
          </cell>
          <cell r="Q414">
            <v>0</v>
          </cell>
          <cell r="R414">
            <v>17586081</v>
          </cell>
          <cell r="S414">
            <v>0</v>
          </cell>
          <cell r="T414">
            <v>2.52</v>
          </cell>
          <cell r="U414">
            <v>0</v>
          </cell>
          <cell r="V414">
            <v>2082707</v>
          </cell>
          <cell r="W414">
            <v>0</v>
          </cell>
          <cell r="X414">
            <v>-280132.88999999996</v>
          </cell>
          <cell r="Y414">
            <v>0</v>
          </cell>
          <cell r="Z414">
            <v>-5</v>
          </cell>
          <cell r="AA414">
            <v>0</v>
          </cell>
          <cell r="AB414">
            <v>-14006.644499999997</v>
          </cell>
          <cell r="AC414">
            <v>0</v>
          </cell>
          <cell r="AD414">
            <v>19374648.465500001</v>
          </cell>
          <cell r="AE414">
            <v>0</v>
          </cell>
          <cell r="AF414">
            <v>2.52</v>
          </cell>
          <cell r="AG414">
            <v>0</v>
          </cell>
          <cell r="AH414">
            <v>2075431</v>
          </cell>
          <cell r="AI414">
            <v>0</v>
          </cell>
          <cell r="AJ414">
            <v>-297386.27</v>
          </cell>
          <cell r="AK414">
            <v>0</v>
          </cell>
          <cell r="AL414">
            <v>-5</v>
          </cell>
          <cell r="AM414">
            <v>0</v>
          </cell>
          <cell r="AN414">
            <v>-14869.3135</v>
          </cell>
          <cell r="AO414">
            <v>0</v>
          </cell>
          <cell r="AP414">
            <v>21137823.882000003</v>
          </cell>
        </row>
        <row r="415">
          <cell r="A415" t="str">
            <v xml:space="preserve">345.00 0401         </v>
          </cell>
          <cell r="B415">
            <v>401</v>
          </cell>
          <cell r="C415" t="str">
            <v>ProdTrans</v>
          </cell>
          <cell r="D415" t="str">
            <v xml:space="preserve">345.00 0401         </v>
          </cell>
          <cell r="E415">
            <v>345</v>
          </cell>
          <cell r="F415" t="str">
            <v>Accessory Electric Equipment</v>
          </cell>
          <cell r="G415">
            <v>0</v>
          </cell>
          <cell r="H415">
            <v>39232856.310000002</v>
          </cell>
          <cell r="I415">
            <v>0</v>
          </cell>
          <cell r="J415">
            <v>-22175.720000000005</v>
          </cell>
          <cell r="K415">
            <v>0</v>
          </cell>
          <cell r="L415">
            <v>39210680.590000004</v>
          </cell>
          <cell r="M415">
            <v>0</v>
          </cell>
          <cell r="N415">
            <v>-24277.93</v>
          </cell>
          <cell r="O415">
            <v>0</v>
          </cell>
          <cell r="P415">
            <v>39186402.660000004</v>
          </cell>
          <cell r="Q415">
            <v>0</v>
          </cell>
          <cell r="R415">
            <v>7969692</v>
          </cell>
          <cell r="S415">
            <v>0</v>
          </cell>
          <cell r="T415">
            <v>2.52</v>
          </cell>
          <cell r="U415">
            <v>0</v>
          </cell>
          <cell r="V415">
            <v>988389</v>
          </cell>
          <cell r="W415">
            <v>0</v>
          </cell>
          <cell r="X415">
            <v>-22175.720000000005</v>
          </cell>
          <cell r="Y415">
            <v>0</v>
          </cell>
          <cell r="Z415">
            <v>-2</v>
          </cell>
          <cell r="AA415">
            <v>0</v>
          </cell>
          <cell r="AB415">
            <v>-443.51440000000008</v>
          </cell>
          <cell r="AC415">
            <v>0</v>
          </cell>
          <cell r="AD415">
            <v>8935461.7655999996</v>
          </cell>
          <cell r="AE415">
            <v>0</v>
          </cell>
          <cell r="AF415">
            <v>2.52</v>
          </cell>
          <cell r="AG415">
            <v>0</v>
          </cell>
          <cell r="AH415">
            <v>987803</v>
          </cell>
          <cell r="AI415">
            <v>0</v>
          </cell>
          <cell r="AJ415">
            <v>-24277.93</v>
          </cell>
          <cell r="AK415">
            <v>0</v>
          </cell>
          <cell r="AL415">
            <v>-2</v>
          </cell>
          <cell r="AM415">
            <v>0</v>
          </cell>
          <cell r="AN415">
            <v>-485.55860000000001</v>
          </cell>
          <cell r="AO415">
            <v>0</v>
          </cell>
          <cell r="AP415">
            <v>9898501.2770000007</v>
          </cell>
        </row>
        <row r="416">
          <cell r="A416" t="str">
            <v xml:space="preserve">346.00 0401         </v>
          </cell>
          <cell r="B416">
            <v>401</v>
          </cell>
          <cell r="C416" t="str">
            <v>ProdTrans</v>
          </cell>
          <cell r="D416" t="str">
            <v xml:space="preserve">346.00 0401         </v>
          </cell>
          <cell r="E416">
            <v>346</v>
          </cell>
          <cell r="F416" t="str">
            <v>Miscellaneous Power Plant Equipment</v>
          </cell>
          <cell r="G416">
            <v>0</v>
          </cell>
          <cell r="H416">
            <v>3239885.55</v>
          </cell>
          <cell r="I416">
            <v>0</v>
          </cell>
          <cell r="J416">
            <v>-2483.86</v>
          </cell>
          <cell r="K416">
            <v>0</v>
          </cell>
          <cell r="L416">
            <v>3237401.69</v>
          </cell>
          <cell r="M416">
            <v>0</v>
          </cell>
          <cell r="N416">
            <v>-2784.49</v>
          </cell>
          <cell r="O416">
            <v>0</v>
          </cell>
          <cell r="P416">
            <v>3234617.1999999997</v>
          </cell>
          <cell r="Q416">
            <v>0</v>
          </cell>
          <cell r="R416">
            <v>670002</v>
          </cell>
          <cell r="S416">
            <v>0</v>
          </cell>
          <cell r="T416">
            <v>2.52</v>
          </cell>
          <cell r="U416">
            <v>0</v>
          </cell>
          <cell r="V416">
            <v>81614</v>
          </cell>
          <cell r="W416">
            <v>0</v>
          </cell>
          <cell r="X416">
            <v>-2483.86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749132.14</v>
          </cell>
          <cell r="AE416">
            <v>0</v>
          </cell>
          <cell r="AF416">
            <v>2.52</v>
          </cell>
          <cell r="AG416">
            <v>0</v>
          </cell>
          <cell r="AH416">
            <v>81547</v>
          </cell>
          <cell r="AI416">
            <v>0</v>
          </cell>
          <cell r="AJ416">
            <v>-2784.49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827894.65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 t="str">
            <v>TOTAL CHEHALIS</v>
          </cell>
          <cell r="G417">
            <v>0</v>
          </cell>
          <cell r="H417">
            <v>341683658.12</v>
          </cell>
          <cell r="I417">
            <v>0</v>
          </cell>
          <cell r="J417">
            <v>-1985846.55</v>
          </cell>
          <cell r="K417">
            <v>0</v>
          </cell>
          <cell r="L417">
            <v>339697811.56999999</v>
          </cell>
          <cell r="M417">
            <v>0</v>
          </cell>
          <cell r="N417">
            <v>-2050508.92</v>
          </cell>
          <cell r="O417">
            <v>0</v>
          </cell>
          <cell r="P417">
            <v>337647302.64999998</v>
          </cell>
          <cell r="Q417">
            <v>0</v>
          </cell>
          <cell r="R417">
            <v>66806438</v>
          </cell>
          <cell r="S417">
            <v>0</v>
          </cell>
          <cell r="T417">
            <v>0</v>
          </cell>
          <cell r="U417">
            <v>0</v>
          </cell>
          <cell r="V417">
            <v>8585407</v>
          </cell>
          <cell r="W417">
            <v>0</v>
          </cell>
          <cell r="X417">
            <v>-1985846.55</v>
          </cell>
          <cell r="Y417">
            <v>0</v>
          </cell>
          <cell r="Z417">
            <v>0</v>
          </cell>
          <cell r="AA417">
            <v>0</v>
          </cell>
          <cell r="AB417">
            <v>-98231.9424</v>
          </cell>
          <cell r="AC417">
            <v>0</v>
          </cell>
          <cell r="AD417">
            <v>73307766.507599995</v>
          </cell>
          <cell r="AE417">
            <v>0</v>
          </cell>
          <cell r="AF417">
            <v>0</v>
          </cell>
          <cell r="AG417">
            <v>0</v>
          </cell>
          <cell r="AH417">
            <v>8534548</v>
          </cell>
          <cell r="AI417">
            <v>0</v>
          </cell>
          <cell r="AJ417">
            <v>-2050508.92</v>
          </cell>
          <cell r="AK417">
            <v>0</v>
          </cell>
          <cell r="AL417">
            <v>0</v>
          </cell>
          <cell r="AM417">
            <v>0</v>
          </cell>
          <cell r="AN417">
            <v>-101370.28460000001</v>
          </cell>
          <cell r="AO417">
            <v>0</v>
          </cell>
          <cell r="AP417">
            <v>79690435.303000003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 t="str">
            <v>CURRANT CREEK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A420" t="str">
            <v xml:space="preserve">341.00 0402         </v>
          </cell>
          <cell r="B420">
            <v>402</v>
          </cell>
          <cell r="C420" t="str">
            <v>ProdTrans</v>
          </cell>
          <cell r="D420" t="str">
            <v xml:space="preserve">341.00 0402         </v>
          </cell>
          <cell r="E420">
            <v>341</v>
          </cell>
          <cell r="F420" t="str">
            <v>Structures and Improvements</v>
          </cell>
          <cell r="G420">
            <v>0</v>
          </cell>
          <cell r="H420">
            <v>44110651.130000003</v>
          </cell>
          <cell r="I420">
            <v>0</v>
          </cell>
          <cell r="J420">
            <v>-790.4799999999999</v>
          </cell>
          <cell r="K420">
            <v>0</v>
          </cell>
          <cell r="L420">
            <v>44109860.650000006</v>
          </cell>
          <cell r="M420">
            <v>0</v>
          </cell>
          <cell r="N420">
            <v>-1253.28</v>
          </cell>
          <cell r="O420">
            <v>0</v>
          </cell>
          <cell r="P420">
            <v>44108607.370000005</v>
          </cell>
          <cell r="Q420">
            <v>0</v>
          </cell>
          <cell r="R420">
            <v>7483195</v>
          </cell>
          <cell r="S420">
            <v>0</v>
          </cell>
          <cell r="T420">
            <v>2.57</v>
          </cell>
          <cell r="U420">
            <v>0</v>
          </cell>
          <cell r="V420">
            <v>1133634</v>
          </cell>
          <cell r="W420">
            <v>0</v>
          </cell>
          <cell r="X420">
            <v>-790.4799999999999</v>
          </cell>
          <cell r="Y420">
            <v>0</v>
          </cell>
          <cell r="Z420">
            <v>-5</v>
          </cell>
          <cell r="AA420">
            <v>0</v>
          </cell>
          <cell r="AB420">
            <v>-39.523999999999994</v>
          </cell>
          <cell r="AC420">
            <v>0</v>
          </cell>
          <cell r="AD420">
            <v>8615998.9959999993</v>
          </cell>
          <cell r="AE420">
            <v>0</v>
          </cell>
          <cell r="AF420">
            <v>2.57</v>
          </cell>
          <cell r="AG420">
            <v>0</v>
          </cell>
          <cell r="AH420">
            <v>1133607</v>
          </cell>
          <cell r="AI420">
            <v>0</v>
          </cell>
          <cell r="AJ420">
            <v>-1253.28</v>
          </cell>
          <cell r="AK420">
            <v>0</v>
          </cell>
          <cell r="AL420">
            <v>-5</v>
          </cell>
          <cell r="AM420">
            <v>0</v>
          </cell>
          <cell r="AN420">
            <v>-62.663999999999994</v>
          </cell>
          <cell r="AO420">
            <v>0</v>
          </cell>
          <cell r="AP420">
            <v>9748290.0519999992</v>
          </cell>
        </row>
        <row r="421">
          <cell r="A421" t="str">
            <v xml:space="preserve">342.00 0402         </v>
          </cell>
          <cell r="B421">
            <v>402</v>
          </cell>
          <cell r="C421" t="str">
            <v>ProdTrans</v>
          </cell>
          <cell r="D421" t="str">
            <v xml:space="preserve">342.00 0402         </v>
          </cell>
          <cell r="E421">
            <v>342</v>
          </cell>
          <cell r="F421" t="str">
            <v>Fuel Holders, Producers and Accessories</v>
          </cell>
          <cell r="G421">
            <v>0</v>
          </cell>
          <cell r="H421">
            <v>3299735.22</v>
          </cell>
          <cell r="I421">
            <v>0</v>
          </cell>
          <cell r="J421">
            <v>-9847.0300000000007</v>
          </cell>
          <cell r="K421">
            <v>0</v>
          </cell>
          <cell r="L421">
            <v>3289888.1900000004</v>
          </cell>
          <cell r="M421">
            <v>0</v>
          </cell>
          <cell r="N421">
            <v>-10470.549999999999</v>
          </cell>
          <cell r="O421">
            <v>0</v>
          </cell>
          <cell r="P421">
            <v>3279417.6400000006</v>
          </cell>
          <cell r="Q421">
            <v>0</v>
          </cell>
          <cell r="R421">
            <v>572985</v>
          </cell>
          <cell r="S421">
            <v>0</v>
          </cell>
          <cell r="T421">
            <v>2.66</v>
          </cell>
          <cell r="U421">
            <v>0</v>
          </cell>
          <cell r="V421">
            <v>87642</v>
          </cell>
          <cell r="W421">
            <v>0</v>
          </cell>
          <cell r="X421">
            <v>-9847.0300000000007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650779.97</v>
          </cell>
          <cell r="AE421">
            <v>0</v>
          </cell>
          <cell r="AF421">
            <v>2.66</v>
          </cell>
          <cell r="AG421">
            <v>0</v>
          </cell>
          <cell r="AH421">
            <v>87372</v>
          </cell>
          <cell r="AI421">
            <v>0</v>
          </cell>
          <cell r="AJ421">
            <v>-10470.549999999999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727681.41999999993</v>
          </cell>
        </row>
        <row r="422">
          <cell r="A422" t="str">
            <v xml:space="preserve">343.00 0402         </v>
          </cell>
          <cell r="B422">
            <v>402</v>
          </cell>
          <cell r="C422" t="str">
            <v>ProdTrans</v>
          </cell>
          <cell r="D422" t="str">
            <v xml:space="preserve">343.00 0402         </v>
          </cell>
          <cell r="E422">
            <v>343</v>
          </cell>
          <cell r="F422" t="str">
            <v>Prime Movers</v>
          </cell>
          <cell r="G422">
            <v>0</v>
          </cell>
          <cell r="H422">
            <v>183388912.16999999</v>
          </cell>
          <cell r="I422">
            <v>0</v>
          </cell>
          <cell r="J422">
            <v>-1484291.22</v>
          </cell>
          <cell r="K422">
            <v>0</v>
          </cell>
          <cell r="L422">
            <v>181904620.94999999</v>
          </cell>
          <cell r="M422">
            <v>0</v>
          </cell>
          <cell r="N422">
            <v>-1526776.7000000002</v>
          </cell>
          <cell r="O422">
            <v>0</v>
          </cell>
          <cell r="P422">
            <v>180377844.25</v>
          </cell>
          <cell r="Q422">
            <v>0</v>
          </cell>
          <cell r="R422">
            <v>26903906</v>
          </cell>
          <cell r="S422">
            <v>0</v>
          </cell>
          <cell r="T422">
            <v>2.67</v>
          </cell>
          <cell r="U422">
            <v>0</v>
          </cell>
          <cell r="V422">
            <v>4876669</v>
          </cell>
          <cell r="W422">
            <v>0</v>
          </cell>
          <cell r="X422">
            <v>-1484291.22</v>
          </cell>
          <cell r="Y422">
            <v>0</v>
          </cell>
          <cell r="Z422">
            <v>-5</v>
          </cell>
          <cell r="AA422">
            <v>0</v>
          </cell>
          <cell r="AB422">
            <v>-74214.561000000002</v>
          </cell>
          <cell r="AC422">
            <v>0</v>
          </cell>
          <cell r="AD422">
            <v>30222069.219000001</v>
          </cell>
          <cell r="AE422">
            <v>0</v>
          </cell>
          <cell r="AF422">
            <v>2.67</v>
          </cell>
          <cell r="AG422">
            <v>0</v>
          </cell>
          <cell r="AH422">
            <v>4836471</v>
          </cell>
          <cell r="AI422">
            <v>0</v>
          </cell>
          <cell r="AJ422">
            <v>-1526776.7000000002</v>
          </cell>
          <cell r="AK422">
            <v>0</v>
          </cell>
          <cell r="AL422">
            <v>-5</v>
          </cell>
          <cell r="AM422">
            <v>0</v>
          </cell>
          <cell r="AN422">
            <v>-76338.835000000006</v>
          </cell>
          <cell r="AO422">
            <v>0</v>
          </cell>
          <cell r="AP422">
            <v>33455424.683999997</v>
          </cell>
        </row>
        <row r="423">
          <cell r="A423" t="str">
            <v xml:space="preserve">344.00 0402         </v>
          </cell>
          <cell r="B423">
            <v>402</v>
          </cell>
          <cell r="C423" t="str">
            <v>ProdTrans</v>
          </cell>
          <cell r="D423" t="str">
            <v xml:space="preserve">344.00 0402         </v>
          </cell>
          <cell r="E423">
            <v>344</v>
          </cell>
          <cell r="F423" t="str">
            <v>Generators</v>
          </cell>
          <cell r="G423">
            <v>0</v>
          </cell>
          <cell r="H423">
            <v>75958925.689999998</v>
          </cell>
          <cell r="I423">
            <v>0</v>
          </cell>
          <cell r="J423">
            <v>-217318.3</v>
          </cell>
          <cell r="K423">
            <v>0</v>
          </cell>
          <cell r="L423">
            <v>75741607.390000001</v>
          </cell>
          <cell r="M423">
            <v>0</v>
          </cell>
          <cell r="N423">
            <v>-231206.67</v>
          </cell>
          <cell r="O423">
            <v>0</v>
          </cell>
          <cell r="P423">
            <v>75510400.719999999</v>
          </cell>
          <cell r="Q423">
            <v>0</v>
          </cell>
          <cell r="R423">
            <v>12270691</v>
          </cell>
          <cell r="S423">
            <v>0</v>
          </cell>
          <cell r="T423">
            <v>2.58</v>
          </cell>
          <cell r="U423">
            <v>0</v>
          </cell>
          <cell r="V423">
            <v>1956937</v>
          </cell>
          <cell r="W423">
            <v>0</v>
          </cell>
          <cell r="X423">
            <v>-217318.3</v>
          </cell>
          <cell r="Y423">
            <v>0</v>
          </cell>
          <cell r="Z423">
            <v>-5</v>
          </cell>
          <cell r="AA423">
            <v>0</v>
          </cell>
          <cell r="AB423">
            <v>-10865.915000000001</v>
          </cell>
          <cell r="AC423">
            <v>0</v>
          </cell>
          <cell r="AD423">
            <v>13999443.785</v>
          </cell>
          <cell r="AE423">
            <v>0</v>
          </cell>
          <cell r="AF423">
            <v>2.58</v>
          </cell>
          <cell r="AG423">
            <v>0</v>
          </cell>
          <cell r="AH423">
            <v>1951151</v>
          </cell>
          <cell r="AI423">
            <v>0</v>
          </cell>
          <cell r="AJ423">
            <v>-231206.67</v>
          </cell>
          <cell r="AK423">
            <v>0</v>
          </cell>
          <cell r="AL423">
            <v>-5</v>
          </cell>
          <cell r="AM423">
            <v>0</v>
          </cell>
          <cell r="AN423">
            <v>-11560.333500000001</v>
          </cell>
          <cell r="AO423">
            <v>0</v>
          </cell>
          <cell r="AP423">
            <v>15707827.781500001</v>
          </cell>
        </row>
        <row r="424">
          <cell r="A424" t="str">
            <v xml:space="preserve">345.00 0402         </v>
          </cell>
          <cell r="B424">
            <v>402</v>
          </cell>
          <cell r="C424" t="str">
            <v>ProdTrans</v>
          </cell>
          <cell r="D424" t="str">
            <v xml:space="preserve">345.00 0402         </v>
          </cell>
          <cell r="E424">
            <v>345</v>
          </cell>
          <cell r="F424" t="str">
            <v>Accessory Electric Equipment</v>
          </cell>
          <cell r="G424">
            <v>0</v>
          </cell>
          <cell r="H424">
            <v>42401824.549999997</v>
          </cell>
          <cell r="I424">
            <v>0</v>
          </cell>
          <cell r="J424">
            <v>-18923.879999999997</v>
          </cell>
          <cell r="K424">
            <v>0</v>
          </cell>
          <cell r="L424">
            <v>42382900.669999994</v>
          </cell>
          <cell r="M424">
            <v>0</v>
          </cell>
          <cell r="N424">
            <v>-20961.289999999997</v>
          </cell>
          <cell r="O424">
            <v>0</v>
          </cell>
          <cell r="P424">
            <v>42361939.379999995</v>
          </cell>
          <cell r="Q424">
            <v>0</v>
          </cell>
          <cell r="R424">
            <v>6842125</v>
          </cell>
          <cell r="S424">
            <v>0</v>
          </cell>
          <cell r="T424">
            <v>2.57</v>
          </cell>
          <cell r="U424">
            <v>0</v>
          </cell>
          <cell r="V424">
            <v>1089484</v>
          </cell>
          <cell r="W424">
            <v>0</v>
          </cell>
          <cell r="X424">
            <v>-18923.879999999997</v>
          </cell>
          <cell r="Y424">
            <v>0</v>
          </cell>
          <cell r="Z424">
            <v>-2</v>
          </cell>
          <cell r="AA424">
            <v>0</v>
          </cell>
          <cell r="AB424">
            <v>-378.47759999999994</v>
          </cell>
          <cell r="AC424">
            <v>0</v>
          </cell>
          <cell r="AD424">
            <v>7912306.6424000002</v>
          </cell>
          <cell r="AE424">
            <v>0</v>
          </cell>
          <cell r="AF424">
            <v>2.57</v>
          </cell>
          <cell r="AG424">
            <v>0</v>
          </cell>
          <cell r="AH424">
            <v>1088971</v>
          </cell>
          <cell r="AI424">
            <v>0</v>
          </cell>
          <cell r="AJ424">
            <v>-20961.289999999997</v>
          </cell>
          <cell r="AK424">
            <v>0</v>
          </cell>
          <cell r="AL424">
            <v>-2</v>
          </cell>
          <cell r="AM424">
            <v>0</v>
          </cell>
          <cell r="AN424">
            <v>-419.22579999999994</v>
          </cell>
          <cell r="AO424">
            <v>0</v>
          </cell>
          <cell r="AP424">
            <v>8979897.126600001</v>
          </cell>
        </row>
        <row r="425">
          <cell r="A425" t="str">
            <v xml:space="preserve">346.00 0402         </v>
          </cell>
          <cell r="B425">
            <v>402</v>
          </cell>
          <cell r="C425" t="str">
            <v>ProdTrans</v>
          </cell>
          <cell r="D425" t="str">
            <v xml:space="preserve">346.00 0402         </v>
          </cell>
          <cell r="E425">
            <v>346</v>
          </cell>
          <cell r="F425" t="str">
            <v>Miscellaneous Power Plant Equipment</v>
          </cell>
          <cell r="G425">
            <v>0</v>
          </cell>
          <cell r="H425">
            <v>2969761.75</v>
          </cell>
          <cell r="I425">
            <v>0</v>
          </cell>
          <cell r="J425">
            <v>-1838.55</v>
          </cell>
          <cell r="K425">
            <v>0</v>
          </cell>
          <cell r="L425">
            <v>2967923.2</v>
          </cell>
          <cell r="M425">
            <v>0</v>
          </cell>
          <cell r="N425">
            <v>-2057.48</v>
          </cell>
          <cell r="O425">
            <v>0</v>
          </cell>
          <cell r="P425">
            <v>2965865.72</v>
          </cell>
          <cell r="Q425">
            <v>0</v>
          </cell>
          <cell r="R425">
            <v>520979</v>
          </cell>
          <cell r="S425">
            <v>0</v>
          </cell>
          <cell r="T425">
            <v>2.57</v>
          </cell>
          <cell r="U425">
            <v>0</v>
          </cell>
          <cell r="V425">
            <v>76299</v>
          </cell>
          <cell r="W425">
            <v>0</v>
          </cell>
          <cell r="X425">
            <v>-1838.55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595439.44999999995</v>
          </cell>
          <cell r="AE425">
            <v>0</v>
          </cell>
          <cell r="AF425">
            <v>2.57</v>
          </cell>
          <cell r="AG425">
            <v>0</v>
          </cell>
          <cell r="AH425">
            <v>76249</v>
          </cell>
          <cell r="AI425">
            <v>0</v>
          </cell>
          <cell r="AJ425">
            <v>-2057.48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669630.97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 t="str">
            <v>TOTAL CURRANT CREEK</v>
          </cell>
          <cell r="G426">
            <v>0</v>
          </cell>
          <cell r="H426">
            <v>352129810.50999999</v>
          </cell>
          <cell r="I426">
            <v>0</v>
          </cell>
          <cell r="J426">
            <v>-1733009.46</v>
          </cell>
          <cell r="K426">
            <v>0</v>
          </cell>
          <cell r="L426">
            <v>350396801.05000001</v>
          </cell>
          <cell r="M426">
            <v>0</v>
          </cell>
          <cell r="N426">
            <v>-1792725.9700000002</v>
          </cell>
          <cell r="O426">
            <v>0</v>
          </cell>
          <cell r="P426">
            <v>348604075.08000004</v>
          </cell>
          <cell r="Q426">
            <v>0</v>
          </cell>
          <cell r="R426">
            <v>54593881</v>
          </cell>
          <cell r="S426">
            <v>0</v>
          </cell>
          <cell r="T426">
            <v>0</v>
          </cell>
          <cell r="U426">
            <v>0</v>
          </cell>
          <cell r="V426">
            <v>9220665</v>
          </cell>
          <cell r="W426">
            <v>0</v>
          </cell>
          <cell r="X426">
            <v>-1733009.46</v>
          </cell>
          <cell r="Y426">
            <v>0</v>
          </cell>
          <cell r="Z426">
            <v>0</v>
          </cell>
          <cell r="AA426">
            <v>0</v>
          </cell>
          <cell r="AB426">
            <v>-85498.477599999998</v>
          </cell>
          <cell r="AC426">
            <v>0</v>
          </cell>
          <cell r="AD426">
            <v>61996038.062399998</v>
          </cell>
          <cell r="AE426">
            <v>0</v>
          </cell>
          <cell r="AF426">
            <v>0</v>
          </cell>
          <cell r="AG426">
            <v>0</v>
          </cell>
          <cell r="AH426">
            <v>9173821</v>
          </cell>
          <cell r="AI426">
            <v>0</v>
          </cell>
          <cell r="AJ426">
            <v>-1792725.9700000002</v>
          </cell>
          <cell r="AK426">
            <v>0</v>
          </cell>
          <cell r="AL426">
            <v>0</v>
          </cell>
          <cell r="AM426">
            <v>0</v>
          </cell>
          <cell r="AN426">
            <v>-88381.058300000019</v>
          </cell>
          <cell r="AO426">
            <v>0</v>
          </cell>
          <cell r="AP426">
            <v>69288752.034099996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 t="str">
            <v>HERMISTON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</row>
        <row r="429">
          <cell r="A429" t="str">
            <v xml:space="preserve">341.00 0403         </v>
          </cell>
          <cell r="B429">
            <v>403</v>
          </cell>
          <cell r="C429" t="str">
            <v>ProdTrans</v>
          </cell>
          <cell r="D429" t="str">
            <v xml:space="preserve">341.00 0403         </v>
          </cell>
          <cell r="E429">
            <v>341</v>
          </cell>
          <cell r="F429" t="str">
            <v>Structures and Improvements</v>
          </cell>
          <cell r="G429">
            <v>0</v>
          </cell>
          <cell r="H429">
            <v>12844996.02</v>
          </cell>
          <cell r="I429">
            <v>0</v>
          </cell>
          <cell r="J429">
            <v>-3593.08</v>
          </cell>
          <cell r="K429">
            <v>0</v>
          </cell>
          <cell r="L429">
            <v>12841402.939999999</v>
          </cell>
          <cell r="M429">
            <v>0</v>
          </cell>
          <cell r="N429">
            <v>-4361.8099999999995</v>
          </cell>
          <cell r="O429">
            <v>0</v>
          </cell>
          <cell r="P429">
            <v>12837041.129999999</v>
          </cell>
          <cell r="Q429">
            <v>0</v>
          </cell>
          <cell r="R429">
            <v>4318895</v>
          </cell>
          <cell r="S429">
            <v>0</v>
          </cell>
          <cell r="T429">
            <v>2.69</v>
          </cell>
          <cell r="U429">
            <v>0</v>
          </cell>
          <cell r="V429">
            <v>345482</v>
          </cell>
          <cell r="W429">
            <v>0</v>
          </cell>
          <cell r="X429">
            <v>-3593.08</v>
          </cell>
          <cell r="Y429">
            <v>0</v>
          </cell>
          <cell r="Z429">
            <v>-5</v>
          </cell>
          <cell r="AA429">
            <v>0</v>
          </cell>
          <cell r="AB429">
            <v>-179.65400000000002</v>
          </cell>
          <cell r="AC429">
            <v>0</v>
          </cell>
          <cell r="AD429">
            <v>4660604.2659999998</v>
          </cell>
          <cell r="AE429">
            <v>0</v>
          </cell>
          <cell r="AF429">
            <v>2.69</v>
          </cell>
          <cell r="AG429">
            <v>0</v>
          </cell>
          <cell r="AH429">
            <v>345375</v>
          </cell>
          <cell r="AI429">
            <v>0</v>
          </cell>
          <cell r="AJ429">
            <v>-4361.8099999999995</v>
          </cell>
          <cell r="AK429">
            <v>0</v>
          </cell>
          <cell r="AL429">
            <v>-5</v>
          </cell>
          <cell r="AM429">
            <v>0</v>
          </cell>
          <cell r="AN429">
            <v>-218.09049999999996</v>
          </cell>
          <cell r="AO429">
            <v>0</v>
          </cell>
          <cell r="AP429">
            <v>5001399.3655000003</v>
          </cell>
        </row>
        <row r="430">
          <cell r="A430" t="str">
            <v xml:space="preserve">342.00 0403         </v>
          </cell>
          <cell r="B430">
            <v>403</v>
          </cell>
          <cell r="C430" t="str">
            <v>ProdTrans</v>
          </cell>
          <cell r="D430" t="str">
            <v xml:space="preserve">342.00 0403         </v>
          </cell>
          <cell r="E430">
            <v>342</v>
          </cell>
          <cell r="F430" t="str">
            <v>Fuel Holders, Producers and Accessories</v>
          </cell>
          <cell r="G430">
            <v>0</v>
          </cell>
          <cell r="H430">
            <v>25321.62</v>
          </cell>
          <cell r="I430">
            <v>0</v>
          </cell>
          <cell r="J430">
            <v>-132.16999999999999</v>
          </cell>
          <cell r="K430">
            <v>0</v>
          </cell>
          <cell r="L430">
            <v>25189.45</v>
          </cell>
          <cell r="M430">
            <v>0</v>
          </cell>
          <cell r="N430">
            <v>-139.58000000000001</v>
          </cell>
          <cell r="O430">
            <v>0</v>
          </cell>
          <cell r="P430">
            <v>25049.87</v>
          </cell>
          <cell r="Q430">
            <v>0</v>
          </cell>
          <cell r="R430">
            <v>8889</v>
          </cell>
          <cell r="S430">
            <v>0</v>
          </cell>
          <cell r="T430">
            <v>2.72</v>
          </cell>
          <cell r="U430">
            <v>0</v>
          </cell>
          <cell r="V430">
            <v>687</v>
          </cell>
          <cell r="W430">
            <v>0</v>
          </cell>
          <cell r="X430">
            <v>-132.16999999999999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9443.83</v>
          </cell>
          <cell r="AE430">
            <v>0</v>
          </cell>
          <cell r="AF430">
            <v>2.72</v>
          </cell>
          <cell r="AG430">
            <v>0</v>
          </cell>
          <cell r="AH430">
            <v>683</v>
          </cell>
          <cell r="AI430">
            <v>0</v>
          </cell>
          <cell r="AJ430">
            <v>-139.58000000000001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9987.25</v>
          </cell>
        </row>
        <row r="431">
          <cell r="A431" t="str">
            <v xml:space="preserve">343.00 0403         </v>
          </cell>
          <cell r="B431">
            <v>403</v>
          </cell>
          <cell r="C431" t="str">
            <v>ProdTrans</v>
          </cell>
          <cell r="D431" t="str">
            <v xml:space="preserve">343.00 0403         </v>
          </cell>
          <cell r="E431">
            <v>343</v>
          </cell>
          <cell r="F431" t="str">
            <v>Prime Movers</v>
          </cell>
          <cell r="G431">
            <v>0</v>
          </cell>
          <cell r="H431">
            <v>107253896.88</v>
          </cell>
          <cell r="I431">
            <v>0</v>
          </cell>
          <cell r="J431">
            <v>-1135296.5199999996</v>
          </cell>
          <cell r="K431">
            <v>0</v>
          </cell>
          <cell r="L431">
            <v>106118600.36</v>
          </cell>
          <cell r="M431">
            <v>0</v>
          </cell>
          <cell r="N431">
            <v>-1165789.96</v>
          </cell>
          <cell r="O431">
            <v>0</v>
          </cell>
          <cell r="P431">
            <v>104952810.40000001</v>
          </cell>
          <cell r="Q431">
            <v>0</v>
          </cell>
          <cell r="R431">
            <v>31307539</v>
          </cell>
          <cell r="S431">
            <v>0</v>
          </cell>
          <cell r="T431">
            <v>2.85</v>
          </cell>
          <cell r="U431">
            <v>0</v>
          </cell>
          <cell r="V431">
            <v>3040558</v>
          </cell>
          <cell r="W431">
            <v>0</v>
          </cell>
          <cell r="X431">
            <v>-1135296.5199999996</v>
          </cell>
          <cell r="Y431">
            <v>0</v>
          </cell>
          <cell r="Z431">
            <v>-5</v>
          </cell>
          <cell r="AA431">
            <v>0</v>
          </cell>
          <cell r="AB431">
            <v>-56764.825999999979</v>
          </cell>
          <cell r="AC431">
            <v>0</v>
          </cell>
          <cell r="AD431">
            <v>33156035.653999999</v>
          </cell>
          <cell r="AE431">
            <v>0</v>
          </cell>
          <cell r="AF431">
            <v>2.85</v>
          </cell>
          <cell r="AG431">
            <v>0</v>
          </cell>
          <cell r="AH431">
            <v>3007768</v>
          </cell>
          <cell r="AI431">
            <v>0</v>
          </cell>
          <cell r="AJ431">
            <v>-1165789.96</v>
          </cell>
          <cell r="AK431">
            <v>0</v>
          </cell>
          <cell r="AL431">
            <v>-5</v>
          </cell>
          <cell r="AM431">
            <v>0</v>
          </cell>
          <cell r="AN431">
            <v>-58289.498</v>
          </cell>
          <cell r="AO431">
            <v>0</v>
          </cell>
          <cell r="AP431">
            <v>34939724.195999995</v>
          </cell>
        </row>
        <row r="432">
          <cell r="A432" t="str">
            <v xml:space="preserve">344.00 0403         </v>
          </cell>
          <cell r="B432">
            <v>403</v>
          </cell>
          <cell r="C432" t="str">
            <v>ProdTrans</v>
          </cell>
          <cell r="D432" t="str">
            <v xml:space="preserve">344.00 0403         </v>
          </cell>
          <cell r="E432">
            <v>344</v>
          </cell>
          <cell r="F432" t="str">
            <v>Generators</v>
          </cell>
          <cell r="G432">
            <v>0</v>
          </cell>
          <cell r="H432">
            <v>40074379.619999997</v>
          </cell>
          <cell r="I432">
            <v>0</v>
          </cell>
          <cell r="J432">
            <v>-202055.55000000002</v>
          </cell>
          <cell r="K432">
            <v>0</v>
          </cell>
          <cell r="L432">
            <v>39872324.07</v>
          </cell>
          <cell r="M432">
            <v>0</v>
          </cell>
          <cell r="N432">
            <v>-213451.19999999998</v>
          </cell>
          <cell r="O432">
            <v>0</v>
          </cell>
          <cell r="P432">
            <v>39658872.869999997</v>
          </cell>
          <cell r="Q432">
            <v>0</v>
          </cell>
          <cell r="R432">
            <v>13702379</v>
          </cell>
          <cell r="S432">
            <v>0</v>
          </cell>
          <cell r="T432">
            <v>2.7</v>
          </cell>
          <cell r="U432">
            <v>0</v>
          </cell>
          <cell r="V432">
            <v>1079280</v>
          </cell>
          <cell r="W432">
            <v>0</v>
          </cell>
          <cell r="X432">
            <v>-202055.55000000002</v>
          </cell>
          <cell r="Y432">
            <v>0</v>
          </cell>
          <cell r="Z432">
            <v>-5</v>
          </cell>
          <cell r="AA432">
            <v>0</v>
          </cell>
          <cell r="AB432">
            <v>-10102.777500000002</v>
          </cell>
          <cell r="AC432">
            <v>0</v>
          </cell>
          <cell r="AD432">
            <v>14569500.672499999</v>
          </cell>
          <cell r="AE432">
            <v>0</v>
          </cell>
          <cell r="AF432">
            <v>2.7</v>
          </cell>
          <cell r="AG432">
            <v>0</v>
          </cell>
          <cell r="AH432">
            <v>1073671</v>
          </cell>
          <cell r="AI432">
            <v>0</v>
          </cell>
          <cell r="AJ432">
            <v>-213451.19999999998</v>
          </cell>
          <cell r="AK432">
            <v>0</v>
          </cell>
          <cell r="AL432">
            <v>-5</v>
          </cell>
          <cell r="AM432">
            <v>0</v>
          </cell>
          <cell r="AN432">
            <v>-10672.56</v>
          </cell>
          <cell r="AO432">
            <v>0</v>
          </cell>
          <cell r="AP432">
            <v>15419047.9125</v>
          </cell>
        </row>
        <row r="433">
          <cell r="A433" t="str">
            <v xml:space="preserve">345.00 0403         </v>
          </cell>
          <cell r="B433">
            <v>403</v>
          </cell>
          <cell r="C433" t="str">
            <v>ProdTrans</v>
          </cell>
          <cell r="D433" t="str">
            <v xml:space="preserve">345.00 0403         </v>
          </cell>
          <cell r="E433">
            <v>345</v>
          </cell>
          <cell r="F433" t="str">
            <v>Accessory Electric Equipment</v>
          </cell>
          <cell r="G433">
            <v>0</v>
          </cell>
          <cell r="H433">
            <v>9115252.9600000009</v>
          </cell>
          <cell r="I433">
            <v>0</v>
          </cell>
          <cell r="J433">
            <v>-10036.85</v>
          </cell>
          <cell r="K433">
            <v>0</v>
          </cell>
          <cell r="L433">
            <v>9105216.1100000013</v>
          </cell>
          <cell r="M433">
            <v>0</v>
          </cell>
          <cell r="N433">
            <v>-10848.82</v>
          </cell>
          <cell r="O433">
            <v>0</v>
          </cell>
          <cell r="P433">
            <v>9094367.290000001</v>
          </cell>
          <cell r="Q433">
            <v>0</v>
          </cell>
          <cell r="R433">
            <v>3189999</v>
          </cell>
          <cell r="S433">
            <v>0</v>
          </cell>
          <cell r="T433">
            <v>2.65</v>
          </cell>
          <cell r="U433">
            <v>0</v>
          </cell>
          <cell r="V433">
            <v>241421</v>
          </cell>
          <cell r="W433">
            <v>0</v>
          </cell>
          <cell r="X433">
            <v>-10036.85</v>
          </cell>
          <cell r="Y433">
            <v>0</v>
          </cell>
          <cell r="Z433">
            <v>-2</v>
          </cell>
          <cell r="AA433">
            <v>0</v>
          </cell>
          <cell r="AB433">
            <v>-200.73699999999999</v>
          </cell>
          <cell r="AC433">
            <v>0</v>
          </cell>
          <cell r="AD433">
            <v>3421182.4129999997</v>
          </cell>
          <cell r="AE433">
            <v>0</v>
          </cell>
          <cell r="AF433">
            <v>2.65</v>
          </cell>
          <cell r="AG433">
            <v>0</v>
          </cell>
          <cell r="AH433">
            <v>241144</v>
          </cell>
          <cell r="AI433">
            <v>0</v>
          </cell>
          <cell r="AJ433">
            <v>-10848.82</v>
          </cell>
          <cell r="AK433">
            <v>0</v>
          </cell>
          <cell r="AL433">
            <v>-2</v>
          </cell>
          <cell r="AM433">
            <v>0</v>
          </cell>
          <cell r="AN433">
            <v>-216.97639999999998</v>
          </cell>
          <cell r="AO433">
            <v>0</v>
          </cell>
          <cell r="AP433">
            <v>3651260.6165999998</v>
          </cell>
        </row>
        <row r="434">
          <cell r="A434" t="str">
            <v xml:space="preserve">346.00 0403         </v>
          </cell>
          <cell r="B434">
            <v>403</v>
          </cell>
          <cell r="C434" t="str">
            <v>ProdTrans</v>
          </cell>
          <cell r="D434" t="str">
            <v xml:space="preserve">346.00 0403         </v>
          </cell>
          <cell r="E434">
            <v>346</v>
          </cell>
          <cell r="F434" t="str">
            <v>Miscellaneous Power Plant Equipment</v>
          </cell>
          <cell r="G434">
            <v>0</v>
          </cell>
          <cell r="H434">
            <v>497343.1</v>
          </cell>
          <cell r="I434">
            <v>0</v>
          </cell>
          <cell r="J434">
            <v>-809.78</v>
          </cell>
          <cell r="K434">
            <v>0</v>
          </cell>
          <cell r="L434">
            <v>496533.31999999995</v>
          </cell>
          <cell r="M434">
            <v>0</v>
          </cell>
          <cell r="N434">
            <v>-886.21</v>
          </cell>
          <cell r="O434">
            <v>0</v>
          </cell>
          <cell r="P434">
            <v>495647.10999999993</v>
          </cell>
          <cell r="Q434">
            <v>0</v>
          </cell>
          <cell r="R434">
            <v>175766</v>
          </cell>
          <cell r="S434">
            <v>0</v>
          </cell>
          <cell r="T434">
            <v>2.65</v>
          </cell>
          <cell r="U434">
            <v>0</v>
          </cell>
          <cell r="V434">
            <v>13169</v>
          </cell>
          <cell r="W434">
            <v>0</v>
          </cell>
          <cell r="X434">
            <v>-809.78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188125.22</v>
          </cell>
          <cell r="AE434">
            <v>0</v>
          </cell>
          <cell r="AF434">
            <v>2.65</v>
          </cell>
          <cell r="AG434">
            <v>0</v>
          </cell>
          <cell r="AH434">
            <v>13146</v>
          </cell>
          <cell r="AI434">
            <v>0</v>
          </cell>
          <cell r="AJ434">
            <v>-886.21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200385.01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 t="str">
            <v>TOTAL HERMISTON</v>
          </cell>
          <cell r="G435">
            <v>0</v>
          </cell>
          <cell r="H435">
            <v>169811190.19999999</v>
          </cell>
          <cell r="I435">
            <v>0</v>
          </cell>
          <cell r="J435">
            <v>-1351923.9499999997</v>
          </cell>
          <cell r="K435">
            <v>0</v>
          </cell>
          <cell r="L435">
            <v>168459266.25</v>
          </cell>
          <cell r="M435">
            <v>0</v>
          </cell>
          <cell r="N435">
            <v>-1395477.5799999998</v>
          </cell>
          <cell r="O435">
            <v>0</v>
          </cell>
          <cell r="P435">
            <v>167063788.67000002</v>
          </cell>
          <cell r="Q435">
            <v>0</v>
          </cell>
          <cell r="R435">
            <v>52703467</v>
          </cell>
          <cell r="S435">
            <v>0</v>
          </cell>
          <cell r="T435">
            <v>0</v>
          </cell>
          <cell r="U435">
            <v>0</v>
          </cell>
          <cell r="V435">
            <v>4720597</v>
          </cell>
          <cell r="W435">
            <v>0</v>
          </cell>
          <cell r="X435">
            <v>-1351923.9499999997</v>
          </cell>
          <cell r="Y435">
            <v>0</v>
          </cell>
          <cell r="Z435">
            <v>0</v>
          </cell>
          <cell r="AA435">
            <v>0</v>
          </cell>
          <cell r="AB435">
            <v>-67247.994499999972</v>
          </cell>
          <cell r="AC435">
            <v>0</v>
          </cell>
          <cell r="AD435">
            <v>56004892.055500001</v>
          </cell>
          <cell r="AE435">
            <v>0</v>
          </cell>
          <cell r="AF435">
            <v>0</v>
          </cell>
          <cell r="AG435">
            <v>0</v>
          </cell>
          <cell r="AH435">
            <v>4681787</v>
          </cell>
          <cell r="AI435">
            <v>0</v>
          </cell>
          <cell r="AJ435">
            <v>-1395477.5799999998</v>
          </cell>
          <cell r="AK435">
            <v>0</v>
          </cell>
          <cell r="AL435">
            <v>0</v>
          </cell>
          <cell r="AM435">
            <v>0</v>
          </cell>
          <cell r="AN435">
            <v>-69397.124899999995</v>
          </cell>
          <cell r="AO435">
            <v>0</v>
          </cell>
          <cell r="AP435">
            <v>59221804.350599997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 t="str">
            <v>LAKE SIDE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</row>
        <row r="438">
          <cell r="A438" t="str">
            <v xml:space="preserve">341.00 0404         </v>
          </cell>
          <cell r="B438">
            <v>404</v>
          </cell>
          <cell r="C438" t="str">
            <v>ProdTrans</v>
          </cell>
          <cell r="D438" t="str">
            <v xml:space="preserve">341.00 0404         </v>
          </cell>
          <cell r="E438">
            <v>341</v>
          </cell>
          <cell r="F438" t="str">
            <v>Structures and Improvements</v>
          </cell>
          <cell r="G438">
            <v>0</v>
          </cell>
          <cell r="H438">
            <v>27840392.370000001</v>
          </cell>
          <cell r="I438">
            <v>0</v>
          </cell>
          <cell r="J438">
            <v>-151.81</v>
          </cell>
          <cell r="K438">
            <v>0</v>
          </cell>
          <cell r="L438">
            <v>27840240.560000002</v>
          </cell>
          <cell r="M438">
            <v>0</v>
          </cell>
          <cell r="N438">
            <v>-303.36</v>
          </cell>
          <cell r="O438">
            <v>0</v>
          </cell>
          <cell r="P438">
            <v>27839937.200000003</v>
          </cell>
          <cell r="Q438">
            <v>0</v>
          </cell>
          <cell r="R438">
            <v>1796212</v>
          </cell>
          <cell r="S438">
            <v>0</v>
          </cell>
          <cell r="T438">
            <v>2.58</v>
          </cell>
          <cell r="U438">
            <v>0</v>
          </cell>
          <cell r="V438">
            <v>718280</v>
          </cell>
          <cell r="W438">
            <v>0</v>
          </cell>
          <cell r="X438">
            <v>-151.81</v>
          </cell>
          <cell r="Y438">
            <v>0</v>
          </cell>
          <cell r="Z438">
            <v>-5</v>
          </cell>
          <cell r="AA438">
            <v>0</v>
          </cell>
          <cell r="AB438">
            <v>-7.5904999999999996</v>
          </cell>
          <cell r="AC438">
            <v>0</v>
          </cell>
          <cell r="AD438">
            <v>2514332.5995</v>
          </cell>
          <cell r="AE438">
            <v>0</v>
          </cell>
          <cell r="AF438">
            <v>2.58</v>
          </cell>
          <cell r="AG438">
            <v>0</v>
          </cell>
          <cell r="AH438">
            <v>718274</v>
          </cell>
          <cell r="AI438">
            <v>0</v>
          </cell>
          <cell r="AJ438">
            <v>-303.36</v>
          </cell>
          <cell r="AK438">
            <v>0</v>
          </cell>
          <cell r="AL438">
            <v>-5</v>
          </cell>
          <cell r="AM438">
            <v>0</v>
          </cell>
          <cell r="AN438">
            <v>-15.168000000000001</v>
          </cell>
          <cell r="AO438">
            <v>0</v>
          </cell>
          <cell r="AP438">
            <v>3232288.0715000001</v>
          </cell>
        </row>
        <row r="439">
          <cell r="A439" t="str">
            <v xml:space="preserve">342.00 0404         </v>
          </cell>
          <cell r="B439">
            <v>404</v>
          </cell>
          <cell r="C439" t="str">
            <v>ProdTrans</v>
          </cell>
          <cell r="D439" t="str">
            <v xml:space="preserve">342.00 0404         </v>
          </cell>
          <cell r="E439">
            <v>342</v>
          </cell>
          <cell r="F439" t="str">
            <v>Fuel Holders, Producers and Accessories</v>
          </cell>
          <cell r="G439">
            <v>0</v>
          </cell>
          <cell r="H439">
            <v>3502124</v>
          </cell>
          <cell r="I439">
            <v>0</v>
          </cell>
          <cell r="J439">
            <v>-9169.7099999999991</v>
          </cell>
          <cell r="K439">
            <v>0</v>
          </cell>
          <cell r="L439">
            <v>3492954.29</v>
          </cell>
          <cell r="M439">
            <v>0</v>
          </cell>
          <cell r="N439">
            <v>-9767.07</v>
          </cell>
          <cell r="O439">
            <v>0</v>
          </cell>
          <cell r="P439">
            <v>3483187.22</v>
          </cell>
          <cell r="Q439">
            <v>0</v>
          </cell>
          <cell r="R439">
            <v>228130</v>
          </cell>
          <cell r="S439">
            <v>0</v>
          </cell>
          <cell r="T439">
            <v>2.58</v>
          </cell>
          <cell r="U439">
            <v>0</v>
          </cell>
          <cell r="V439">
            <v>90237</v>
          </cell>
          <cell r="W439">
            <v>0</v>
          </cell>
          <cell r="X439">
            <v>-9169.7099999999991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309197.28999999998</v>
          </cell>
          <cell r="AE439">
            <v>0</v>
          </cell>
          <cell r="AF439">
            <v>2.58</v>
          </cell>
          <cell r="AG439">
            <v>0</v>
          </cell>
          <cell r="AH439">
            <v>89992</v>
          </cell>
          <cell r="AI439">
            <v>0</v>
          </cell>
          <cell r="AJ439">
            <v>-9767.07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389422.22</v>
          </cell>
        </row>
        <row r="440">
          <cell r="A440" t="str">
            <v xml:space="preserve">343.00 0404         </v>
          </cell>
          <cell r="B440">
            <v>404</v>
          </cell>
          <cell r="C440" t="str">
            <v>ProdTrans</v>
          </cell>
          <cell r="D440" t="str">
            <v xml:space="preserve">343.00 0404         </v>
          </cell>
          <cell r="E440">
            <v>343</v>
          </cell>
          <cell r="F440" t="str">
            <v>Prime Movers</v>
          </cell>
          <cell r="G440">
            <v>0</v>
          </cell>
          <cell r="H440">
            <v>178617105.44</v>
          </cell>
          <cell r="I440">
            <v>0</v>
          </cell>
          <cell r="J440">
            <v>-1378407.5400000003</v>
          </cell>
          <cell r="K440">
            <v>0</v>
          </cell>
          <cell r="L440">
            <v>177238697.90000001</v>
          </cell>
          <cell r="M440">
            <v>0</v>
          </cell>
          <cell r="N440">
            <v>-1419731.2499999998</v>
          </cell>
          <cell r="O440">
            <v>0</v>
          </cell>
          <cell r="P440">
            <v>175818966.65000001</v>
          </cell>
          <cell r="Q440">
            <v>0</v>
          </cell>
          <cell r="R440">
            <v>10639577</v>
          </cell>
          <cell r="S440">
            <v>0</v>
          </cell>
          <cell r="T440">
            <v>2.58</v>
          </cell>
          <cell r="U440">
            <v>0</v>
          </cell>
          <cell r="V440">
            <v>4590540</v>
          </cell>
          <cell r="W440">
            <v>0</v>
          </cell>
          <cell r="X440">
            <v>-1378407.5400000003</v>
          </cell>
          <cell r="Y440">
            <v>0</v>
          </cell>
          <cell r="Z440">
            <v>-5</v>
          </cell>
          <cell r="AA440">
            <v>0</v>
          </cell>
          <cell r="AB440">
            <v>-68920.377000000008</v>
          </cell>
          <cell r="AC440">
            <v>0</v>
          </cell>
          <cell r="AD440">
            <v>13782789.082999999</v>
          </cell>
          <cell r="AE440">
            <v>0</v>
          </cell>
          <cell r="AF440">
            <v>2.58</v>
          </cell>
          <cell r="AG440">
            <v>0</v>
          </cell>
          <cell r="AH440">
            <v>4554444</v>
          </cell>
          <cell r="AI440">
            <v>0</v>
          </cell>
          <cell r="AJ440">
            <v>-1419731.2499999998</v>
          </cell>
          <cell r="AK440">
            <v>0</v>
          </cell>
          <cell r="AL440">
            <v>-5</v>
          </cell>
          <cell r="AM440">
            <v>0</v>
          </cell>
          <cell r="AN440">
            <v>-70986.562499999985</v>
          </cell>
          <cell r="AO440">
            <v>0</v>
          </cell>
          <cell r="AP440">
            <v>16846515.270499997</v>
          </cell>
        </row>
        <row r="441">
          <cell r="A441" t="str">
            <v xml:space="preserve">344.00 0404         </v>
          </cell>
          <cell r="B441">
            <v>404</v>
          </cell>
          <cell r="C441" t="str">
            <v>ProdTrans</v>
          </cell>
          <cell r="D441" t="str">
            <v xml:space="preserve">344.00 0404         </v>
          </cell>
          <cell r="E441">
            <v>344</v>
          </cell>
          <cell r="F441" t="str">
            <v>Generators</v>
          </cell>
          <cell r="G441">
            <v>0</v>
          </cell>
          <cell r="H441">
            <v>82025855.989999995</v>
          </cell>
          <cell r="I441">
            <v>0</v>
          </cell>
          <cell r="J441">
            <v>-213241.27</v>
          </cell>
          <cell r="K441">
            <v>0</v>
          </cell>
          <cell r="L441">
            <v>81812614.719999999</v>
          </cell>
          <cell r="M441">
            <v>0</v>
          </cell>
          <cell r="N441">
            <v>-227152.87</v>
          </cell>
          <cell r="O441">
            <v>0</v>
          </cell>
          <cell r="P441">
            <v>81585461.849999994</v>
          </cell>
          <cell r="Q441">
            <v>0</v>
          </cell>
          <cell r="R441">
            <v>5254905</v>
          </cell>
          <cell r="S441">
            <v>0</v>
          </cell>
          <cell r="T441">
            <v>2.58</v>
          </cell>
          <cell r="U441">
            <v>0</v>
          </cell>
          <cell r="V441">
            <v>2113516</v>
          </cell>
          <cell r="W441">
            <v>0</v>
          </cell>
          <cell r="X441">
            <v>-213241.27</v>
          </cell>
          <cell r="Y441">
            <v>0</v>
          </cell>
          <cell r="Z441">
            <v>-5</v>
          </cell>
          <cell r="AA441">
            <v>0</v>
          </cell>
          <cell r="AB441">
            <v>-10662.063499999998</v>
          </cell>
          <cell r="AC441">
            <v>0</v>
          </cell>
          <cell r="AD441">
            <v>7144517.6665000003</v>
          </cell>
          <cell r="AE441">
            <v>0</v>
          </cell>
          <cell r="AF441">
            <v>2.58</v>
          </cell>
          <cell r="AG441">
            <v>0</v>
          </cell>
          <cell r="AH441">
            <v>2107835</v>
          </cell>
          <cell r="AI441">
            <v>0</v>
          </cell>
          <cell r="AJ441">
            <v>-227152.87</v>
          </cell>
          <cell r="AK441">
            <v>0</v>
          </cell>
          <cell r="AL441">
            <v>-5</v>
          </cell>
          <cell r="AM441">
            <v>0</v>
          </cell>
          <cell r="AN441">
            <v>-11357.6435</v>
          </cell>
          <cell r="AO441">
            <v>0</v>
          </cell>
          <cell r="AP441">
            <v>9013842.1530000009</v>
          </cell>
        </row>
        <row r="442">
          <cell r="A442" t="str">
            <v xml:space="preserve">345.00 0404         </v>
          </cell>
          <cell r="B442">
            <v>404</v>
          </cell>
          <cell r="C442" t="str">
            <v>ProdTrans</v>
          </cell>
          <cell r="D442" t="str">
            <v xml:space="preserve">345.00 0404         </v>
          </cell>
          <cell r="E442">
            <v>345</v>
          </cell>
          <cell r="F442" t="str">
            <v>Accessory Electric Equipment</v>
          </cell>
          <cell r="G442">
            <v>0</v>
          </cell>
          <cell r="H442">
            <v>44396410.020000003</v>
          </cell>
          <cell r="I442">
            <v>0</v>
          </cell>
          <cell r="J442">
            <v>-16639.620000000003</v>
          </cell>
          <cell r="K442">
            <v>0</v>
          </cell>
          <cell r="L442">
            <v>44379770.400000006</v>
          </cell>
          <cell r="M442">
            <v>0</v>
          </cell>
          <cell r="N442">
            <v>-18639.5</v>
          </cell>
          <cell r="O442">
            <v>0</v>
          </cell>
          <cell r="P442">
            <v>44361130.900000006</v>
          </cell>
          <cell r="Q442">
            <v>0</v>
          </cell>
          <cell r="R442">
            <v>2845160</v>
          </cell>
          <cell r="S442">
            <v>0</v>
          </cell>
          <cell r="T442">
            <v>2.58</v>
          </cell>
          <cell r="U442">
            <v>0</v>
          </cell>
          <cell r="V442">
            <v>1145213</v>
          </cell>
          <cell r="W442">
            <v>0</v>
          </cell>
          <cell r="X442">
            <v>-16639.620000000003</v>
          </cell>
          <cell r="Y442">
            <v>0</v>
          </cell>
          <cell r="Z442">
            <v>-2</v>
          </cell>
          <cell r="AA442">
            <v>0</v>
          </cell>
          <cell r="AB442">
            <v>-332.79240000000004</v>
          </cell>
          <cell r="AC442">
            <v>0</v>
          </cell>
          <cell r="AD442">
            <v>3973400.5875999997</v>
          </cell>
          <cell r="AE442">
            <v>0</v>
          </cell>
          <cell r="AF442">
            <v>2.58</v>
          </cell>
          <cell r="AG442">
            <v>0</v>
          </cell>
          <cell r="AH442">
            <v>1144758</v>
          </cell>
          <cell r="AI442">
            <v>0</v>
          </cell>
          <cell r="AJ442">
            <v>-18639.5</v>
          </cell>
          <cell r="AK442">
            <v>0</v>
          </cell>
          <cell r="AL442">
            <v>-2</v>
          </cell>
          <cell r="AM442">
            <v>0</v>
          </cell>
          <cell r="AN442">
            <v>-372.79</v>
          </cell>
          <cell r="AO442">
            <v>0</v>
          </cell>
          <cell r="AP442">
            <v>5099146.2976000002</v>
          </cell>
        </row>
        <row r="443">
          <cell r="A443" t="str">
            <v xml:space="preserve">346.00 0404         </v>
          </cell>
          <cell r="B443">
            <v>404</v>
          </cell>
          <cell r="C443" t="str">
            <v>ProdTrans</v>
          </cell>
          <cell r="D443" t="str">
            <v xml:space="preserve">346.00 0404         </v>
          </cell>
          <cell r="E443">
            <v>346</v>
          </cell>
          <cell r="F443" t="str">
            <v>Miscellaneous Power Plant Equipment</v>
          </cell>
          <cell r="G443">
            <v>0</v>
          </cell>
          <cell r="H443">
            <v>3151909.27</v>
          </cell>
          <cell r="I443">
            <v>0</v>
          </cell>
          <cell r="J443">
            <v>-1519.83</v>
          </cell>
          <cell r="K443">
            <v>0</v>
          </cell>
          <cell r="L443">
            <v>3150389.44</v>
          </cell>
          <cell r="M443">
            <v>0</v>
          </cell>
          <cell r="N443">
            <v>-1723.6</v>
          </cell>
          <cell r="O443">
            <v>0</v>
          </cell>
          <cell r="P443">
            <v>3148665.84</v>
          </cell>
          <cell r="Q443">
            <v>0</v>
          </cell>
          <cell r="R443">
            <v>204884</v>
          </cell>
          <cell r="S443">
            <v>0</v>
          </cell>
          <cell r="T443">
            <v>2.58</v>
          </cell>
          <cell r="U443">
            <v>0</v>
          </cell>
          <cell r="V443">
            <v>81300</v>
          </cell>
          <cell r="W443">
            <v>0</v>
          </cell>
          <cell r="X443">
            <v>-1519.83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284664.17</v>
          </cell>
          <cell r="AE443">
            <v>0</v>
          </cell>
          <cell r="AF443">
            <v>2.58</v>
          </cell>
          <cell r="AG443">
            <v>0</v>
          </cell>
          <cell r="AH443">
            <v>81258</v>
          </cell>
          <cell r="AI443">
            <v>0</v>
          </cell>
          <cell r="AJ443">
            <v>-1723.6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364198.57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 t="str">
            <v>TOTAL LAKE SIDE</v>
          </cell>
          <cell r="G444">
            <v>0</v>
          </cell>
          <cell r="H444">
            <v>339533797.08999997</v>
          </cell>
          <cell r="I444">
            <v>0</v>
          </cell>
          <cell r="J444">
            <v>-1619129.7800000005</v>
          </cell>
          <cell r="K444">
            <v>0</v>
          </cell>
          <cell r="L444">
            <v>337914667.31</v>
          </cell>
          <cell r="M444">
            <v>0</v>
          </cell>
          <cell r="N444">
            <v>-1677317.65</v>
          </cell>
          <cell r="O444">
            <v>0</v>
          </cell>
          <cell r="P444">
            <v>336237349.65999991</v>
          </cell>
          <cell r="Q444">
            <v>0</v>
          </cell>
          <cell r="R444">
            <v>20968868</v>
          </cell>
          <cell r="S444">
            <v>0</v>
          </cell>
          <cell r="T444">
            <v>0</v>
          </cell>
          <cell r="U444">
            <v>0</v>
          </cell>
          <cell r="V444">
            <v>8739086</v>
          </cell>
          <cell r="W444">
            <v>0</v>
          </cell>
          <cell r="X444">
            <v>-1619129.7800000005</v>
          </cell>
          <cell r="Y444">
            <v>0</v>
          </cell>
          <cell r="Z444">
            <v>0</v>
          </cell>
          <cell r="AA444">
            <v>0</v>
          </cell>
          <cell r="AB444">
            <v>-79922.823400000023</v>
          </cell>
          <cell r="AC444">
            <v>0</v>
          </cell>
          <cell r="AD444">
            <v>28008901.396600001</v>
          </cell>
          <cell r="AE444">
            <v>0</v>
          </cell>
          <cell r="AF444">
            <v>0</v>
          </cell>
          <cell r="AG444">
            <v>0</v>
          </cell>
          <cell r="AH444">
            <v>8696561</v>
          </cell>
          <cell r="AI444">
            <v>0</v>
          </cell>
          <cell r="AJ444">
            <v>-1677317.65</v>
          </cell>
          <cell r="AK444">
            <v>0</v>
          </cell>
          <cell r="AL444">
            <v>0</v>
          </cell>
          <cell r="AM444">
            <v>0</v>
          </cell>
          <cell r="AN444">
            <v>-82732.16399999999</v>
          </cell>
          <cell r="AO444">
            <v>0</v>
          </cell>
          <cell r="AP444">
            <v>34945412.582599998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 t="str">
            <v>GADBSY PEAKER UNIT 4-6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</row>
        <row r="447">
          <cell r="A447" t="str">
            <v xml:space="preserve">341.00 0501         </v>
          </cell>
          <cell r="B447">
            <v>501</v>
          </cell>
          <cell r="C447" t="str">
            <v>ProdTrans</v>
          </cell>
          <cell r="D447" t="str">
            <v xml:space="preserve">341.00 0501         </v>
          </cell>
          <cell r="E447">
            <v>341</v>
          </cell>
          <cell r="F447" t="str">
            <v>Structures and Improvements</v>
          </cell>
          <cell r="G447">
            <v>0</v>
          </cell>
          <cell r="H447">
            <v>4240304.49</v>
          </cell>
          <cell r="I447">
            <v>0</v>
          </cell>
          <cell r="J447">
            <v>-234.78</v>
          </cell>
          <cell r="K447">
            <v>0</v>
          </cell>
          <cell r="L447">
            <v>4240069.71</v>
          </cell>
          <cell r="M447">
            <v>0</v>
          </cell>
          <cell r="N447">
            <v>-339.38</v>
          </cell>
          <cell r="O447">
            <v>0</v>
          </cell>
          <cell r="P447">
            <v>4239730.33</v>
          </cell>
          <cell r="Q447">
            <v>0</v>
          </cell>
          <cell r="R447">
            <v>1311326</v>
          </cell>
          <cell r="S447">
            <v>0</v>
          </cell>
          <cell r="T447">
            <v>3.28</v>
          </cell>
          <cell r="U447">
            <v>0</v>
          </cell>
          <cell r="V447">
            <v>139078</v>
          </cell>
          <cell r="W447">
            <v>0</v>
          </cell>
          <cell r="X447">
            <v>-234.78</v>
          </cell>
          <cell r="Y447">
            <v>0</v>
          </cell>
          <cell r="Z447">
            <v>-5</v>
          </cell>
          <cell r="AA447">
            <v>0</v>
          </cell>
          <cell r="AB447">
            <v>-11.739000000000001</v>
          </cell>
          <cell r="AC447">
            <v>0</v>
          </cell>
          <cell r="AD447">
            <v>1450157.4809999999</v>
          </cell>
          <cell r="AE447">
            <v>0</v>
          </cell>
          <cell r="AF447">
            <v>3.28</v>
          </cell>
          <cell r="AG447">
            <v>0</v>
          </cell>
          <cell r="AH447">
            <v>139069</v>
          </cell>
          <cell r="AI447">
            <v>0</v>
          </cell>
          <cell r="AJ447">
            <v>-339.38</v>
          </cell>
          <cell r="AK447">
            <v>0</v>
          </cell>
          <cell r="AL447">
            <v>-5</v>
          </cell>
          <cell r="AM447">
            <v>0</v>
          </cell>
          <cell r="AN447">
            <v>-16.969000000000001</v>
          </cell>
          <cell r="AO447">
            <v>0</v>
          </cell>
          <cell r="AP447">
            <v>1588870.132</v>
          </cell>
        </row>
        <row r="448">
          <cell r="A448" t="str">
            <v xml:space="preserve">342.00 0501         </v>
          </cell>
          <cell r="B448">
            <v>501</v>
          </cell>
          <cell r="C448" t="str">
            <v>ProdTrans</v>
          </cell>
          <cell r="D448" t="str">
            <v xml:space="preserve">342.00 0501         </v>
          </cell>
          <cell r="E448">
            <v>342</v>
          </cell>
          <cell r="F448" t="str">
            <v>Fuel Holders, Producers and Accessories</v>
          </cell>
          <cell r="G448">
            <v>0</v>
          </cell>
          <cell r="H448">
            <v>2284125.7599999998</v>
          </cell>
          <cell r="I448">
            <v>0</v>
          </cell>
          <cell r="J448">
            <v>-8125.0300000000007</v>
          </cell>
          <cell r="K448">
            <v>0</v>
          </cell>
          <cell r="L448">
            <v>2276000.73</v>
          </cell>
          <cell r="M448">
            <v>0</v>
          </cell>
          <cell r="N448">
            <v>-8619.8399999999983</v>
          </cell>
          <cell r="O448">
            <v>0</v>
          </cell>
          <cell r="P448">
            <v>2267380.89</v>
          </cell>
          <cell r="Q448">
            <v>0</v>
          </cell>
          <cell r="R448">
            <v>709142</v>
          </cell>
          <cell r="S448">
            <v>0</v>
          </cell>
          <cell r="T448">
            <v>3.31</v>
          </cell>
          <cell r="U448">
            <v>0</v>
          </cell>
          <cell r="V448">
            <v>75470</v>
          </cell>
          <cell r="W448">
            <v>0</v>
          </cell>
          <cell r="X448">
            <v>-8125.0300000000007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776486.97</v>
          </cell>
          <cell r="AE448">
            <v>0</v>
          </cell>
          <cell r="AF448">
            <v>3.31</v>
          </cell>
          <cell r="AG448">
            <v>0</v>
          </cell>
          <cell r="AH448">
            <v>75193</v>
          </cell>
          <cell r="AI448">
            <v>0</v>
          </cell>
          <cell r="AJ448">
            <v>-8619.8399999999983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843060.13</v>
          </cell>
        </row>
        <row r="449">
          <cell r="A449" t="str">
            <v xml:space="preserve">343.00 0501         </v>
          </cell>
          <cell r="B449">
            <v>501</v>
          </cell>
          <cell r="C449" t="str">
            <v>ProdTrans</v>
          </cell>
          <cell r="D449" t="str">
            <v xml:space="preserve">343.00 0501         </v>
          </cell>
          <cell r="E449">
            <v>343</v>
          </cell>
          <cell r="F449" t="str">
            <v>Prime Movers</v>
          </cell>
          <cell r="G449">
            <v>0</v>
          </cell>
          <cell r="H449">
            <v>56436132.039999999</v>
          </cell>
          <cell r="I449">
            <v>0</v>
          </cell>
          <cell r="J449">
            <v>-502967.92999999988</v>
          </cell>
          <cell r="K449">
            <v>0</v>
          </cell>
          <cell r="L449">
            <v>55933164.109999999</v>
          </cell>
          <cell r="M449">
            <v>0</v>
          </cell>
          <cell r="N449">
            <v>-515963.4800000001</v>
          </cell>
          <cell r="O449">
            <v>0</v>
          </cell>
          <cell r="P449">
            <v>55417200.630000003</v>
          </cell>
          <cell r="Q449">
            <v>0</v>
          </cell>
          <cell r="R449">
            <v>15169888</v>
          </cell>
          <cell r="S449">
            <v>0</v>
          </cell>
          <cell r="T449">
            <v>3.34</v>
          </cell>
          <cell r="U449">
            <v>0</v>
          </cell>
          <cell r="V449">
            <v>1876567</v>
          </cell>
          <cell r="W449">
            <v>0</v>
          </cell>
          <cell r="X449">
            <v>-502967.92999999988</v>
          </cell>
          <cell r="Y449">
            <v>0</v>
          </cell>
          <cell r="Z449">
            <v>-5</v>
          </cell>
          <cell r="AA449">
            <v>0</v>
          </cell>
          <cell r="AB449">
            <v>-25148.396499999995</v>
          </cell>
          <cell r="AC449">
            <v>0</v>
          </cell>
          <cell r="AD449">
            <v>16518338.6735</v>
          </cell>
          <cell r="AE449">
            <v>0</v>
          </cell>
          <cell r="AF449">
            <v>3.34</v>
          </cell>
          <cell r="AG449">
            <v>0</v>
          </cell>
          <cell r="AH449">
            <v>1859551</v>
          </cell>
          <cell r="AI449">
            <v>0</v>
          </cell>
          <cell r="AJ449">
            <v>-515963.4800000001</v>
          </cell>
          <cell r="AK449">
            <v>0</v>
          </cell>
          <cell r="AL449">
            <v>-5</v>
          </cell>
          <cell r="AM449">
            <v>0</v>
          </cell>
          <cell r="AN449">
            <v>-25798.174000000003</v>
          </cell>
          <cell r="AO449">
            <v>0</v>
          </cell>
          <cell r="AP449">
            <v>17836128.019500002</v>
          </cell>
        </row>
        <row r="450">
          <cell r="A450" t="str">
            <v xml:space="preserve">344.00 0501         </v>
          </cell>
          <cell r="B450">
            <v>501</v>
          </cell>
          <cell r="C450" t="str">
            <v>ProdTrans</v>
          </cell>
          <cell r="D450" t="str">
            <v xml:space="preserve">344.00 0501         </v>
          </cell>
          <cell r="E450">
            <v>344</v>
          </cell>
          <cell r="F450" t="str">
            <v>Generators</v>
          </cell>
          <cell r="G450">
            <v>0</v>
          </cell>
          <cell r="H450">
            <v>16059493.890000001</v>
          </cell>
          <cell r="I450">
            <v>0</v>
          </cell>
          <cell r="J450">
            <v>-57726.22</v>
          </cell>
          <cell r="K450">
            <v>0</v>
          </cell>
          <cell r="L450">
            <v>16001767.67</v>
          </cell>
          <cell r="M450">
            <v>0</v>
          </cell>
          <cell r="N450">
            <v>-61234.29</v>
          </cell>
          <cell r="O450">
            <v>0</v>
          </cell>
          <cell r="P450">
            <v>15940533.380000001</v>
          </cell>
          <cell r="Q450">
            <v>0</v>
          </cell>
          <cell r="R450">
            <v>5105983</v>
          </cell>
          <cell r="S450">
            <v>0</v>
          </cell>
          <cell r="T450">
            <v>3.25</v>
          </cell>
          <cell r="U450">
            <v>0</v>
          </cell>
          <cell r="V450">
            <v>520996</v>
          </cell>
          <cell r="W450">
            <v>0</v>
          </cell>
          <cell r="X450">
            <v>-57726.22</v>
          </cell>
          <cell r="Y450">
            <v>0</v>
          </cell>
          <cell r="Z450">
            <v>-5</v>
          </cell>
          <cell r="AA450">
            <v>0</v>
          </cell>
          <cell r="AB450">
            <v>-2886.3109999999997</v>
          </cell>
          <cell r="AC450">
            <v>0</v>
          </cell>
          <cell r="AD450">
            <v>5566366.4690000005</v>
          </cell>
          <cell r="AE450">
            <v>0</v>
          </cell>
          <cell r="AF450">
            <v>3.25</v>
          </cell>
          <cell r="AG450">
            <v>0</v>
          </cell>
          <cell r="AH450">
            <v>519062</v>
          </cell>
          <cell r="AI450">
            <v>0</v>
          </cell>
          <cell r="AJ450">
            <v>-61234.29</v>
          </cell>
          <cell r="AK450">
            <v>0</v>
          </cell>
          <cell r="AL450">
            <v>-5</v>
          </cell>
          <cell r="AM450">
            <v>0</v>
          </cell>
          <cell r="AN450">
            <v>-3061.7145</v>
          </cell>
          <cell r="AO450">
            <v>0</v>
          </cell>
          <cell r="AP450">
            <v>6021132.4645000007</v>
          </cell>
        </row>
        <row r="451">
          <cell r="A451" t="str">
            <v xml:space="preserve">345.00 0501         </v>
          </cell>
          <cell r="B451">
            <v>501</v>
          </cell>
          <cell r="C451" t="str">
            <v>ProdTrans</v>
          </cell>
          <cell r="D451" t="str">
            <v xml:space="preserve">345.00 0501         </v>
          </cell>
          <cell r="E451">
            <v>345</v>
          </cell>
          <cell r="F451" t="str">
            <v>Accessory Electric Equipment</v>
          </cell>
          <cell r="G451">
            <v>0</v>
          </cell>
          <cell r="H451">
            <v>2919648.88</v>
          </cell>
          <cell r="I451">
            <v>0</v>
          </cell>
          <cell r="J451">
            <v>-1595.8999999999999</v>
          </cell>
          <cell r="K451">
            <v>0</v>
          </cell>
          <cell r="L451">
            <v>2918052.98</v>
          </cell>
          <cell r="M451">
            <v>0</v>
          </cell>
          <cell r="N451">
            <v>-1779.27</v>
          </cell>
          <cell r="O451">
            <v>0</v>
          </cell>
          <cell r="P451">
            <v>2916273.71</v>
          </cell>
          <cell r="Q451">
            <v>0</v>
          </cell>
          <cell r="R451">
            <v>806767</v>
          </cell>
          <cell r="S451">
            <v>0</v>
          </cell>
          <cell r="T451">
            <v>3.36</v>
          </cell>
          <cell r="U451">
            <v>0</v>
          </cell>
          <cell r="V451">
            <v>98073</v>
          </cell>
          <cell r="W451">
            <v>0</v>
          </cell>
          <cell r="X451">
            <v>-1595.8999999999999</v>
          </cell>
          <cell r="Y451">
            <v>0</v>
          </cell>
          <cell r="Z451">
            <v>-2</v>
          </cell>
          <cell r="AA451">
            <v>0</v>
          </cell>
          <cell r="AB451">
            <v>-31.917999999999996</v>
          </cell>
          <cell r="AC451">
            <v>0</v>
          </cell>
          <cell r="AD451">
            <v>903212.18200000003</v>
          </cell>
          <cell r="AE451">
            <v>0</v>
          </cell>
          <cell r="AF451">
            <v>3.36</v>
          </cell>
          <cell r="AG451">
            <v>0</v>
          </cell>
          <cell r="AH451">
            <v>98017</v>
          </cell>
          <cell r="AI451">
            <v>0</v>
          </cell>
          <cell r="AJ451">
            <v>-1779.27</v>
          </cell>
          <cell r="AK451">
            <v>0</v>
          </cell>
          <cell r="AL451">
            <v>-2</v>
          </cell>
          <cell r="AM451">
            <v>0</v>
          </cell>
          <cell r="AN451">
            <v>-35.5854</v>
          </cell>
          <cell r="AO451">
            <v>0</v>
          </cell>
          <cell r="AP451">
            <v>999414.32660000003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 t="str">
            <v>TOTAL GADBSY PEAKER UNIT 4-6</v>
          </cell>
          <cell r="G452">
            <v>0</v>
          </cell>
          <cell r="H452">
            <v>81939705.060000002</v>
          </cell>
          <cell r="I452">
            <v>0</v>
          </cell>
          <cell r="J452">
            <v>-570649.85999999987</v>
          </cell>
          <cell r="K452">
            <v>0</v>
          </cell>
          <cell r="L452">
            <v>81369055.200000003</v>
          </cell>
          <cell r="M452">
            <v>0</v>
          </cell>
          <cell r="N452">
            <v>-587936.26000000013</v>
          </cell>
          <cell r="O452">
            <v>0</v>
          </cell>
          <cell r="P452">
            <v>80781118.939999998</v>
          </cell>
          <cell r="Q452">
            <v>0</v>
          </cell>
          <cell r="R452">
            <v>23103106</v>
          </cell>
          <cell r="S452">
            <v>0</v>
          </cell>
          <cell r="T452">
            <v>0</v>
          </cell>
          <cell r="U452">
            <v>0</v>
          </cell>
          <cell r="V452">
            <v>2710184</v>
          </cell>
          <cell r="W452">
            <v>0</v>
          </cell>
          <cell r="X452">
            <v>-570649.85999999987</v>
          </cell>
          <cell r="Y452">
            <v>0</v>
          </cell>
          <cell r="Z452">
            <v>0</v>
          </cell>
          <cell r="AA452">
            <v>0</v>
          </cell>
          <cell r="AB452">
            <v>-28078.3645</v>
          </cell>
          <cell r="AC452">
            <v>0</v>
          </cell>
          <cell r="AD452">
            <v>25214561.7755</v>
          </cell>
          <cell r="AE452">
            <v>0</v>
          </cell>
          <cell r="AF452">
            <v>0</v>
          </cell>
          <cell r="AG452">
            <v>0</v>
          </cell>
          <cell r="AH452">
            <v>2690892</v>
          </cell>
          <cell r="AI452">
            <v>0</v>
          </cell>
          <cell r="AJ452">
            <v>-587936.26000000013</v>
          </cell>
          <cell r="AK452">
            <v>0</v>
          </cell>
          <cell r="AL452">
            <v>0</v>
          </cell>
          <cell r="AM452">
            <v>0</v>
          </cell>
          <cell r="AN452">
            <v>-28912.442900000005</v>
          </cell>
          <cell r="AO452">
            <v>0</v>
          </cell>
          <cell r="AP452">
            <v>27288605.072600007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 t="str">
            <v>LITTLE MOUNTAIN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</row>
        <row r="455">
          <cell r="A455" t="str">
            <v xml:space="preserve">341.00 0502         </v>
          </cell>
          <cell r="B455">
            <v>502</v>
          </cell>
          <cell r="C455" t="str">
            <v>ProdTrans</v>
          </cell>
          <cell r="D455" t="str">
            <v xml:space="preserve">341.00 0502         </v>
          </cell>
          <cell r="E455">
            <v>341</v>
          </cell>
          <cell r="F455" t="str">
            <v>Structures and Improvements</v>
          </cell>
          <cell r="G455">
            <v>0</v>
          </cell>
          <cell r="H455">
            <v>337027.88</v>
          </cell>
          <cell r="I455">
            <v>0</v>
          </cell>
          <cell r="J455">
            <v>-337027.88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360620</v>
          </cell>
          <cell r="S455">
            <v>0</v>
          </cell>
          <cell r="T455">
            <v>8.72784891781059</v>
          </cell>
          <cell r="U455">
            <v>0</v>
          </cell>
          <cell r="V455">
            <v>14708</v>
          </cell>
          <cell r="W455">
            <v>0</v>
          </cell>
          <cell r="X455">
            <v>-337027.88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38300.119999999995</v>
          </cell>
          <cell r="AE455">
            <v>0</v>
          </cell>
          <cell r="AF455">
            <v>8.72784891781059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38300.119999999995</v>
          </cell>
        </row>
        <row r="456">
          <cell r="A456" t="str">
            <v xml:space="preserve">343.00 0502         </v>
          </cell>
          <cell r="B456">
            <v>502</v>
          </cell>
          <cell r="C456" t="str">
            <v>ProdTrans</v>
          </cell>
          <cell r="D456" t="str">
            <v xml:space="preserve">343.00 0502         </v>
          </cell>
          <cell r="E456">
            <v>343</v>
          </cell>
          <cell r="F456" t="str">
            <v>Prime Movers</v>
          </cell>
          <cell r="G456">
            <v>0</v>
          </cell>
          <cell r="H456">
            <v>1167092.49</v>
          </cell>
          <cell r="I456">
            <v>0</v>
          </cell>
          <cell r="J456">
            <v>-1167092.49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1468443</v>
          </cell>
          <cell r="S456">
            <v>0</v>
          </cell>
          <cell r="T456">
            <v>11.238266973576051</v>
          </cell>
          <cell r="U456">
            <v>0</v>
          </cell>
          <cell r="V456">
            <v>65580</v>
          </cell>
          <cell r="W456">
            <v>0</v>
          </cell>
          <cell r="X456">
            <v>-1167092.49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366930.51</v>
          </cell>
          <cell r="AE456">
            <v>0</v>
          </cell>
          <cell r="AF456">
            <v>11.238266973576051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366930.51</v>
          </cell>
        </row>
        <row r="457">
          <cell r="A457" t="str">
            <v xml:space="preserve">345.00 0502         </v>
          </cell>
          <cell r="B457">
            <v>502</v>
          </cell>
          <cell r="C457" t="str">
            <v>ProdTrans</v>
          </cell>
          <cell r="D457" t="str">
            <v xml:space="preserve">345.00 0502         </v>
          </cell>
          <cell r="E457">
            <v>345</v>
          </cell>
          <cell r="F457" t="str">
            <v>Accessory Electric Equipment</v>
          </cell>
          <cell r="G457">
            <v>0</v>
          </cell>
          <cell r="H457">
            <v>215728.34</v>
          </cell>
          <cell r="I457">
            <v>0</v>
          </cell>
          <cell r="J457">
            <v>-215728.34000000003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230829</v>
          </cell>
          <cell r="S457">
            <v>0</v>
          </cell>
          <cell r="T457">
            <v>8.7837531212143709</v>
          </cell>
          <cell r="U457">
            <v>0</v>
          </cell>
          <cell r="V457">
            <v>9475</v>
          </cell>
          <cell r="W457">
            <v>0</v>
          </cell>
          <cell r="X457">
            <v>-215728.34000000003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24575.659999999974</v>
          </cell>
          <cell r="AE457">
            <v>0</v>
          </cell>
          <cell r="AF457">
            <v>8.7837531212143709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24575.659999999974</v>
          </cell>
        </row>
        <row r="458">
          <cell r="A458" t="str">
            <v xml:space="preserve">346.00 0502         </v>
          </cell>
          <cell r="B458">
            <v>502</v>
          </cell>
          <cell r="C458" t="str">
            <v>ProdTrans</v>
          </cell>
          <cell r="D458" t="str">
            <v xml:space="preserve">346.00 0502         </v>
          </cell>
          <cell r="E458">
            <v>346</v>
          </cell>
          <cell r="F458" t="str">
            <v>Miscellaneous Power Plant Equipment</v>
          </cell>
          <cell r="G458">
            <v>0</v>
          </cell>
          <cell r="H458">
            <v>11813.11</v>
          </cell>
          <cell r="I458">
            <v>0</v>
          </cell>
          <cell r="J458">
            <v>-11813.11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12640</v>
          </cell>
          <cell r="S458">
            <v>0</v>
          </cell>
          <cell r="T458">
            <v>8.2217142131550016</v>
          </cell>
          <cell r="U458">
            <v>0</v>
          </cell>
          <cell r="V458">
            <v>486</v>
          </cell>
          <cell r="W458">
            <v>0</v>
          </cell>
          <cell r="X458">
            <v>-11813.11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1312.8899999999994</v>
          </cell>
          <cell r="AE458">
            <v>0</v>
          </cell>
          <cell r="AF458">
            <v>8.2217142131550016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1312.8899999999994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 t="str">
            <v>TOTAL LITTLE MOUNTAIN</v>
          </cell>
          <cell r="G459">
            <v>0</v>
          </cell>
          <cell r="H459">
            <v>1731661.8200000003</v>
          </cell>
          <cell r="I459">
            <v>0</v>
          </cell>
          <cell r="J459">
            <v>-1731661.8200000003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2072532</v>
          </cell>
          <cell r="S459">
            <v>0</v>
          </cell>
          <cell r="T459">
            <v>0</v>
          </cell>
          <cell r="U459">
            <v>0</v>
          </cell>
          <cell r="V459">
            <v>90249</v>
          </cell>
          <cell r="W459">
            <v>0</v>
          </cell>
          <cell r="X459">
            <v>-1731661.8200000003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431119.18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431119.18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 t="str">
            <v>DUNLAP - WIND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2">
          <cell r="A462" t="str">
            <v xml:space="preserve">341.00 0601         </v>
          </cell>
          <cell r="B462">
            <v>601</v>
          </cell>
          <cell r="C462" t="str">
            <v>ProdTrans</v>
          </cell>
          <cell r="D462" t="str">
            <v xml:space="preserve">341.00 0601         </v>
          </cell>
          <cell r="E462">
            <v>341</v>
          </cell>
          <cell r="F462" t="str">
            <v>Structures and Improvements</v>
          </cell>
          <cell r="G462">
            <v>0</v>
          </cell>
          <cell r="H462">
            <v>7639582.0899999999</v>
          </cell>
          <cell r="I462">
            <v>0</v>
          </cell>
          <cell r="J462">
            <v>-29263.91</v>
          </cell>
          <cell r="K462">
            <v>0</v>
          </cell>
          <cell r="L462">
            <v>7610318.1799999997</v>
          </cell>
          <cell r="M462">
            <v>0</v>
          </cell>
          <cell r="N462">
            <v>-29786.14</v>
          </cell>
          <cell r="O462">
            <v>0</v>
          </cell>
          <cell r="P462">
            <v>7580532.04</v>
          </cell>
          <cell r="Q462">
            <v>0</v>
          </cell>
          <cell r="R462">
            <v>410022</v>
          </cell>
          <cell r="S462">
            <v>0</v>
          </cell>
          <cell r="T462">
            <v>4.05</v>
          </cell>
          <cell r="U462">
            <v>0</v>
          </cell>
          <cell r="V462">
            <v>308810</v>
          </cell>
          <cell r="W462">
            <v>0</v>
          </cell>
          <cell r="X462">
            <v>-29263.91</v>
          </cell>
          <cell r="Y462">
            <v>0</v>
          </cell>
          <cell r="Z462">
            <v>-5</v>
          </cell>
          <cell r="AA462">
            <v>0</v>
          </cell>
          <cell r="AB462">
            <v>-1463.1954999999998</v>
          </cell>
          <cell r="AC462">
            <v>0</v>
          </cell>
          <cell r="AD462">
            <v>688104.89449999994</v>
          </cell>
          <cell r="AE462">
            <v>0</v>
          </cell>
          <cell r="AF462">
            <v>4.05</v>
          </cell>
          <cell r="AG462">
            <v>0</v>
          </cell>
          <cell r="AH462">
            <v>307615</v>
          </cell>
          <cell r="AI462">
            <v>0</v>
          </cell>
          <cell r="AJ462">
            <v>-29786.14</v>
          </cell>
          <cell r="AK462">
            <v>0</v>
          </cell>
          <cell r="AL462">
            <v>-5</v>
          </cell>
          <cell r="AM462">
            <v>0</v>
          </cell>
          <cell r="AN462">
            <v>-1489.307</v>
          </cell>
          <cell r="AO462">
            <v>0</v>
          </cell>
          <cell r="AP462">
            <v>964444.44749999989</v>
          </cell>
        </row>
        <row r="463">
          <cell r="A463" t="str">
            <v xml:space="preserve">343.00 0601         </v>
          </cell>
          <cell r="B463">
            <v>601</v>
          </cell>
          <cell r="C463" t="str">
            <v>ProdTrans</v>
          </cell>
          <cell r="D463" t="str">
            <v xml:space="preserve">343.00 0601         </v>
          </cell>
          <cell r="E463">
            <v>343</v>
          </cell>
          <cell r="F463" t="str">
            <v>Prime Movers</v>
          </cell>
          <cell r="G463">
            <v>0</v>
          </cell>
          <cell r="H463">
            <v>207516766.59</v>
          </cell>
          <cell r="I463">
            <v>0</v>
          </cell>
          <cell r="J463">
            <v>-214363.29</v>
          </cell>
          <cell r="K463">
            <v>0</v>
          </cell>
          <cell r="L463">
            <v>207302403.30000001</v>
          </cell>
          <cell r="M463">
            <v>0</v>
          </cell>
          <cell r="N463">
            <v>-229753.92</v>
          </cell>
          <cell r="O463">
            <v>0</v>
          </cell>
          <cell r="P463">
            <v>207072649.38000003</v>
          </cell>
          <cell r="Q463">
            <v>0</v>
          </cell>
          <cell r="R463">
            <v>11796933</v>
          </cell>
          <cell r="S463">
            <v>0</v>
          </cell>
          <cell r="T463">
            <v>4.05</v>
          </cell>
          <cell r="U463">
            <v>0</v>
          </cell>
          <cell r="V463">
            <v>8400088</v>
          </cell>
          <cell r="W463">
            <v>0</v>
          </cell>
          <cell r="X463">
            <v>-214363.29</v>
          </cell>
          <cell r="Y463">
            <v>0</v>
          </cell>
          <cell r="Z463">
            <v>-5</v>
          </cell>
          <cell r="AA463">
            <v>0</v>
          </cell>
          <cell r="AB463">
            <v>-10718.164499999999</v>
          </cell>
          <cell r="AC463">
            <v>0</v>
          </cell>
          <cell r="AD463">
            <v>19971939.545499999</v>
          </cell>
          <cell r="AE463">
            <v>0</v>
          </cell>
          <cell r="AF463">
            <v>4.05</v>
          </cell>
          <cell r="AG463">
            <v>0</v>
          </cell>
          <cell r="AH463">
            <v>8391095</v>
          </cell>
          <cell r="AI463">
            <v>0</v>
          </cell>
          <cell r="AJ463">
            <v>-229753.92</v>
          </cell>
          <cell r="AK463">
            <v>0</v>
          </cell>
          <cell r="AL463">
            <v>-5</v>
          </cell>
          <cell r="AM463">
            <v>0</v>
          </cell>
          <cell r="AN463">
            <v>-11487.696000000002</v>
          </cell>
          <cell r="AO463">
            <v>0</v>
          </cell>
          <cell r="AP463">
            <v>28121792.929499999</v>
          </cell>
        </row>
        <row r="464">
          <cell r="A464" t="str">
            <v xml:space="preserve">344.00 0601         </v>
          </cell>
          <cell r="B464">
            <v>601</v>
          </cell>
          <cell r="C464" t="str">
            <v>ProdTrans</v>
          </cell>
          <cell r="D464" t="str">
            <v xml:space="preserve">344.00 0601         </v>
          </cell>
          <cell r="E464">
            <v>344</v>
          </cell>
          <cell r="F464" t="str">
            <v>Generators</v>
          </cell>
          <cell r="G464">
            <v>0</v>
          </cell>
          <cell r="H464">
            <v>5564835.7400000002</v>
          </cell>
          <cell r="I464">
            <v>0</v>
          </cell>
          <cell r="J464">
            <v>-5748.43</v>
          </cell>
          <cell r="K464">
            <v>0</v>
          </cell>
          <cell r="L464">
            <v>5559087.3100000005</v>
          </cell>
          <cell r="M464">
            <v>0</v>
          </cell>
          <cell r="N464">
            <v>-6161.15</v>
          </cell>
          <cell r="O464">
            <v>0</v>
          </cell>
          <cell r="P464">
            <v>5552926.1600000001</v>
          </cell>
          <cell r="Q464">
            <v>0</v>
          </cell>
          <cell r="R464">
            <v>316350</v>
          </cell>
          <cell r="S464">
            <v>0</v>
          </cell>
          <cell r="T464">
            <v>4.05</v>
          </cell>
          <cell r="U464">
            <v>0</v>
          </cell>
          <cell r="V464">
            <v>225259</v>
          </cell>
          <cell r="W464">
            <v>0</v>
          </cell>
          <cell r="X464">
            <v>-5748.43</v>
          </cell>
          <cell r="Y464">
            <v>0</v>
          </cell>
          <cell r="Z464">
            <v>-5</v>
          </cell>
          <cell r="AA464">
            <v>0</v>
          </cell>
          <cell r="AB464">
            <v>-287.42150000000004</v>
          </cell>
          <cell r="AC464">
            <v>0</v>
          </cell>
          <cell r="AD464">
            <v>535573.14849999989</v>
          </cell>
          <cell r="AE464">
            <v>0</v>
          </cell>
          <cell r="AF464">
            <v>4.05</v>
          </cell>
          <cell r="AG464">
            <v>0</v>
          </cell>
          <cell r="AH464">
            <v>225018</v>
          </cell>
          <cell r="AI464">
            <v>0</v>
          </cell>
          <cell r="AJ464">
            <v>-6161.15</v>
          </cell>
          <cell r="AK464">
            <v>0</v>
          </cell>
          <cell r="AL464">
            <v>-5</v>
          </cell>
          <cell r="AM464">
            <v>0</v>
          </cell>
          <cell r="AN464">
            <v>-308.0575</v>
          </cell>
          <cell r="AO464">
            <v>0</v>
          </cell>
          <cell r="AP464">
            <v>754121.94099999988</v>
          </cell>
        </row>
        <row r="465">
          <cell r="A465" t="str">
            <v xml:space="preserve">345.00 0601         </v>
          </cell>
          <cell r="B465">
            <v>601</v>
          </cell>
          <cell r="C465" t="str">
            <v>ProdTrans</v>
          </cell>
          <cell r="D465" t="str">
            <v xml:space="preserve">345.00 0601         </v>
          </cell>
          <cell r="E465">
            <v>345</v>
          </cell>
          <cell r="F465" t="str">
            <v>Accessory Electric Equipment</v>
          </cell>
          <cell r="G465">
            <v>0</v>
          </cell>
          <cell r="H465">
            <v>12295697.59</v>
          </cell>
          <cell r="I465">
            <v>0</v>
          </cell>
          <cell r="J465">
            <v>-4001.3399999999997</v>
          </cell>
          <cell r="K465">
            <v>0</v>
          </cell>
          <cell r="L465">
            <v>12291696.25</v>
          </cell>
          <cell r="M465">
            <v>0</v>
          </cell>
          <cell r="N465">
            <v>-4584.57</v>
          </cell>
          <cell r="O465">
            <v>0</v>
          </cell>
          <cell r="P465">
            <v>12287111.68</v>
          </cell>
          <cell r="Q465">
            <v>0</v>
          </cell>
          <cell r="R465">
            <v>702600</v>
          </cell>
          <cell r="S465">
            <v>0</v>
          </cell>
          <cell r="T465">
            <v>4.05</v>
          </cell>
          <cell r="U465">
            <v>0</v>
          </cell>
          <cell r="V465">
            <v>497895</v>
          </cell>
          <cell r="W465">
            <v>0</v>
          </cell>
          <cell r="X465">
            <v>-4001.3399999999997</v>
          </cell>
          <cell r="Y465">
            <v>0</v>
          </cell>
          <cell r="Z465">
            <v>-2</v>
          </cell>
          <cell r="AA465">
            <v>0</v>
          </cell>
          <cell r="AB465">
            <v>-80.026799999999994</v>
          </cell>
          <cell r="AC465">
            <v>0</v>
          </cell>
          <cell r="AD465">
            <v>1196413.6331999998</v>
          </cell>
          <cell r="AE465">
            <v>0</v>
          </cell>
          <cell r="AF465">
            <v>4.05</v>
          </cell>
          <cell r="AG465">
            <v>0</v>
          </cell>
          <cell r="AH465">
            <v>497721</v>
          </cell>
          <cell r="AI465">
            <v>0</v>
          </cell>
          <cell r="AJ465">
            <v>-4584.57</v>
          </cell>
          <cell r="AK465">
            <v>0</v>
          </cell>
          <cell r="AL465">
            <v>-2</v>
          </cell>
          <cell r="AM465">
            <v>0</v>
          </cell>
          <cell r="AN465">
            <v>-91.691399999999987</v>
          </cell>
          <cell r="AO465">
            <v>0</v>
          </cell>
          <cell r="AP465">
            <v>1689458.3717999998</v>
          </cell>
        </row>
        <row r="466">
          <cell r="A466" t="str">
            <v xml:space="preserve">346.00 0601         </v>
          </cell>
          <cell r="B466">
            <v>601</v>
          </cell>
          <cell r="C466" t="str">
            <v>ProdTrans</v>
          </cell>
          <cell r="D466" t="str">
            <v xml:space="preserve">346.00 0601         </v>
          </cell>
          <cell r="E466">
            <v>346</v>
          </cell>
          <cell r="F466" t="str">
            <v>Miscellaneous Power Plant Equipment</v>
          </cell>
          <cell r="G466">
            <v>0</v>
          </cell>
          <cell r="H466">
            <v>149130.71</v>
          </cell>
          <cell r="I466">
            <v>0</v>
          </cell>
          <cell r="J466">
            <v>-48.61</v>
          </cell>
          <cell r="K466">
            <v>0</v>
          </cell>
          <cell r="L466">
            <v>149082.1</v>
          </cell>
          <cell r="M466">
            <v>0</v>
          </cell>
          <cell r="N466">
            <v>-55.7</v>
          </cell>
          <cell r="O466">
            <v>0</v>
          </cell>
          <cell r="P466">
            <v>149026.4</v>
          </cell>
          <cell r="Q466">
            <v>0</v>
          </cell>
          <cell r="R466">
            <v>8511</v>
          </cell>
          <cell r="S466">
            <v>0</v>
          </cell>
          <cell r="T466">
            <v>4.05</v>
          </cell>
          <cell r="U466">
            <v>0</v>
          </cell>
          <cell r="V466">
            <v>6039</v>
          </cell>
          <cell r="W466">
            <v>0</v>
          </cell>
          <cell r="X466">
            <v>-48.61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14501.39</v>
          </cell>
          <cell r="AE466">
            <v>0</v>
          </cell>
          <cell r="AF466">
            <v>4.05</v>
          </cell>
          <cell r="AG466">
            <v>0</v>
          </cell>
          <cell r="AH466">
            <v>6037</v>
          </cell>
          <cell r="AI466">
            <v>0</v>
          </cell>
          <cell r="AJ466">
            <v>-55.7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20482.689999999999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 t="str">
            <v>TOTAL DUNLAP - WIND</v>
          </cell>
          <cell r="G467">
            <v>0</v>
          </cell>
          <cell r="H467">
            <v>233166012.72000003</v>
          </cell>
          <cell r="I467">
            <v>0</v>
          </cell>
          <cell r="J467">
            <v>-253425.58</v>
          </cell>
          <cell r="K467">
            <v>0</v>
          </cell>
          <cell r="L467">
            <v>232912587.14000002</v>
          </cell>
          <cell r="M467">
            <v>0</v>
          </cell>
          <cell r="N467">
            <v>-270341.48000000004</v>
          </cell>
          <cell r="O467">
            <v>0</v>
          </cell>
          <cell r="P467">
            <v>232642245.66000003</v>
          </cell>
          <cell r="Q467">
            <v>0</v>
          </cell>
          <cell r="R467">
            <v>13234416</v>
          </cell>
          <cell r="S467">
            <v>0</v>
          </cell>
          <cell r="T467">
            <v>0</v>
          </cell>
          <cell r="U467">
            <v>0</v>
          </cell>
          <cell r="V467">
            <v>9438091</v>
          </cell>
          <cell r="W467">
            <v>0</v>
          </cell>
          <cell r="X467">
            <v>-253425.58</v>
          </cell>
          <cell r="Y467">
            <v>0</v>
          </cell>
          <cell r="Z467">
            <v>0</v>
          </cell>
          <cell r="AA467">
            <v>0</v>
          </cell>
          <cell r="AB467">
            <v>-12548.808299999999</v>
          </cell>
          <cell r="AC467">
            <v>0</v>
          </cell>
          <cell r="AD467">
            <v>22406532.611699998</v>
          </cell>
          <cell r="AE467">
            <v>0</v>
          </cell>
          <cell r="AF467">
            <v>0</v>
          </cell>
          <cell r="AG467">
            <v>0</v>
          </cell>
          <cell r="AH467">
            <v>9427486</v>
          </cell>
          <cell r="AI467">
            <v>0</v>
          </cell>
          <cell r="AJ467">
            <v>-270341.48000000004</v>
          </cell>
          <cell r="AK467">
            <v>0</v>
          </cell>
          <cell r="AL467">
            <v>0</v>
          </cell>
          <cell r="AM467">
            <v>0</v>
          </cell>
          <cell r="AN467">
            <v>-13376.751900000003</v>
          </cell>
          <cell r="AO467">
            <v>0</v>
          </cell>
          <cell r="AP467">
            <v>31550300.379800003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 t="str">
            <v>FOOTE CREEK - WIND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</row>
        <row r="470">
          <cell r="A470" t="str">
            <v xml:space="preserve">341.00 0602         </v>
          </cell>
          <cell r="B470">
            <v>602</v>
          </cell>
          <cell r="C470" t="str">
            <v>ProdTrans</v>
          </cell>
          <cell r="D470" t="str">
            <v xml:space="preserve">341.00 0602         </v>
          </cell>
          <cell r="E470">
            <v>341</v>
          </cell>
          <cell r="F470" t="str">
            <v>Structures and Improvements</v>
          </cell>
          <cell r="G470">
            <v>0</v>
          </cell>
          <cell r="H470">
            <v>110228.76</v>
          </cell>
          <cell r="I470">
            <v>0</v>
          </cell>
          <cell r="J470">
            <v>-547.83000000000004</v>
          </cell>
          <cell r="K470">
            <v>0</v>
          </cell>
          <cell r="L470">
            <v>109680.93</v>
          </cell>
          <cell r="M470">
            <v>0</v>
          </cell>
          <cell r="N470">
            <v>-556.03</v>
          </cell>
          <cell r="O470">
            <v>0</v>
          </cell>
          <cell r="P470">
            <v>109124.9</v>
          </cell>
          <cell r="Q470">
            <v>0</v>
          </cell>
          <cell r="R470">
            <v>53096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-547.83000000000004</v>
          </cell>
          <cell r="Y470">
            <v>0</v>
          </cell>
          <cell r="Z470">
            <v>-5</v>
          </cell>
          <cell r="AA470">
            <v>0</v>
          </cell>
          <cell r="AB470">
            <v>-27.391500000000001</v>
          </cell>
          <cell r="AC470">
            <v>0</v>
          </cell>
          <cell r="AD470">
            <v>52520.7785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-556.03</v>
          </cell>
          <cell r="AK470">
            <v>0</v>
          </cell>
          <cell r="AL470">
            <v>-5</v>
          </cell>
          <cell r="AM470">
            <v>0</v>
          </cell>
          <cell r="AN470">
            <v>-27.801499999999997</v>
          </cell>
          <cell r="AO470">
            <v>0</v>
          </cell>
          <cell r="AP470">
            <v>51936.947</v>
          </cell>
        </row>
        <row r="471">
          <cell r="A471" t="str">
            <v xml:space="preserve">343.00 0602         </v>
          </cell>
          <cell r="B471">
            <v>602</v>
          </cell>
          <cell r="C471" t="str">
            <v>ProdTrans</v>
          </cell>
          <cell r="D471" t="str">
            <v xml:space="preserve">343.00 0602         </v>
          </cell>
          <cell r="E471">
            <v>343</v>
          </cell>
          <cell r="F471" t="str">
            <v>Prime Movers</v>
          </cell>
          <cell r="G471">
            <v>0</v>
          </cell>
          <cell r="H471">
            <v>31931758.870000001</v>
          </cell>
          <cell r="I471">
            <v>0</v>
          </cell>
          <cell r="J471">
            <v>-73881.320000000007</v>
          </cell>
          <cell r="K471">
            <v>0</v>
          </cell>
          <cell r="L471">
            <v>31857877.550000001</v>
          </cell>
          <cell r="M471">
            <v>0</v>
          </cell>
          <cell r="N471">
            <v>-78786.420000000013</v>
          </cell>
          <cell r="O471">
            <v>0</v>
          </cell>
          <cell r="P471">
            <v>31779091.129999999</v>
          </cell>
          <cell r="Q471">
            <v>0</v>
          </cell>
          <cell r="R471">
            <v>15744942</v>
          </cell>
          <cell r="S471">
            <v>0</v>
          </cell>
          <cell r="T471">
            <v>3.9212346202259871</v>
          </cell>
          <cell r="U471">
            <v>0</v>
          </cell>
          <cell r="V471">
            <v>1250671</v>
          </cell>
          <cell r="W471">
            <v>0</v>
          </cell>
          <cell r="X471">
            <v>-73881.320000000007</v>
          </cell>
          <cell r="Y471">
            <v>0</v>
          </cell>
          <cell r="Z471">
            <v>-5</v>
          </cell>
          <cell r="AA471">
            <v>0</v>
          </cell>
          <cell r="AB471">
            <v>-3694.0660000000003</v>
          </cell>
          <cell r="AC471">
            <v>0</v>
          </cell>
          <cell r="AD471">
            <v>16918037.614</v>
          </cell>
          <cell r="AE471">
            <v>0</v>
          </cell>
          <cell r="AF471">
            <v>3.9212346202259871</v>
          </cell>
          <cell r="AG471">
            <v>0</v>
          </cell>
          <cell r="AH471">
            <v>1247677</v>
          </cell>
          <cell r="AI471">
            <v>0</v>
          </cell>
          <cell r="AJ471">
            <v>-78786.420000000013</v>
          </cell>
          <cell r="AK471">
            <v>0</v>
          </cell>
          <cell r="AL471">
            <v>-5</v>
          </cell>
          <cell r="AM471">
            <v>0</v>
          </cell>
          <cell r="AN471">
            <v>-3939.3210000000008</v>
          </cell>
          <cell r="AO471">
            <v>0</v>
          </cell>
          <cell r="AP471">
            <v>18082988.873</v>
          </cell>
        </row>
        <row r="472">
          <cell r="A472" t="str">
            <v xml:space="preserve">344.00 0602         </v>
          </cell>
          <cell r="B472">
            <v>602</v>
          </cell>
          <cell r="C472" t="str">
            <v>ProdTrans</v>
          </cell>
          <cell r="D472" t="str">
            <v xml:space="preserve">344.00 0602         </v>
          </cell>
          <cell r="E472">
            <v>344</v>
          </cell>
          <cell r="F472" t="str">
            <v>Generators</v>
          </cell>
          <cell r="G472">
            <v>0</v>
          </cell>
          <cell r="H472">
            <v>1612116.14</v>
          </cell>
          <cell r="I472">
            <v>0</v>
          </cell>
          <cell r="J472">
            <v>-3745.77</v>
          </cell>
          <cell r="K472">
            <v>0</v>
          </cell>
          <cell r="L472">
            <v>1608370.3699999999</v>
          </cell>
          <cell r="M472">
            <v>0</v>
          </cell>
          <cell r="N472">
            <v>-3994.4</v>
          </cell>
          <cell r="O472">
            <v>0</v>
          </cell>
          <cell r="P472">
            <v>1604375.97</v>
          </cell>
          <cell r="Q472">
            <v>0</v>
          </cell>
          <cell r="R472">
            <v>799311</v>
          </cell>
          <cell r="S472">
            <v>0</v>
          </cell>
          <cell r="T472">
            <v>3.8437038245763979</v>
          </cell>
          <cell r="U472">
            <v>0</v>
          </cell>
          <cell r="V472">
            <v>61893</v>
          </cell>
          <cell r="W472">
            <v>0</v>
          </cell>
          <cell r="X472">
            <v>-3745.77</v>
          </cell>
          <cell r="Y472">
            <v>0</v>
          </cell>
          <cell r="Z472">
            <v>-5</v>
          </cell>
          <cell r="AA472">
            <v>0</v>
          </cell>
          <cell r="AB472">
            <v>-187.2885</v>
          </cell>
          <cell r="AC472">
            <v>0</v>
          </cell>
          <cell r="AD472">
            <v>857270.94149999996</v>
          </cell>
          <cell r="AE472">
            <v>0</v>
          </cell>
          <cell r="AF472">
            <v>3.8437038245763979</v>
          </cell>
          <cell r="AG472">
            <v>0</v>
          </cell>
          <cell r="AH472">
            <v>61744</v>
          </cell>
          <cell r="AI472">
            <v>0</v>
          </cell>
          <cell r="AJ472">
            <v>-3994.4</v>
          </cell>
          <cell r="AK472">
            <v>0</v>
          </cell>
          <cell r="AL472">
            <v>-5</v>
          </cell>
          <cell r="AM472">
            <v>0</v>
          </cell>
          <cell r="AN472">
            <v>-199.72</v>
          </cell>
          <cell r="AO472">
            <v>0</v>
          </cell>
          <cell r="AP472">
            <v>914820.82149999996</v>
          </cell>
        </row>
        <row r="473">
          <cell r="A473" t="str">
            <v xml:space="preserve">345.00 0602         </v>
          </cell>
          <cell r="B473">
            <v>602</v>
          </cell>
          <cell r="C473" t="str">
            <v>ProdTrans</v>
          </cell>
          <cell r="D473" t="str">
            <v xml:space="preserve">345.00 0602         </v>
          </cell>
          <cell r="E473">
            <v>345</v>
          </cell>
          <cell r="F473" t="str">
            <v>Accessory Electric Equipment</v>
          </cell>
          <cell r="G473">
            <v>0</v>
          </cell>
          <cell r="H473">
            <v>2859205.55</v>
          </cell>
          <cell r="I473">
            <v>0</v>
          </cell>
          <cell r="J473">
            <v>-3804.92</v>
          </cell>
          <cell r="K473">
            <v>0</v>
          </cell>
          <cell r="L473">
            <v>2855400.63</v>
          </cell>
          <cell r="M473">
            <v>0</v>
          </cell>
          <cell r="N473">
            <v>-4207.51</v>
          </cell>
          <cell r="O473">
            <v>0</v>
          </cell>
          <cell r="P473">
            <v>2851193.12</v>
          </cell>
          <cell r="Q473">
            <v>0</v>
          </cell>
          <cell r="R473">
            <v>1426257</v>
          </cell>
          <cell r="S473">
            <v>0</v>
          </cell>
          <cell r="T473">
            <v>3.8351435718887759</v>
          </cell>
          <cell r="U473">
            <v>0</v>
          </cell>
          <cell r="V473">
            <v>109582</v>
          </cell>
          <cell r="W473">
            <v>0</v>
          </cell>
          <cell r="X473">
            <v>-3804.92</v>
          </cell>
          <cell r="Y473">
            <v>0</v>
          </cell>
          <cell r="Z473">
            <v>-2</v>
          </cell>
          <cell r="AA473">
            <v>0</v>
          </cell>
          <cell r="AB473">
            <v>-76.098399999999998</v>
          </cell>
          <cell r="AC473">
            <v>0</v>
          </cell>
          <cell r="AD473">
            <v>1531957.9816000001</v>
          </cell>
          <cell r="AE473">
            <v>0</v>
          </cell>
          <cell r="AF473">
            <v>3.8351435718887759</v>
          </cell>
          <cell r="AG473">
            <v>0</v>
          </cell>
          <cell r="AH473">
            <v>109428</v>
          </cell>
          <cell r="AI473">
            <v>0</v>
          </cell>
          <cell r="AJ473">
            <v>-4207.51</v>
          </cell>
          <cell r="AK473">
            <v>0</v>
          </cell>
          <cell r="AL473">
            <v>-2</v>
          </cell>
          <cell r="AM473">
            <v>0</v>
          </cell>
          <cell r="AN473">
            <v>-84.150199999999998</v>
          </cell>
          <cell r="AO473">
            <v>0</v>
          </cell>
          <cell r="AP473">
            <v>1637094.3214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 t="str">
            <v>TOTAL FOOTE CREEK - WIND</v>
          </cell>
          <cell r="G474">
            <v>0</v>
          </cell>
          <cell r="H474">
            <v>36513309.32</v>
          </cell>
          <cell r="I474">
            <v>0</v>
          </cell>
          <cell r="J474">
            <v>-81979.840000000011</v>
          </cell>
          <cell r="K474">
            <v>0</v>
          </cell>
          <cell r="L474">
            <v>36431329.480000004</v>
          </cell>
          <cell r="M474">
            <v>0</v>
          </cell>
          <cell r="N474">
            <v>-87544.36</v>
          </cell>
          <cell r="O474">
            <v>0</v>
          </cell>
          <cell r="P474">
            <v>36343785.119999997</v>
          </cell>
          <cell r="Q474">
            <v>0</v>
          </cell>
          <cell r="R474">
            <v>18023606</v>
          </cell>
          <cell r="S474">
            <v>0</v>
          </cell>
          <cell r="T474">
            <v>0</v>
          </cell>
          <cell r="U474">
            <v>0</v>
          </cell>
          <cell r="V474">
            <v>1422146</v>
          </cell>
          <cell r="W474">
            <v>0</v>
          </cell>
          <cell r="X474">
            <v>-81979.840000000011</v>
          </cell>
          <cell r="Y474">
            <v>0</v>
          </cell>
          <cell r="Z474">
            <v>0</v>
          </cell>
          <cell r="AA474">
            <v>0</v>
          </cell>
          <cell r="AB474">
            <v>-3984.8444000000004</v>
          </cell>
          <cell r="AC474">
            <v>0</v>
          </cell>
          <cell r="AD474">
            <v>19359787.3156</v>
          </cell>
          <cell r="AE474">
            <v>0</v>
          </cell>
          <cell r="AF474">
            <v>0</v>
          </cell>
          <cell r="AG474">
            <v>0</v>
          </cell>
          <cell r="AH474">
            <v>1418849</v>
          </cell>
          <cell r="AI474">
            <v>0</v>
          </cell>
          <cell r="AJ474">
            <v>-87544.36</v>
          </cell>
          <cell r="AK474">
            <v>0</v>
          </cell>
          <cell r="AL474">
            <v>0</v>
          </cell>
          <cell r="AM474">
            <v>0</v>
          </cell>
          <cell r="AN474">
            <v>-4250.9927000000007</v>
          </cell>
          <cell r="AO474">
            <v>0</v>
          </cell>
          <cell r="AP474">
            <v>20686840.962900002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 t="str">
            <v>GLENROCK - WIND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477" t="str">
            <v xml:space="preserve">341.00 0603         </v>
          </cell>
          <cell r="B477">
            <v>603</v>
          </cell>
          <cell r="C477" t="str">
            <v>ProdTrans</v>
          </cell>
          <cell r="D477" t="str">
            <v xml:space="preserve">341.00 0603         </v>
          </cell>
          <cell r="E477">
            <v>341</v>
          </cell>
          <cell r="F477" t="str">
            <v>Structures and Improvements</v>
          </cell>
          <cell r="G477">
            <v>0</v>
          </cell>
          <cell r="H477">
            <v>9292453.0399999991</v>
          </cell>
          <cell r="I477">
            <v>0</v>
          </cell>
          <cell r="J477">
            <v>-36710.81</v>
          </cell>
          <cell r="K477">
            <v>0</v>
          </cell>
          <cell r="L477">
            <v>9255742.2299999986</v>
          </cell>
          <cell r="M477">
            <v>0</v>
          </cell>
          <cell r="N477">
            <v>-37416.730000000003</v>
          </cell>
          <cell r="O477">
            <v>0</v>
          </cell>
          <cell r="P477">
            <v>9218325.4999999981</v>
          </cell>
          <cell r="Q477">
            <v>0</v>
          </cell>
          <cell r="R477">
            <v>975485</v>
          </cell>
          <cell r="S477">
            <v>0</v>
          </cell>
          <cell r="T477">
            <v>4.05</v>
          </cell>
          <cell r="U477">
            <v>0</v>
          </cell>
          <cell r="V477">
            <v>375601</v>
          </cell>
          <cell r="W477">
            <v>0</v>
          </cell>
          <cell r="X477">
            <v>-36710.81</v>
          </cell>
          <cell r="Y477">
            <v>0</v>
          </cell>
          <cell r="Z477">
            <v>-5</v>
          </cell>
          <cell r="AA477">
            <v>0</v>
          </cell>
          <cell r="AB477">
            <v>-1835.5404999999998</v>
          </cell>
          <cell r="AC477">
            <v>0</v>
          </cell>
          <cell r="AD477">
            <v>1312539.6495000001</v>
          </cell>
          <cell r="AE477">
            <v>0</v>
          </cell>
          <cell r="AF477">
            <v>4.05</v>
          </cell>
          <cell r="AG477">
            <v>0</v>
          </cell>
          <cell r="AH477">
            <v>374100</v>
          </cell>
          <cell r="AI477">
            <v>0</v>
          </cell>
          <cell r="AJ477">
            <v>-37416.730000000003</v>
          </cell>
          <cell r="AK477">
            <v>0</v>
          </cell>
          <cell r="AL477">
            <v>-5</v>
          </cell>
          <cell r="AM477">
            <v>0</v>
          </cell>
          <cell r="AN477">
            <v>-1870.8365000000003</v>
          </cell>
          <cell r="AO477">
            <v>0</v>
          </cell>
          <cell r="AP477">
            <v>1647352.0830000001</v>
          </cell>
        </row>
        <row r="478">
          <cell r="A478" t="str">
            <v xml:space="preserve">343.00 0603         </v>
          </cell>
          <cell r="B478">
            <v>603</v>
          </cell>
          <cell r="C478" t="str">
            <v>ProdTrans</v>
          </cell>
          <cell r="D478" t="str">
            <v xml:space="preserve">343.00 0603         </v>
          </cell>
          <cell r="E478">
            <v>343</v>
          </cell>
          <cell r="F478" t="str">
            <v>Prime Movers</v>
          </cell>
          <cell r="G478">
            <v>0</v>
          </cell>
          <cell r="H478">
            <v>436361922.75999999</v>
          </cell>
          <cell r="I478">
            <v>0</v>
          </cell>
          <cell r="J478">
            <v>-497846.39999999997</v>
          </cell>
          <cell r="K478">
            <v>0</v>
          </cell>
          <cell r="L478">
            <v>435864076.36000001</v>
          </cell>
          <cell r="M478">
            <v>0</v>
          </cell>
          <cell r="N478">
            <v>-532464.91000000015</v>
          </cell>
          <cell r="O478">
            <v>0</v>
          </cell>
          <cell r="P478">
            <v>435331611.44999999</v>
          </cell>
          <cell r="Q478">
            <v>0</v>
          </cell>
          <cell r="R478">
            <v>49158727</v>
          </cell>
          <cell r="S478">
            <v>0</v>
          </cell>
          <cell r="T478">
            <v>4.05</v>
          </cell>
          <cell r="U478">
            <v>0</v>
          </cell>
          <cell r="V478">
            <v>17662576</v>
          </cell>
          <cell r="W478">
            <v>0</v>
          </cell>
          <cell r="X478">
            <v>-497846.39999999997</v>
          </cell>
          <cell r="Y478">
            <v>0</v>
          </cell>
          <cell r="Z478">
            <v>-5</v>
          </cell>
          <cell r="AA478">
            <v>0</v>
          </cell>
          <cell r="AB478">
            <v>-24892.32</v>
          </cell>
          <cell r="AC478">
            <v>0</v>
          </cell>
          <cell r="AD478">
            <v>66298564.280000001</v>
          </cell>
          <cell r="AE478">
            <v>0</v>
          </cell>
          <cell r="AF478">
            <v>4.05</v>
          </cell>
          <cell r="AG478">
            <v>0</v>
          </cell>
          <cell r="AH478">
            <v>17641713</v>
          </cell>
          <cell r="AI478">
            <v>0</v>
          </cell>
          <cell r="AJ478">
            <v>-532464.91000000015</v>
          </cell>
          <cell r="AK478">
            <v>0</v>
          </cell>
          <cell r="AL478">
            <v>-5</v>
          </cell>
          <cell r="AM478">
            <v>0</v>
          </cell>
          <cell r="AN478">
            <v>-26623.245500000008</v>
          </cell>
          <cell r="AO478">
            <v>0</v>
          </cell>
          <cell r="AP478">
            <v>83381189.124500006</v>
          </cell>
        </row>
        <row r="479">
          <cell r="A479" t="str">
            <v xml:space="preserve">344.00 0603         </v>
          </cell>
          <cell r="B479">
            <v>603</v>
          </cell>
          <cell r="C479" t="str">
            <v>ProdTrans</v>
          </cell>
          <cell r="D479" t="str">
            <v xml:space="preserve">344.00 0603         </v>
          </cell>
          <cell r="E479">
            <v>344</v>
          </cell>
          <cell r="F479" t="str">
            <v>Generators</v>
          </cell>
          <cell r="G479">
            <v>0</v>
          </cell>
          <cell r="H479">
            <v>13550268</v>
          </cell>
          <cell r="I479">
            <v>0</v>
          </cell>
          <cell r="J479">
            <v>-15442.36</v>
          </cell>
          <cell r="K479">
            <v>0</v>
          </cell>
          <cell r="L479">
            <v>13534825.640000001</v>
          </cell>
          <cell r="M479">
            <v>0</v>
          </cell>
          <cell r="N479">
            <v>-16517.79</v>
          </cell>
          <cell r="O479">
            <v>0</v>
          </cell>
          <cell r="P479">
            <v>13518307.850000001</v>
          </cell>
          <cell r="Q479">
            <v>0</v>
          </cell>
          <cell r="R479">
            <v>1519803</v>
          </cell>
          <cell r="S479">
            <v>0</v>
          </cell>
          <cell r="T479">
            <v>4.05</v>
          </cell>
          <cell r="U479">
            <v>0</v>
          </cell>
          <cell r="V479">
            <v>548473</v>
          </cell>
          <cell r="W479">
            <v>0</v>
          </cell>
          <cell r="X479">
            <v>-15442.36</v>
          </cell>
          <cell r="Y479">
            <v>0</v>
          </cell>
          <cell r="Z479">
            <v>-5</v>
          </cell>
          <cell r="AA479">
            <v>0</v>
          </cell>
          <cell r="AB479">
            <v>-772.11800000000005</v>
          </cell>
          <cell r="AC479">
            <v>0</v>
          </cell>
          <cell r="AD479">
            <v>2052061.5219999999</v>
          </cell>
          <cell r="AE479">
            <v>0</v>
          </cell>
          <cell r="AF479">
            <v>4.05</v>
          </cell>
          <cell r="AG479">
            <v>0</v>
          </cell>
          <cell r="AH479">
            <v>547826</v>
          </cell>
          <cell r="AI479">
            <v>0</v>
          </cell>
          <cell r="AJ479">
            <v>-16517.79</v>
          </cell>
          <cell r="AK479">
            <v>0</v>
          </cell>
          <cell r="AL479">
            <v>-5</v>
          </cell>
          <cell r="AM479">
            <v>0</v>
          </cell>
          <cell r="AN479">
            <v>-825.88950000000011</v>
          </cell>
          <cell r="AO479">
            <v>0</v>
          </cell>
          <cell r="AP479">
            <v>2582543.8424999998</v>
          </cell>
        </row>
        <row r="480">
          <cell r="A480" t="str">
            <v xml:space="preserve">345.00 0603         </v>
          </cell>
          <cell r="B480">
            <v>603</v>
          </cell>
          <cell r="C480" t="str">
            <v>ProdTrans</v>
          </cell>
          <cell r="D480" t="str">
            <v xml:space="preserve">345.00 0603         </v>
          </cell>
          <cell r="E480">
            <v>345</v>
          </cell>
          <cell r="F480" t="str">
            <v>Accessory Electric Equipment</v>
          </cell>
          <cell r="G480">
            <v>0</v>
          </cell>
          <cell r="H480">
            <v>29389239.52</v>
          </cell>
          <cell r="I480">
            <v>0</v>
          </cell>
          <cell r="J480">
            <v>-11489.73</v>
          </cell>
          <cell r="K480">
            <v>0</v>
          </cell>
          <cell r="L480">
            <v>29377749.789999999</v>
          </cell>
          <cell r="M480">
            <v>0</v>
          </cell>
          <cell r="N480">
            <v>-13060.619999999999</v>
          </cell>
          <cell r="O480">
            <v>0</v>
          </cell>
          <cell r="P480">
            <v>29364689.169999998</v>
          </cell>
          <cell r="Q480">
            <v>0</v>
          </cell>
          <cell r="R480">
            <v>3231614</v>
          </cell>
          <cell r="S480">
            <v>0</v>
          </cell>
          <cell r="T480">
            <v>4.05</v>
          </cell>
          <cell r="U480">
            <v>0</v>
          </cell>
          <cell r="V480">
            <v>1190032</v>
          </cell>
          <cell r="W480">
            <v>0</v>
          </cell>
          <cell r="X480">
            <v>-11489.73</v>
          </cell>
          <cell r="Y480">
            <v>0</v>
          </cell>
          <cell r="Z480">
            <v>-2</v>
          </cell>
          <cell r="AA480">
            <v>0</v>
          </cell>
          <cell r="AB480">
            <v>-229.7946</v>
          </cell>
          <cell r="AC480">
            <v>0</v>
          </cell>
          <cell r="AD480">
            <v>4409926.4753999999</v>
          </cell>
          <cell r="AE480">
            <v>0</v>
          </cell>
          <cell r="AF480">
            <v>4.05</v>
          </cell>
          <cell r="AG480">
            <v>0</v>
          </cell>
          <cell r="AH480">
            <v>1189534</v>
          </cell>
          <cell r="AI480">
            <v>0</v>
          </cell>
          <cell r="AJ480">
            <v>-13060.619999999999</v>
          </cell>
          <cell r="AK480">
            <v>0</v>
          </cell>
          <cell r="AL480">
            <v>-2</v>
          </cell>
          <cell r="AM480">
            <v>0</v>
          </cell>
          <cell r="AN480">
            <v>-261.2124</v>
          </cell>
          <cell r="AO480">
            <v>0</v>
          </cell>
          <cell r="AP480">
            <v>5586138.6430000002</v>
          </cell>
        </row>
        <row r="481">
          <cell r="A481" t="str">
            <v xml:space="preserve">346.00 0603         </v>
          </cell>
          <cell r="B481">
            <v>603</v>
          </cell>
          <cell r="C481" t="str">
            <v>ProdTrans</v>
          </cell>
          <cell r="D481" t="str">
            <v xml:space="preserve">346.00 0603         </v>
          </cell>
          <cell r="E481">
            <v>346</v>
          </cell>
          <cell r="F481" t="str">
            <v>Miscellaneous Power Plant Equipment</v>
          </cell>
          <cell r="G481">
            <v>0</v>
          </cell>
          <cell r="H481">
            <v>1157160</v>
          </cell>
          <cell r="I481">
            <v>0</v>
          </cell>
          <cell r="J481">
            <v>-458.76</v>
          </cell>
          <cell r="K481">
            <v>0</v>
          </cell>
          <cell r="L481">
            <v>1156701.24</v>
          </cell>
          <cell r="M481">
            <v>0</v>
          </cell>
          <cell r="N481">
            <v>-521.19000000000005</v>
          </cell>
          <cell r="O481">
            <v>0</v>
          </cell>
          <cell r="P481">
            <v>1156180.05</v>
          </cell>
          <cell r="Q481">
            <v>0</v>
          </cell>
          <cell r="R481">
            <v>130805</v>
          </cell>
          <cell r="S481">
            <v>0</v>
          </cell>
          <cell r="T481">
            <v>4.05</v>
          </cell>
          <cell r="U481">
            <v>0</v>
          </cell>
          <cell r="V481">
            <v>46856</v>
          </cell>
          <cell r="W481">
            <v>0</v>
          </cell>
          <cell r="X481">
            <v>-458.76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177202.24</v>
          </cell>
          <cell r="AE481">
            <v>0</v>
          </cell>
          <cell r="AF481">
            <v>4.05</v>
          </cell>
          <cell r="AG481">
            <v>0</v>
          </cell>
          <cell r="AH481">
            <v>46836</v>
          </cell>
          <cell r="AI481">
            <v>0</v>
          </cell>
          <cell r="AJ481">
            <v>-521.19000000000005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223517.05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 t="str">
            <v>TOTAL GLENROCK - WIND</v>
          </cell>
          <cell r="G482">
            <v>0</v>
          </cell>
          <cell r="H482">
            <v>489751043.31999999</v>
          </cell>
          <cell r="I482">
            <v>0</v>
          </cell>
          <cell r="J482">
            <v>-561948.05999999994</v>
          </cell>
          <cell r="K482">
            <v>0</v>
          </cell>
          <cell r="L482">
            <v>489189095.26000005</v>
          </cell>
          <cell r="M482">
            <v>0</v>
          </cell>
          <cell r="N482">
            <v>-599981.24000000011</v>
          </cell>
          <cell r="O482">
            <v>0</v>
          </cell>
          <cell r="P482">
            <v>488589114.02000004</v>
          </cell>
          <cell r="Q482">
            <v>0</v>
          </cell>
          <cell r="R482">
            <v>55016434</v>
          </cell>
          <cell r="S482">
            <v>0</v>
          </cell>
          <cell r="T482">
            <v>0</v>
          </cell>
          <cell r="U482">
            <v>0</v>
          </cell>
          <cell r="V482">
            <v>19823538</v>
          </cell>
          <cell r="W482">
            <v>0</v>
          </cell>
          <cell r="X482">
            <v>-561948.05999999994</v>
          </cell>
          <cell r="Y482">
            <v>0</v>
          </cell>
          <cell r="Z482">
            <v>0</v>
          </cell>
          <cell r="AA482">
            <v>0</v>
          </cell>
          <cell r="AB482">
            <v>-27729.773099999999</v>
          </cell>
          <cell r="AC482">
            <v>0</v>
          </cell>
          <cell r="AD482">
            <v>74250294.166899994</v>
          </cell>
          <cell r="AE482">
            <v>0</v>
          </cell>
          <cell r="AF482">
            <v>0</v>
          </cell>
          <cell r="AG482">
            <v>0</v>
          </cell>
          <cell r="AH482">
            <v>19800009</v>
          </cell>
          <cell r="AI482">
            <v>0</v>
          </cell>
          <cell r="AJ482">
            <v>-599981.24000000011</v>
          </cell>
          <cell r="AK482">
            <v>0</v>
          </cell>
          <cell r="AL482">
            <v>0</v>
          </cell>
          <cell r="AM482">
            <v>0</v>
          </cell>
          <cell r="AN482">
            <v>-29581.183900000011</v>
          </cell>
          <cell r="AO482">
            <v>0</v>
          </cell>
          <cell r="AP482">
            <v>93420740.743000016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 t="str">
            <v>GOODNOE HILLS - WIND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5">
          <cell r="A485" t="str">
            <v xml:space="preserve">341.00 0604         </v>
          </cell>
          <cell r="B485">
            <v>604</v>
          </cell>
          <cell r="C485" t="str">
            <v>ProdTrans</v>
          </cell>
          <cell r="D485" t="str">
            <v xml:space="preserve">341.00 0604         </v>
          </cell>
          <cell r="E485">
            <v>341</v>
          </cell>
          <cell r="F485" t="str">
            <v>Structures and Improvements</v>
          </cell>
          <cell r="G485">
            <v>0</v>
          </cell>
          <cell r="H485">
            <v>5437881</v>
          </cell>
          <cell r="I485">
            <v>0</v>
          </cell>
          <cell r="J485">
            <v>-21836.85</v>
          </cell>
          <cell r="K485">
            <v>0</v>
          </cell>
          <cell r="L485">
            <v>5416044.1500000004</v>
          </cell>
          <cell r="M485">
            <v>0</v>
          </cell>
          <cell r="N485">
            <v>-22208.9</v>
          </cell>
          <cell r="O485">
            <v>0</v>
          </cell>
          <cell r="P485">
            <v>5393835.25</v>
          </cell>
          <cell r="Q485">
            <v>0</v>
          </cell>
          <cell r="R485">
            <v>696023</v>
          </cell>
          <cell r="S485">
            <v>0</v>
          </cell>
          <cell r="T485">
            <v>4.05</v>
          </cell>
          <cell r="U485">
            <v>0</v>
          </cell>
          <cell r="V485">
            <v>219792</v>
          </cell>
          <cell r="W485">
            <v>0</v>
          </cell>
          <cell r="X485">
            <v>-21836.85</v>
          </cell>
          <cell r="Y485">
            <v>0</v>
          </cell>
          <cell r="Z485">
            <v>-5</v>
          </cell>
          <cell r="AA485">
            <v>0</v>
          </cell>
          <cell r="AB485">
            <v>-1091.8425</v>
          </cell>
          <cell r="AC485">
            <v>0</v>
          </cell>
          <cell r="AD485">
            <v>892886.3075</v>
          </cell>
          <cell r="AE485">
            <v>0</v>
          </cell>
          <cell r="AF485">
            <v>4.05</v>
          </cell>
          <cell r="AG485">
            <v>0</v>
          </cell>
          <cell r="AH485">
            <v>218900</v>
          </cell>
          <cell r="AI485">
            <v>0</v>
          </cell>
          <cell r="AJ485">
            <v>-22208.9</v>
          </cell>
          <cell r="AK485">
            <v>0</v>
          </cell>
          <cell r="AL485">
            <v>-5</v>
          </cell>
          <cell r="AM485">
            <v>0</v>
          </cell>
          <cell r="AN485">
            <v>-1110.4449999999999</v>
          </cell>
          <cell r="AO485">
            <v>0</v>
          </cell>
          <cell r="AP485">
            <v>1088466.9625000001</v>
          </cell>
        </row>
        <row r="486">
          <cell r="A486" t="str">
            <v xml:space="preserve">343.00 0604         </v>
          </cell>
          <cell r="B486">
            <v>604</v>
          </cell>
          <cell r="C486" t="str">
            <v>ProdTrans</v>
          </cell>
          <cell r="D486" t="str">
            <v xml:space="preserve">343.00 0604         </v>
          </cell>
          <cell r="E486">
            <v>343</v>
          </cell>
          <cell r="F486" t="str">
            <v>Prime Movers</v>
          </cell>
          <cell r="G486">
            <v>0</v>
          </cell>
          <cell r="H486">
            <v>161900089.22</v>
          </cell>
          <cell r="I486">
            <v>0</v>
          </cell>
          <cell r="J486">
            <v>-192068.29</v>
          </cell>
          <cell r="K486">
            <v>0</v>
          </cell>
          <cell r="L486">
            <v>161708020.93000001</v>
          </cell>
          <cell r="M486">
            <v>0</v>
          </cell>
          <cell r="N486">
            <v>-204930.91</v>
          </cell>
          <cell r="O486">
            <v>0</v>
          </cell>
          <cell r="P486">
            <v>161503090.02000001</v>
          </cell>
          <cell r="Q486">
            <v>0</v>
          </cell>
          <cell r="R486">
            <v>21376423</v>
          </cell>
          <cell r="S486">
            <v>0</v>
          </cell>
          <cell r="T486">
            <v>4.05</v>
          </cell>
          <cell r="U486">
            <v>0</v>
          </cell>
          <cell r="V486">
            <v>6553064</v>
          </cell>
          <cell r="W486">
            <v>0</v>
          </cell>
          <cell r="X486">
            <v>-192068.29</v>
          </cell>
          <cell r="Y486">
            <v>0</v>
          </cell>
          <cell r="Z486">
            <v>-5</v>
          </cell>
          <cell r="AA486">
            <v>0</v>
          </cell>
          <cell r="AB486">
            <v>-9603.4145000000008</v>
          </cell>
          <cell r="AC486">
            <v>0</v>
          </cell>
          <cell r="AD486">
            <v>27727815.295499999</v>
          </cell>
          <cell r="AE486">
            <v>0</v>
          </cell>
          <cell r="AF486">
            <v>4.05</v>
          </cell>
          <cell r="AG486">
            <v>0</v>
          </cell>
          <cell r="AH486">
            <v>6545025</v>
          </cell>
          <cell r="AI486">
            <v>0</v>
          </cell>
          <cell r="AJ486">
            <v>-204930.91</v>
          </cell>
          <cell r="AK486">
            <v>0</v>
          </cell>
          <cell r="AL486">
            <v>-5</v>
          </cell>
          <cell r="AM486">
            <v>0</v>
          </cell>
          <cell r="AN486">
            <v>-10246.5455</v>
          </cell>
          <cell r="AO486">
            <v>0</v>
          </cell>
          <cell r="AP486">
            <v>34057662.839999996</v>
          </cell>
        </row>
        <row r="487">
          <cell r="A487" t="str">
            <v xml:space="preserve">344.00 0604         </v>
          </cell>
          <cell r="B487">
            <v>604</v>
          </cell>
          <cell r="C487" t="str">
            <v>ProdTrans</v>
          </cell>
          <cell r="D487" t="str">
            <v xml:space="preserve">344.00 0604         </v>
          </cell>
          <cell r="E487">
            <v>344</v>
          </cell>
          <cell r="F487" t="str">
            <v>Generators</v>
          </cell>
          <cell r="G487">
            <v>0</v>
          </cell>
          <cell r="H487">
            <v>4495729.72</v>
          </cell>
          <cell r="I487">
            <v>0</v>
          </cell>
          <cell r="J487">
            <v>-5302.83</v>
          </cell>
          <cell r="K487">
            <v>0</v>
          </cell>
          <cell r="L487">
            <v>4490426.8899999997</v>
          </cell>
          <cell r="M487">
            <v>0</v>
          </cell>
          <cell r="N487">
            <v>-5658.06</v>
          </cell>
          <cell r="O487">
            <v>0</v>
          </cell>
          <cell r="P487">
            <v>4484768.83</v>
          </cell>
          <cell r="Q487">
            <v>0</v>
          </cell>
          <cell r="R487">
            <v>578079</v>
          </cell>
          <cell r="S487">
            <v>0</v>
          </cell>
          <cell r="T487">
            <v>4.05</v>
          </cell>
          <cell r="U487">
            <v>0</v>
          </cell>
          <cell r="V487">
            <v>181970</v>
          </cell>
          <cell r="W487">
            <v>0</v>
          </cell>
          <cell r="X487">
            <v>-5302.83</v>
          </cell>
          <cell r="Y487">
            <v>0</v>
          </cell>
          <cell r="Z487">
            <v>-5</v>
          </cell>
          <cell r="AA487">
            <v>0</v>
          </cell>
          <cell r="AB487">
            <v>-265.14150000000001</v>
          </cell>
          <cell r="AC487">
            <v>0</v>
          </cell>
          <cell r="AD487">
            <v>754481.02850000001</v>
          </cell>
          <cell r="AE487">
            <v>0</v>
          </cell>
          <cell r="AF487">
            <v>4.05</v>
          </cell>
          <cell r="AG487">
            <v>0</v>
          </cell>
          <cell r="AH487">
            <v>181748</v>
          </cell>
          <cell r="AI487">
            <v>0</v>
          </cell>
          <cell r="AJ487">
            <v>-5658.06</v>
          </cell>
          <cell r="AK487">
            <v>0</v>
          </cell>
          <cell r="AL487">
            <v>-5</v>
          </cell>
          <cell r="AM487">
            <v>0</v>
          </cell>
          <cell r="AN487">
            <v>-282.90300000000002</v>
          </cell>
          <cell r="AO487">
            <v>0</v>
          </cell>
          <cell r="AP487">
            <v>930288.06549999991</v>
          </cell>
        </row>
        <row r="488">
          <cell r="A488" t="str">
            <v xml:space="preserve">345.00 0604         </v>
          </cell>
          <cell r="B488">
            <v>604</v>
          </cell>
          <cell r="C488" t="str">
            <v>ProdTrans</v>
          </cell>
          <cell r="D488" t="str">
            <v xml:space="preserve">345.00 0604         </v>
          </cell>
          <cell r="E488">
            <v>345</v>
          </cell>
          <cell r="F488" t="str">
            <v>Accessory Electric Equipment</v>
          </cell>
          <cell r="G488">
            <v>0</v>
          </cell>
          <cell r="H488">
            <v>9673607.7899999991</v>
          </cell>
          <cell r="I488">
            <v>0</v>
          </cell>
          <cell r="J488">
            <v>-4031.6700000000005</v>
          </cell>
          <cell r="K488">
            <v>0</v>
          </cell>
          <cell r="L488">
            <v>9669576.1199999992</v>
          </cell>
          <cell r="M488">
            <v>0</v>
          </cell>
          <cell r="N488">
            <v>-4557.62</v>
          </cell>
          <cell r="O488">
            <v>0</v>
          </cell>
          <cell r="P488">
            <v>9665018.5</v>
          </cell>
          <cell r="Q488">
            <v>0</v>
          </cell>
          <cell r="R488">
            <v>1224770</v>
          </cell>
          <cell r="S488">
            <v>0</v>
          </cell>
          <cell r="T488">
            <v>4.05</v>
          </cell>
          <cell r="U488">
            <v>0</v>
          </cell>
          <cell r="V488">
            <v>391699</v>
          </cell>
          <cell r="W488">
            <v>0</v>
          </cell>
          <cell r="X488">
            <v>-4031.6700000000005</v>
          </cell>
          <cell r="Y488">
            <v>0</v>
          </cell>
          <cell r="Z488">
            <v>-2</v>
          </cell>
          <cell r="AA488">
            <v>0</v>
          </cell>
          <cell r="AB488">
            <v>-80.633400000000009</v>
          </cell>
          <cell r="AC488">
            <v>0</v>
          </cell>
          <cell r="AD488">
            <v>1612356.6966000001</v>
          </cell>
          <cell r="AE488">
            <v>0</v>
          </cell>
          <cell r="AF488">
            <v>4.05</v>
          </cell>
          <cell r="AG488">
            <v>0</v>
          </cell>
          <cell r="AH488">
            <v>391526</v>
          </cell>
          <cell r="AI488">
            <v>0</v>
          </cell>
          <cell r="AJ488">
            <v>-4557.62</v>
          </cell>
          <cell r="AK488">
            <v>0</v>
          </cell>
          <cell r="AL488">
            <v>-2</v>
          </cell>
          <cell r="AM488">
            <v>0</v>
          </cell>
          <cell r="AN488">
            <v>-91.1524</v>
          </cell>
          <cell r="AO488">
            <v>0</v>
          </cell>
          <cell r="AP488">
            <v>1999233.9242</v>
          </cell>
        </row>
        <row r="489">
          <cell r="A489" t="str">
            <v xml:space="preserve">346.00 0604         </v>
          </cell>
          <cell r="B489">
            <v>604</v>
          </cell>
          <cell r="C489" t="str">
            <v>ProdTrans</v>
          </cell>
          <cell r="D489" t="str">
            <v xml:space="preserve">346.00 0604         </v>
          </cell>
          <cell r="E489">
            <v>346</v>
          </cell>
          <cell r="F489" t="str">
            <v>Miscellaneous Power Plant Equipment</v>
          </cell>
          <cell r="G489">
            <v>0</v>
          </cell>
          <cell r="H489">
            <v>172301</v>
          </cell>
          <cell r="I489">
            <v>0</v>
          </cell>
          <cell r="J489">
            <v>-73.53</v>
          </cell>
          <cell r="K489">
            <v>0</v>
          </cell>
          <cell r="L489">
            <v>172227.47</v>
          </cell>
          <cell r="M489">
            <v>0</v>
          </cell>
          <cell r="N489">
            <v>-83.05</v>
          </cell>
          <cell r="O489">
            <v>0</v>
          </cell>
          <cell r="P489">
            <v>172144.42</v>
          </cell>
          <cell r="Q489">
            <v>0</v>
          </cell>
          <cell r="R489">
            <v>22898</v>
          </cell>
          <cell r="S489">
            <v>0</v>
          </cell>
          <cell r="T489">
            <v>4.05</v>
          </cell>
          <cell r="U489">
            <v>0</v>
          </cell>
          <cell r="V489">
            <v>6977</v>
          </cell>
          <cell r="W489">
            <v>0</v>
          </cell>
          <cell r="X489">
            <v>-73.53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29801.47</v>
          </cell>
          <cell r="AE489">
            <v>0</v>
          </cell>
          <cell r="AF489">
            <v>4.05</v>
          </cell>
          <cell r="AG489">
            <v>0</v>
          </cell>
          <cell r="AH489">
            <v>6974</v>
          </cell>
          <cell r="AI489">
            <v>0</v>
          </cell>
          <cell r="AJ489">
            <v>-83.05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36692.42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 t="str">
            <v>TOTAL GOODNOE HILLS - WIND</v>
          </cell>
          <cell r="G490">
            <v>0</v>
          </cell>
          <cell r="H490">
            <v>181679608.72999999</v>
          </cell>
          <cell r="I490">
            <v>0</v>
          </cell>
          <cell r="J490">
            <v>-223313.17</v>
          </cell>
          <cell r="K490">
            <v>0</v>
          </cell>
          <cell r="L490">
            <v>181456295.56</v>
          </cell>
          <cell r="M490">
            <v>0</v>
          </cell>
          <cell r="N490">
            <v>-237438.53999999998</v>
          </cell>
          <cell r="O490">
            <v>0</v>
          </cell>
          <cell r="P490">
            <v>181218857.02000001</v>
          </cell>
          <cell r="Q490">
            <v>0</v>
          </cell>
          <cell r="R490">
            <v>23898193</v>
          </cell>
          <cell r="S490">
            <v>0</v>
          </cell>
          <cell r="T490">
            <v>0</v>
          </cell>
          <cell r="U490">
            <v>0</v>
          </cell>
          <cell r="V490">
            <v>7353502</v>
          </cell>
          <cell r="W490">
            <v>0</v>
          </cell>
          <cell r="X490">
            <v>-223313.17</v>
          </cell>
          <cell r="Y490">
            <v>0</v>
          </cell>
          <cell r="Z490">
            <v>0</v>
          </cell>
          <cell r="AA490">
            <v>0</v>
          </cell>
          <cell r="AB490">
            <v>-11041.031900000002</v>
          </cell>
          <cell r="AC490">
            <v>0</v>
          </cell>
          <cell r="AD490">
            <v>31017340.798099998</v>
          </cell>
          <cell r="AE490">
            <v>0</v>
          </cell>
          <cell r="AF490">
            <v>0</v>
          </cell>
          <cell r="AG490">
            <v>0</v>
          </cell>
          <cell r="AH490">
            <v>7344173</v>
          </cell>
          <cell r="AI490">
            <v>0</v>
          </cell>
          <cell r="AJ490">
            <v>-237438.53999999998</v>
          </cell>
          <cell r="AK490">
            <v>0</v>
          </cell>
          <cell r="AL490">
            <v>0</v>
          </cell>
          <cell r="AM490">
            <v>0</v>
          </cell>
          <cell r="AN490">
            <v>-11731.045900000001</v>
          </cell>
          <cell r="AO490">
            <v>0</v>
          </cell>
          <cell r="AP490">
            <v>38112344.212199993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 t="str">
            <v>HIGH PLAINS / MCFADDEN - WIND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</row>
        <row r="493">
          <cell r="A493" t="str">
            <v xml:space="preserve">341.00 0605         </v>
          </cell>
          <cell r="B493">
            <v>605</v>
          </cell>
          <cell r="C493" t="str">
            <v>ProdTrans</v>
          </cell>
          <cell r="D493" t="str">
            <v xml:space="preserve">341.00 0605         </v>
          </cell>
          <cell r="E493">
            <v>341</v>
          </cell>
          <cell r="F493" t="str">
            <v>Structures and Improvements</v>
          </cell>
          <cell r="G493">
            <v>0</v>
          </cell>
          <cell r="H493">
            <v>7826215.9100000001</v>
          </cell>
          <cell r="I493">
            <v>0</v>
          </cell>
          <cell r="J493">
            <v>-30624.3</v>
          </cell>
          <cell r="K493">
            <v>0</v>
          </cell>
          <cell r="L493">
            <v>7795591.6100000003</v>
          </cell>
          <cell r="M493">
            <v>0</v>
          </cell>
          <cell r="N493">
            <v>-31279.629999999997</v>
          </cell>
          <cell r="O493">
            <v>0</v>
          </cell>
          <cell r="P493">
            <v>7764311.9800000004</v>
          </cell>
          <cell r="Q493">
            <v>0</v>
          </cell>
          <cell r="R493">
            <v>704676</v>
          </cell>
          <cell r="S493">
            <v>0</v>
          </cell>
          <cell r="T493">
            <v>4.05</v>
          </cell>
          <cell r="U493">
            <v>0</v>
          </cell>
          <cell r="V493">
            <v>316342</v>
          </cell>
          <cell r="W493">
            <v>0</v>
          </cell>
          <cell r="X493">
            <v>-30624.3</v>
          </cell>
          <cell r="Y493">
            <v>0</v>
          </cell>
          <cell r="Z493">
            <v>-5</v>
          </cell>
          <cell r="AA493">
            <v>0</v>
          </cell>
          <cell r="AB493">
            <v>-1531.2149999999999</v>
          </cell>
          <cell r="AC493">
            <v>0</v>
          </cell>
          <cell r="AD493">
            <v>988862.48499999999</v>
          </cell>
          <cell r="AE493">
            <v>0</v>
          </cell>
          <cell r="AF493">
            <v>4.05</v>
          </cell>
          <cell r="AG493">
            <v>0</v>
          </cell>
          <cell r="AH493">
            <v>315088</v>
          </cell>
          <cell r="AI493">
            <v>0</v>
          </cell>
          <cell r="AJ493">
            <v>-31279.629999999997</v>
          </cell>
          <cell r="AK493">
            <v>0</v>
          </cell>
          <cell r="AL493">
            <v>-5</v>
          </cell>
          <cell r="AM493">
            <v>0</v>
          </cell>
          <cell r="AN493">
            <v>-1563.9814999999999</v>
          </cell>
          <cell r="AO493">
            <v>0</v>
          </cell>
          <cell r="AP493">
            <v>1271106.8735</v>
          </cell>
        </row>
        <row r="494">
          <cell r="A494" t="str">
            <v xml:space="preserve">343.00 0605         </v>
          </cell>
          <cell r="B494">
            <v>605</v>
          </cell>
          <cell r="C494" t="str">
            <v>ProdTrans</v>
          </cell>
          <cell r="D494" t="str">
            <v xml:space="preserve">343.00 0605         </v>
          </cell>
          <cell r="E494">
            <v>343</v>
          </cell>
          <cell r="F494" t="str">
            <v>Prime Movers</v>
          </cell>
          <cell r="G494">
            <v>0</v>
          </cell>
          <cell r="H494">
            <v>245354431.38999999</v>
          </cell>
          <cell r="I494">
            <v>0</v>
          </cell>
          <cell r="J494">
            <v>-271907.89</v>
          </cell>
          <cell r="K494">
            <v>0</v>
          </cell>
          <cell r="L494">
            <v>245082523.5</v>
          </cell>
          <cell r="M494">
            <v>0</v>
          </cell>
          <cell r="N494">
            <v>-291341.7</v>
          </cell>
          <cell r="O494">
            <v>0</v>
          </cell>
          <cell r="P494">
            <v>244791181.80000001</v>
          </cell>
          <cell r="Q494">
            <v>0</v>
          </cell>
          <cell r="R494">
            <v>23364404</v>
          </cell>
          <cell r="S494">
            <v>0</v>
          </cell>
          <cell r="T494">
            <v>4.05</v>
          </cell>
          <cell r="U494">
            <v>0</v>
          </cell>
          <cell r="V494">
            <v>9931348</v>
          </cell>
          <cell r="W494">
            <v>0</v>
          </cell>
          <cell r="X494">
            <v>-271907.89</v>
          </cell>
          <cell r="Y494">
            <v>0</v>
          </cell>
          <cell r="Z494">
            <v>-5</v>
          </cell>
          <cell r="AA494">
            <v>0</v>
          </cell>
          <cell r="AB494">
            <v>-13595.394500000002</v>
          </cell>
          <cell r="AC494">
            <v>0</v>
          </cell>
          <cell r="AD494">
            <v>33010248.715500001</v>
          </cell>
          <cell r="AE494">
            <v>0</v>
          </cell>
          <cell r="AF494">
            <v>4.05</v>
          </cell>
          <cell r="AG494">
            <v>0</v>
          </cell>
          <cell r="AH494">
            <v>9919943</v>
          </cell>
          <cell r="AI494">
            <v>0</v>
          </cell>
          <cell r="AJ494">
            <v>-291341.7</v>
          </cell>
          <cell r="AK494">
            <v>0</v>
          </cell>
          <cell r="AL494">
            <v>-5</v>
          </cell>
          <cell r="AM494">
            <v>0</v>
          </cell>
          <cell r="AN494">
            <v>-14567.084999999999</v>
          </cell>
          <cell r="AO494">
            <v>0</v>
          </cell>
          <cell r="AP494">
            <v>42624282.930499993</v>
          </cell>
        </row>
        <row r="495">
          <cell r="A495" t="str">
            <v xml:space="preserve">344.00 0605         </v>
          </cell>
          <cell r="B495">
            <v>605</v>
          </cell>
          <cell r="C495" t="str">
            <v>ProdTrans</v>
          </cell>
          <cell r="D495" t="str">
            <v xml:space="preserve">344.00 0605         </v>
          </cell>
          <cell r="E495">
            <v>344</v>
          </cell>
          <cell r="F495" t="str">
            <v>Generators</v>
          </cell>
          <cell r="G495">
            <v>0</v>
          </cell>
          <cell r="H495">
            <v>6957137.3200000003</v>
          </cell>
          <cell r="I495">
            <v>0</v>
          </cell>
          <cell r="J495">
            <v>-7710.62</v>
          </cell>
          <cell r="K495">
            <v>0</v>
          </cell>
          <cell r="L495">
            <v>6949426.7000000002</v>
          </cell>
          <cell r="M495">
            <v>0</v>
          </cell>
          <cell r="N495">
            <v>-8261.7199999999993</v>
          </cell>
          <cell r="O495">
            <v>0</v>
          </cell>
          <cell r="P495">
            <v>6941164.9800000004</v>
          </cell>
          <cell r="Q495">
            <v>0</v>
          </cell>
          <cell r="R495">
            <v>662797</v>
          </cell>
          <cell r="S495">
            <v>0</v>
          </cell>
          <cell r="T495">
            <v>4.05</v>
          </cell>
          <cell r="U495">
            <v>0</v>
          </cell>
          <cell r="V495">
            <v>281608</v>
          </cell>
          <cell r="W495">
            <v>0</v>
          </cell>
          <cell r="X495">
            <v>-7710.62</v>
          </cell>
          <cell r="Y495">
            <v>0</v>
          </cell>
          <cell r="Z495">
            <v>-5</v>
          </cell>
          <cell r="AA495">
            <v>0</v>
          </cell>
          <cell r="AB495">
            <v>-385.53100000000001</v>
          </cell>
          <cell r="AC495">
            <v>0</v>
          </cell>
          <cell r="AD495">
            <v>936308.84900000005</v>
          </cell>
          <cell r="AE495">
            <v>0</v>
          </cell>
          <cell r="AF495">
            <v>4.05</v>
          </cell>
          <cell r="AG495">
            <v>0</v>
          </cell>
          <cell r="AH495">
            <v>281284</v>
          </cell>
          <cell r="AI495">
            <v>0</v>
          </cell>
          <cell r="AJ495">
            <v>-8261.7199999999993</v>
          </cell>
          <cell r="AK495">
            <v>0</v>
          </cell>
          <cell r="AL495">
            <v>-5</v>
          </cell>
          <cell r="AM495">
            <v>0</v>
          </cell>
          <cell r="AN495">
            <v>-413.08600000000001</v>
          </cell>
          <cell r="AO495">
            <v>0</v>
          </cell>
          <cell r="AP495">
            <v>1208918.0430000001</v>
          </cell>
        </row>
        <row r="496">
          <cell r="A496" t="str">
            <v xml:space="preserve">345.00 0605         </v>
          </cell>
          <cell r="B496">
            <v>605</v>
          </cell>
          <cell r="C496" t="str">
            <v>ProdTrans</v>
          </cell>
          <cell r="D496" t="str">
            <v xml:space="preserve">345.00 0605         </v>
          </cell>
          <cell r="E496">
            <v>345</v>
          </cell>
          <cell r="F496" t="str">
            <v>Accessory Electric Equipment</v>
          </cell>
          <cell r="G496">
            <v>0</v>
          </cell>
          <cell r="H496">
            <v>14747043.32</v>
          </cell>
          <cell r="I496">
            <v>0</v>
          </cell>
          <cell r="J496">
            <v>-5495.39</v>
          </cell>
          <cell r="K496">
            <v>0</v>
          </cell>
          <cell r="L496">
            <v>14741547.93</v>
          </cell>
          <cell r="M496">
            <v>0</v>
          </cell>
          <cell r="N496">
            <v>-6274.32</v>
          </cell>
          <cell r="O496">
            <v>0</v>
          </cell>
          <cell r="P496">
            <v>14735273.609999999</v>
          </cell>
          <cell r="Q496">
            <v>0</v>
          </cell>
          <cell r="R496">
            <v>1402520</v>
          </cell>
          <cell r="S496">
            <v>0</v>
          </cell>
          <cell r="T496">
            <v>4.05</v>
          </cell>
          <cell r="U496">
            <v>0</v>
          </cell>
          <cell r="V496">
            <v>597144</v>
          </cell>
          <cell r="W496">
            <v>0</v>
          </cell>
          <cell r="X496">
            <v>-5495.39</v>
          </cell>
          <cell r="Y496">
            <v>0</v>
          </cell>
          <cell r="Z496">
            <v>-2</v>
          </cell>
          <cell r="AA496">
            <v>0</v>
          </cell>
          <cell r="AB496">
            <v>-109.90780000000001</v>
          </cell>
          <cell r="AC496">
            <v>0</v>
          </cell>
          <cell r="AD496">
            <v>1994058.7022000002</v>
          </cell>
          <cell r="AE496">
            <v>0</v>
          </cell>
          <cell r="AF496">
            <v>4.05</v>
          </cell>
          <cell r="AG496">
            <v>0</v>
          </cell>
          <cell r="AH496">
            <v>596906</v>
          </cell>
          <cell r="AI496">
            <v>0</v>
          </cell>
          <cell r="AJ496">
            <v>-6274.32</v>
          </cell>
          <cell r="AK496">
            <v>0</v>
          </cell>
          <cell r="AL496">
            <v>-2</v>
          </cell>
          <cell r="AM496">
            <v>0</v>
          </cell>
          <cell r="AN496">
            <v>-125.48639999999999</v>
          </cell>
          <cell r="AO496">
            <v>0</v>
          </cell>
          <cell r="AP496">
            <v>2584564.8958000005</v>
          </cell>
        </row>
        <row r="497">
          <cell r="A497" t="str">
            <v xml:space="preserve">346.00 0605         </v>
          </cell>
          <cell r="B497">
            <v>605</v>
          </cell>
          <cell r="C497" t="str">
            <v>ProdTrans</v>
          </cell>
          <cell r="D497" t="str">
            <v xml:space="preserve">346.00 0605         </v>
          </cell>
          <cell r="E497">
            <v>346</v>
          </cell>
          <cell r="F497" t="str">
            <v>Miscellaneous Power Plant Equipment</v>
          </cell>
          <cell r="G497">
            <v>0</v>
          </cell>
          <cell r="H497">
            <v>113708.5</v>
          </cell>
          <cell r="I497">
            <v>0</v>
          </cell>
          <cell r="J497">
            <v>-42.48</v>
          </cell>
          <cell r="K497">
            <v>0</v>
          </cell>
          <cell r="L497">
            <v>113666.02</v>
          </cell>
          <cell r="M497">
            <v>0</v>
          </cell>
          <cell r="N497">
            <v>-48.5</v>
          </cell>
          <cell r="O497">
            <v>0</v>
          </cell>
          <cell r="P497">
            <v>113617.52</v>
          </cell>
          <cell r="Q497">
            <v>0</v>
          </cell>
          <cell r="R497">
            <v>10800</v>
          </cell>
          <cell r="S497">
            <v>0</v>
          </cell>
          <cell r="T497">
            <v>4.05</v>
          </cell>
          <cell r="U497">
            <v>0</v>
          </cell>
          <cell r="V497">
            <v>4604</v>
          </cell>
          <cell r="W497">
            <v>0</v>
          </cell>
          <cell r="X497">
            <v>-42.48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15361.52</v>
          </cell>
          <cell r="AE497">
            <v>0</v>
          </cell>
          <cell r="AF497">
            <v>4.05</v>
          </cell>
          <cell r="AG497">
            <v>0</v>
          </cell>
          <cell r="AH497">
            <v>4602</v>
          </cell>
          <cell r="AI497">
            <v>0</v>
          </cell>
          <cell r="AJ497">
            <v>-48.5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19915.02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 t="str">
            <v>TOTAL HIGH PLAINS / MCFADDEN - WIND</v>
          </cell>
          <cell r="G498">
            <v>0</v>
          </cell>
          <cell r="H498">
            <v>274998536.44</v>
          </cell>
          <cell r="I498">
            <v>0</v>
          </cell>
          <cell r="J498">
            <v>-315780.68</v>
          </cell>
          <cell r="K498">
            <v>0</v>
          </cell>
          <cell r="L498">
            <v>274682755.75999999</v>
          </cell>
          <cell r="M498">
            <v>0</v>
          </cell>
          <cell r="N498">
            <v>-337205.87</v>
          </cell>
          <cell r="O498">
            <v>0</v>
          </cell>
          <cell r="P498">
            <v>274345549.88999999</v>
          </cell>
          <cell r="Q498">
            <v>0</v>
          </cell>
          <cell r="R498">
            <v>26145197</v>
          </cell>
          <cell r="S498">
            <v>0</v>
          </cell>
          <cell r="T498">
            <v>0</v>
          </cell>
          <cell r="U498">
            <v>0</v>
          </cell>
          <cell r="V498">
            <v>11131046</v>
          </cell>
          <cell r="W498">
            <v>0</v>
          </cell>
          <cell r="X498">
            <v>-315780.68</v>
          </cell>
          <cell r="Y498">
            <v>0</v>
          </cell>
          <cell r="Z498">
            <v>0</v>
          </cell>
          <cell r="AA498">
            <v>0</v>
          </cell>
          <cell r="AB498">
            <v>-15622.048300000004</v>
          </cell>
          <cell r="AC498">
            <v>0</v>
          </cell>
          <cell r="AD498">
            <v>36944840.27170001</v>
          </cell>
          <cell r="AE498">
            <v>0</v>
          </cell>
          <cell r="AF498">
            <v>0</v>
          </cell>
          <cell r="AG498">
            <v>0</v>
          </cell>
          <cell r="AH498">
            <v>11117823</v>
          </cell>
          <cell r="AI498">
            <v>0</v>
          </cell>
          <cell r="AJ498">
            <v>-337205.87</v>
          </cell>
          <cell r="AK498">
            <v>0</v>
          </cell>
          <cell r="AL498">
            <v>0</v>
          </cell>
          <cell r="AM498">
            <v>0</v>
          </cell>
          <cell r="AN498">
            <v>-16669.638900000002</v>
          </cell>
          <cell r="AO498">
            <v>0</v>
          </cell>
          <cell r="AP498">
            <v>47708787.762799993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 t="str">
            <v>LEANING JUMPER - WIND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</row>
        <row r="501">
          <cell r="A501" t="str">
            <v xml:space="preserve">341.00 0606         </v>
          </cell>
          <cell r="B501">
            <v>606</v>
          </cell>
          <cell r="C501" t="str">
            <v>ProdTrans</v>
          </cell>
          <cell r="D501" t="str">
            <v xml:space="preserve">341.00 0606         </v>
          </cell>
          <cell r="E501">
            <v>341</v>
          </cell>
          <cell r="F501" t="str">
            <v>Structures and Improvements</v>
          </cell>
          <cell r="G501">
            <v>0</v>
          </cell>
          <cell r="H501">
            <v>4944194.3099999996</v>
          </cell>
          <cell r="I501">
            <v>0</v>
          </cell>
          <cell r="J501">
            <v>-20750.080000000002</v>
          </cell>
          <cell r="K501">
            <v>0</v>
          </cell>
          <cell r="L501">
            <v>4923444.2299999995</v>
          </cell>
          <cell r="M501">
            <v>0</v>
          </cell>
          <cell r="N501">
            <v>-21116.01</v>
          </cell>
          <cell r="O501">
            <v>0</v>
          </cell>
          <cell r="P501">
            <v>4902328.22</v>
          </cell>
          <cell r="Q501">
            <v>0</v>
          </cell>
          <cell r="R501">
            <v>995607</v>
          </cell>
          <cell r="S501">
            <v>0</v>
          </cell>
          <cell r="T501">
            <v>3.96</v>
          </cell>
          <cell r="U501">
            <v>0</v>
          </cell>
          <cell r="V501">
            <v>195379</v>
          </cell>
          <cell r="W501">
            <v>0</v>
          </cell>
          <cell r="X501">
            <v>-20750.080000000002</v>
          </cell>
          <cell r="Y501">
            <v>0</v>
          </cell>
          <cell r="Z501">
            <v>-5</v>
          </cell>
          <cell r="AA501">
            <v>0</v>
          </cell>
          <cell r="AB501">
            <v>-1037.5040000000001</v>
          </cell>
          <cell r="AC501">
            <v>0</v>
          </cell>
          <cell r="AD501">
            <v>1169198.416</v>
          </cell>
          <cell r="AE501">
            <v>0</v>
          </cell>
          <cell r="AF501">
            <v>3.96</v>
          </cell>
          <cell r="AG501">
            <v>0</v>
          </cell>
          <cell r="AH501">
            <v>194550</v>
          </cell>
          <cell r="AI501">
            <v>0</v>
          </cell>
          <cell r="AJ501">
            <v>-21116.01</v>
          </cell>
          <cell r="AK501">
            <v>0</v>
          </cell>
          <cell r="AL501">
            <v>-5</v>
          </cell>
          <cell r="AM501">
            <v>0</v>
          </cell>
          <cell r="AN501">
            <v>-1055.8004999999998</v>
          </cell>
          <cell r="AO501">
            <v>0</v>
          </cell>
          <cell r="AP501">
            <v>1341576.6055000001</v>
          </cell>
        </row>
        <row r="502">
          <cell r="A502" t="str">
            <v xml:space="preserve">343.00 0606         </v>
          </cell>
          <cell r="B502">
            <v>606</v>
          </cell>
          <cell r="C502" t="str">
            <v>ProdTrans</v>
          </cell>
          <cell r="D502" t="str">
            <v xml:space="preserve">343.00 0606         </v>
          </cell>
          <cell r="E502">
            <v>343</v>
          </cell>
          <cell r="F502" t="str">
            <v>Prime Movers</v>
          </cell>
          <cell r="G502">
            <v>0</v>
          </cell>
          <cell r="H502">
            <v>155200731.50999999</v>
          </cell>
          <cell r="I502">
            <v>0</v>
          </cell>
          <cell r="J502">
            <v>-210509.58000000002</v>
          </cell>
          <cell r="K502">
            <v>0</v>
          </cell>
          <cell r="L502">
            <v>154990221.92999998</v>
          </cell>
          <cell r="M502">
            <v>0</v>
          </cell>
          <cell r="N502">
            <v>-225353.88</v>
          </cell>
          <cell r="O502">
            <v>0</v>
          </cell>
          <cell r="P502">
            <v>154764868.04999998</v>
          </cell>
          <cell r="Q502">
            <v>0</v>
          </cell>
          <cell r="R502">
            <v>32084829</v>
          </cell>
          <cell r="S502">
            <v>0</v>
          </cell>
          <cell r="T502">
            <v>4.08</v>
          </cell>
          <cell r="U502">
            <v>0</v>
          </cell>
          <cell r="V502">
            <v>6327895</v>
          </cell>
          <cell r="W502">
            <v>0</v>
          </cell>
          <cell r="X502">
            <v>-210509.58000000002</v>
          </cell>
          <cell r="Y502">
            <v>0</v>
          </cell>
          <cell r="Z502">
            <v>-5</v>
          </cell>
          <cell r="AA502">
            <v>0</v>
          </cell>
          <cell r="AB502">
            <v>-10525.479000000001</v>
          </cell>
          <cell r="AC502">
            <v>0</v>
          </cell>
          <cell r="AD502">
            <v>38191688.941</v>
          </cell>
          <cell r="AE502">
            <v>0</v>
          </cell>
          <cell r="AF502">
            <v>4.08</v>
          </cell>
          <cell r="AG502">
            <v>0</v>
          </cell>
          <cell r="AH502">
            <v>6319004</v>
          </cell>
          <cell r="AI502">
            <v>0</v>
          </cell>
          <cell r="AJ502">
            <v>-225353.88</v>
          </cell>
          <cell r="AK502">
            <v>0</v>
          </cell>
          <cell r="AL502">
            <v>-5</v>
          </cell>
          <cell r="AM502">
            <v>0</v>
          </cell>
          <cell r="AN502">
            <v>-11267.694</v>
          </cell>
          <cell r="AO502">
            <v>0</v>
          </cell>
          <cell r="AP502">
            <v>44274071.366999999</v>
          </cell>
        </row>
        <row r="503">
          <cell r="A503" t="str">
            <v xml:space="preserve">344.00 0606         </v>
          </cell>
          <cell r="B503">
            <v>606</v>
          </cell>
          <cell r="C503" t="str">
            <v>ProdTrans</v>
          </cell>
          <cell r="D503" t="str">
            <v xml:space="preserve">344.00 0606         </v>
          </cell>
          <cell r="E503">
            <v>344</v>
          </cell>
          <cell r="F503" t="str">
            <v>Generators</v>
          </cell>
          <cell r="G503">
            <v>0</v>
          </cell>
          <cell r="H503">
            <v>5450980.0700000003</v>
          </cell>
          <cell r="I503">
            <v>0</v>
          </cell>
          <cell r="J503">
            <v>-7319.99</v>
          </cell>
          <cell r="K503">
            <v>0</v>
          </cell>
          <cell r="L503">
            <v>5443660.0800000001</v>
          </cell>
          <cell r="M503">
            <v>0</v>
          </cell>
          <cell r="N503">
            <v>-7836.6</v>
          </cell>
          <cell r="O503">
            <v>0</v>
          </cell>
          <cell r="P503">
            <v>5435823.4800000004</v>
          </cell>
          <cell r="Q503">
            <v>0</v>
          </cell>
          <cell r="R503">
            <v>1096696</v>
          </cell>
          <cell r="S503">
            <v>0</v>
          </cell>
          <cell r="T503">
            <v>3.96</v>
          </cell>
          <cell r="U503">
            <v>0</v>
          </cell>
          <cell r="V503">
            <v>215714</v>
          </cell>
          <cell r="W503">
            <v>0</v>
          </cell>
          <cell r="X503">
            <v>-7319.99</v>
          </cell>
          <cell r="Y503">
            <v>0</v>
          </cell>
          <cell r="Z503">
            <v>-5</v>
          </cell>
          <cell r="AA503">
            <v>0</v>
          </cell>
          <cell r="AB503">
            <v>-365.99949999999995</v>
          </cell>
          <cell r="AC503">
            <v>0</v>
          </cell>
          <cell r="AD503">
            <v>1304724.0105000001</v>
          </cell>
          <cell r="AE503">
            <v>0</v>
          </cell>
          <cell r="AF503">
            <v>3.96</v>
          </cell>
          <cell r="AG503">
            <v>0</v>
          </cell>
          <cell r="AH503">
            <v>215414</v>
          </cell>
          <cell r="AI503">
            <v>0</v>
          </cell>
          <cell r="AJ503">
            <v>-7836.6</v>
          </cell>
          <cell r="AK503">
            <v>0</v>
          </cell>
          <cell r="AL503">
            <v>-5</v>
          </cell>
          <cell r="AM503">
            <v>0</v>
          </cell>
          <cell r="AN503">
            <v>-391.83</v>
          </cell>
          <cell r="AO503">
            <v>0</v>
          </cell>
          <cell r="AP503">
            <v>1511909.5804999999</v>
          </cell>
        </row>
        <row r="504">
          <cell r="A504" t="str">
            <v xml:space="preserve">345.00 0606         </v>
          </cell>
          <cell r="B504">
            <v>606</v>
          </cell>
          <cell r="C504" t="str">
            <v>ProdTrans</v>
          </cell>
          <cell r="D504" t="str">
            <v xml:space="preserve">345.00 0606         </v>
          </cell>
          <cell r="E504">
            <v>345</v>
          </cell>
          <cell r="F504" t="str">
            <v>Accessory Electric Equipment</v>
          </cell>
          <cell r="G504">
            <v>0</v>
          </cell>
          <cell r="H504">
            <v>9073183.2899999991</v>
          </cell>
          <cell r="I504">
            <v>0</v>
          </cell>
          <cell r="J504">
            <v>-4849.1499999999996</v>
          </cell>
          <cell r="K504">
            <v>0</v>
          </cell>
          <cell r="L504">
            <v>9068334.1399999987</v>
          </cell>
          <cell r="M504">
            <v>0</v>
          </cell>
          <cell r="N504">
            <v>-5486.54</v>
          </cell>
          <cell r="O504">
            <v>0</v>
          </cell>
          <cell r="P504">
            <v>9062847.5999999996</v>
          </cell>
          <cell r="Q504">
            <v>0</v>
          </cell>
          <cell r="R504">
            <v>1837461</v>
          </cell>
          <cell r="S504">
            <v>0</v>
          </cell>
          <cell r="T504">
            <v>3.96</v>
          </cell>
          <cell r="U504">
            <v>0</v>
          </cell>
          <cell r="V504">
            <v>359202</v>
          </cell>
          <cell r="W504">
            <v>0</v>
          </cell>
          <cell r="X504">
            <v>-4849.1499999999996</v>
          </cell>
          <cell r="Y504">
            <v>0</v>
          </cell>
          <cell r="Z504">
            <v>-2</v>
          </cell>
          <cell r="AA504">
            <v>0</v>
          </cell>
          <cell r="AB504">
            <v>-96.98299999999999</v>
          </cell>
          <cell r="AC504">
            <v>0</v>
          </cell>
          <cell r="AD504">
            <v>2191716.8670000001</v>
          </cell>
          <cell r="AE504">
            <v>0</v>
          </cell>
          <cell r="AF504">
            <v>3.96</v>
          </cell>
          <cell r="AG504">
            <v>0</v>
          </cell>
          <cell r="AH504">
            <v>358997</v>
          </cell>
          <cell r="AI504">
            <v>0</v>
          </cell>
          <cell r="AJ504">
            <v>-5486.54</v>
          </cell>
          <cell r="AK504">
            <v>0</v>
          </cell>
          <cell r="AL504">
            <v>-2</v>
          </cell>
          <cell r="AM504">
            <v>0</v>
          </cell>
          <cell r="AN504">
            <v>-109.7308</v>
          </cell>
          <cell r="AO504">
            <v>0</v>
          </cell>
          <cell r="AP504">
            <v>2545117.5962</v>
          </cell>
        </row>
        <row r="505">
          <cell r="A505" t="str">
            <v xml:space="preserve">346.00 0606         </v>
          </cell>
          <cell r="B505">
            <v>606</v>
          </cell>
          <cell r="C505" t="str">
            <v>ProdTrans</v>
          </cell>
          <cell r="D505" t="str">
            <v xml:space="preserve">346.00 0606         </v>
          </cell>
          <cell r="E505">
            <v>346</v>
          </cell>
          <cell r="F505" t="str">
            <v>Miscellaneous Power Plant Equipment</v>
          </cell>
          <cell r="G505">
            <v>0</v>
          </cell>
          <cell r="H505">
            <v>81035.73</v>
          </cell>
          <cell r="I505">
            <v>0</v>
          </cell>
          <cell r="J505">
            <v>-44.34</v>
          </cell>
          <cell r="K505">
            <v>0</v>
          </cell>
          <cell r="L505">
            <v>80991.39</v>
          </cell>
          <cell r="M505">
            <v>0</v>
          </cell>
          <cell r="N505">
            <v>-50.14</v>
          </cell>
          <cell r="O505">
            <v>0</v>
          </cell>
          <cell r="P505">
            <v>80941.25</v>
          </cell>
          <cell r="Q505">
            <v>0</v>
          </cell>
          <cell r="R505">
            <v>17052</v>
          </cell>
          <cell r="S505">
            <v>0</v>
          </cell>
          <cell r="T505">
            <v>3.96</v>
          </cell>
          <cell r="U505">
            <v>0</v>
          </cell>
          <cell r="V505">
            <v>3208</v>
          </cell>
          <cell r="W505">
            <v>0</v>
          </cell>
          <cell r="X505">
            <v>-44.34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20215.66</v>
          </cell>
          <cell r="AE505">
            <v>0</v>
          </cell>
          <cell r="AF505">
            <v>3.96</v>
          </cell>
          <cell r="AG505">
            <v>0</v>
          </cell>
          <cell r="AH505">
            <v>3206</v>
          </cell>
          <cell r="AI505">
            <v>0</v>
          </cell>
          <cell r="AJ505">
            <v>-50.14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23371.52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 t="str">
            <v>TOTAL LEANING JUMPER - WIND</v>
          </cell>
          <cell r="G506">
            <v>0</v>
          </cell>
          <cell r="H506">
            <v>174750124.90999997</v>
          </cell>
          <cell r="I506">
            <v>0</v>
          </cell>
          <cell r="J506">
            <v>-243473.14</v>
          </cell>
          <cell r="K506">
            <v>0</v>
          </cell>
          <cell r="L506">
            <v>174506651.76999995</v>
          </cell>
          <cell r="M506">
            <v>0</v>
          </cell>
          <cell r="N506">
            <v>-259843.17000000004</v>
          </cell>
          <cell r="O506">
            <v>0</v>
          </cell>
          <cell r="P506">
            <v>174246808.59999996</v>
          </cell>
          <cell r="Q506">
            <v>0</v>
          </cell>
          <cell r="R506">
            <v>36031645</v>
          </cell>
          <cell r="S506">
            <v>0</v>
          </cell>
          <cell r="T506">
            <v>0</v>
          </cell>
          <cell r="U506">
            <v>0</v>
          </cell>
          <cell r="V506">
            <v>7101398</v>
          </cell>
          <cell r="W506">
            <v>0</v>
          </cell>
          <cell r="X506">
            <v>-243473.14</v>
          </cell>
          <cell r="Y506">
            <v>0</v>
          </cell>
          <cell r="Z506">
            <v>0</v>
          </cell>
          <cell r="AA506">
            <v>0</v>
          </cell>
          <cell r="AB506">
            <v>-12025.965500000002</v>
          </cell>
          <cell r="AC506">
            <v>0</v>
          </cell>
          <cell r="AD506">
            <v>42877543.894499995</v>
          </cell>
          <cell r="AE506">
            <v>0</v>
          </cell>
          <cell r="AF506">
            <v>0</v>
          </cell>
          <cell r="AG506">
            <v>0</v>
          </cell>
          <cell r="AH506">
            <v>7091171</v>
          </cell>
          <cell r="AI506">
            <v>0</v>
          </cell>
          <cell r="AJ506">
            <v>-259843.17000000004</v>
          </cell>
          <cell r="AK506">
            <v>0</v>
          </cell>
          <cell r="AL506">
            <v>0</v>
          </cell>
          <cell r="AM506">
            <v>0</v>
          </cell>
          <cell r="AN506">
            <v>-12825.055299999998</v>
          </cell>
          <cell r="AO506">
            <v>0</v>
          </cell>
          <cell r="AP506">
            <v>49696046.669199996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 t="str">
            <v>MARENGO - WIND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</row>
        <row r="509">
          <cell r="A509" t="str">
            <v xml:space="preserve">341.00 0607         </v>
          </cell>
          <cell r="B509">
            <v>607</v>
          </cell>
          <cell r="C509" t="str">
            <v>ProdTrans</v>
          </cell>
          <cell r="D509" t="str">
            <v xml:space="preserve">341.00 0607         </v>
          </cell>
          <cell r="E509">
            <v>341</v>
          </cell>
          <cell r="F509" t="str">
            <v>Structures and Improvements</v>
          </cell>
          <cell r="G509">
            <v>0</v>
          </cell>
          <cell r="H509">
            <v>10204779.66</v>
          </cell>
          <cell r="I509">
            <v>0</v>
          </cell>
          <cell r="J509">
            <v>-41509.86</v>
          </cell>
          <cell r="K509">
            <v>0</v>
          </cell>
          <cell r="L509">
            <v>10163269.800000001</v>
          </cell>
          <cell r="M509">
            <v>0</v>
          </cell>
          <cell r="N509">
            <v>-42274.65</v>
          </cell>
          <cell r="O509">
            <v>0</v>
          </cell>
          <cell r="P509">
            <v>10120995.15</v>
          </cell>
          <cell r="Q509">
            <v>0</v>
          </cell>
          <cell r="R509">
            <v>1552881</v>
          </cell>
          <cell r="S509">
            <v>0</v>
          </cell>
          <cell r="T509">
            <v>4.05</v>
          </cell>
          <cell r="U509">
            <v>0</v>
          </cell>
          <cell r="V509">
            <v>412453</v>
          </cell>
          <cell r="W509">
            <v>0</v>
          </cell>
          <cell r="X509">
            <v>-41509.86</v>
          </cell>
          <cell r="Y509">
            <v>0</v>
          </cell>
          <cell r="Z509">
            <v>-5</v>
          </cell>
          <cell r="AA509">
            <v>0</v>
          </cell>
          <cell r="AB509">
            <v>-2075.4929999999999</v>
          </cell>
          <cell r="AC509">
            <v>0</v>
          </cell>
          <cell r="AD509">
            <v>1921748.6469999999</v>
          </cell>
          <cell r="AE509">
            <v>0</v>
          </cell>
          <cell r="AF509">
            <v>4.05</v>
          </cell>
          <cell r="AG509">
            <v>0</v>
          </cell>
          <cell r="AH509">
            <v>410756</v>
          </cell>
          <cell r="AI509">
            <v>0</v>
          </cell>
          <cell r="AJ509">
            <v>-42274.65</v>
          </cell>
          <cell r="AK509">
            <v>0</v>
          </cell>
          <cell r="AL509">
            <v>-5</v>
          </cell>
          <cell r="AM509">
            <v>0</v>
          </cell>
          <cell r="AN509">
            <v>-2113.7325000000001</v>
          </cell>
          <cell r="AO509">
            <v>0</v>
          </cell>
          <cell r="AP509">
            <v>2288116.2645</v>
          </cell>
        </row>
        <row r="510">
          <cell r="A510" t="str">
            <v xml:space="preserve">343.00 0607         </v>
          </cell>
          <cell r="B510">
            <v>607</v>
          </cell>
          <cell r="C510" t="str">
            <v>ProdTrans</v>
          </cell>
          <cell r="D510" t="str">
            <v xml:space="preserve">343.00 0607         </v>
          </cell>
          <cell r="E510">
            <v>343</v>
          </cell>
          <cell r="F510" t="str">
            <v>Prime Movers</v>
          </cell>
          <cell r="G510">
            <v>0</v>
          </cell>
          <cell r="H510">
            <v>325732057.39999998</v>
          </cell>
          <cell r="I510">
            <v>0</v>
          </cell>
          <cell r="J510">
            <v>-404508.22</v>
          </cell>
          <cell r="K510">
            <v>0</v>
          </cell>
          <cell r="L510">
            <v>325327549.17999995</v>
          </cell>
          <cell r="M510">
            <v>0</v>
          </cell>
          <cell r="N510">
            <v>-432598.80000000005</v>
          </cell>
          <cell r="O510">
            <v>0</v>
          </cell>
          <cell r="P510">
            <v>324894950.37999994</v>
          </cell>
          <cell r="Q510">
            <v>0</v>
          </cell>
          <cell r="R510">
            <v>52036563</v>
          </cell>
          <cell r="S510">
            <v>0</v>
          </cell>
          <cell r="T510">
            <v>4.05</v>
          </cell>
          <cell r="U510">
            <v>0</v>
          </cell>
          <cell r="V510">
            <v>13183957</v>
          </cell>
          <cell r="W510">
            <v>0</v>
          </cell>
          <cell r="X510">
            <v>-404508.22</v>
          </cell>
          <cell r="Y510">
            <v>0</v>
          </cell>
          <cell r="Z510">
            <v>-5</v>
          </cell>
          <cell r="AA510">
            <v>0</v>
          </cell>
          <cell r="AB510">
            <v>-20225.411</v>
          </cell>
          <cell r="AC510">
            <v>0</v>
          </cell>
          <cell r="AD510">
            <v>64795786.369000003</v>
          </cell>
          <cell r="AE510">
            <v>0</v>
          </cell>
          <cell r="AF510">
            <v>4.05</v>
          </cell>
          <cell r="AG510">
            <v>0</v>
          </cell>
          <cell r="AH510">
            <v>13167006</v>
          </cell>
          <cell r="AI510">
            <v>0</v>
          </cell>
          <cell r="AJ510">
            <v>-432598.80000000005</v>
          </cell>
          <cell r="AK510">
            <v>0</v>
          </cell>
          <cell r="AL510">
            <v>-5</v>
          </cell>
          <cell r="AM510">
            <v>0</v>
          </cell>
          <cell r="AN510">
            <v>-21629.94</v>
          </cell>
          <cell r="AO510">
            <v>0</v>
          </cell>
          <cell r="AP510">
            <v>77508563.629000008</v>
          </cell>
        </row>
        <row r="511">
          <cell r="A511" t="str">
            <v xml:space="preserve">344.00 0607         </v>
          </cell>
          <cell r="B511">
            <v>607</v>
          </cell>
          <cell r="C511" t="str">
            <v>ProdTrans</v>
          </cell>
          <cell r="D511" t="str">
            <v xml:space="preserve">344.00 0607         </v>
          </cell>
          <cell r="E511">
            <v>344</v>
          </cell>
          <cell r="F511" t="str">
            <v>Generators</v>
          </cell>
          <cell r="G511">
            <v>0</v>
          </cell>
          <cell r="H511">
            <v>9356542.0199999996</v>
          </cell>
          <cell r="I511">
            <v>0</v>
          </cell>
          <cell r="J511">
            <v>-11594.27</v>
          </cell>
          <cell r="K511">
            <v>0</v>
          </cell>
          <cell r="L511">
            <v>9344947.75</v>
          </cell>
          <cell r="M511">
            <v>0</v>
          </cell>
          <cell r="N511">
            <v>-12399.68</v>
          </cell>
          <cell r="O511">
            <v>0</v>
          </cell>
          <cell r="P511">
            <v>9332548.0700000003</v>
          </cell>
          <cell r="Q511">
            <v>0</v>
          </cell>
          <cell r="R511">
            <v>1481456</v>
          </cell>
          <cell r="S511">
            <v>0</v>
          </cell>
          <cell r="T511">
            <v>4.05</v>
          </cell>
          <cell r="U511">
            <v>0</v>
          </cell>
          <cell r="V511">
            <v>378705</v>
          </cell>
          <cell r="W511">
            <v>0</v>
          </cell>
          <cell r="X511">
            <v>-11594.27</v>
          </cell>
          <cell r="Y511">
            <v>0</v>
          </cell>
          <cell r="Z511">
            <v>-5</v>
          </cell>
          <cell r="AA511">
            <v>0</v>
          </cell>
          <cell r="AB511">
            <v>-579.71350000000007</v>
          </cell>
          <cell r="AC511">
            <v>0</v>
          </cell>
          <cell r="AD511">
            <v>1847987.0164999999</v>
          </cell>
          <cell r="AE511">
            <v>0</v>
          </cell>
          <cell r="AF511">
            <v>4.05</v>
          </cell>
          <cell r="AG511">
            <v>0</v>
          </cell>
          <cell r="AH511">
            <v>378219</v>
          </cell>
          <cell r="AI511">
            <v>0</v>
          </cell>
          <cell r="AJ511">
            <v>-12399.68</v>
          </cell>
          <cell r="AK511">
            <v>0</v>
          </cell>
          <cell r="AL511">
            <v>-5</v>
          </cell>
          <cell r="AM511">
            <v>0</v>
          </cell>
          <cell r="AN511">
            <v>-619.98400000000004</v>
          </cell>
          <cell r="AO511">
            <v>0</v>
          </cell>
          <cell r="AP511">
            <v>2213186.3524999996</v>
          </cell>
        </row>
        <row r="512">
          <cell r="A512" t="str">
            <v xml:space="preserve">345.00 0607         </v>
          </cell>
          <cell r="B512">
            <v>607</v>
          </cell>
          <cell r="C512" t="str">
            <v>ProdTrans</v>
          </cell>
          <cell r="D512" t="str">
            <v xml:space="preserve">345.00 0607         </v>
          </cell>
          <cell r="E512">
            <v>345</v>
          </cell>
          <cell r="F512" t="str">
            <v>Accessory Electric Equipment</v>
          </cell>
          <cell r="G512">
            <v>0</v>
          </cell>
          <cell r="H512">
            <v>19708441.550000001</v>
          </cell>
          <cell r="I512">
            <v>0</v>
          </cell>
          <cell r="J512">
            <v>-9074.5</v>
          </cell>
          <cell r="K512">
            <v>0</v>
          </cell>
          <cell r="L512">
            <v>19699367.050000001</v>
          </cell>
          <cell r="M512">
            <v>0</v>
          </cell>
          <cell r="N512">
            <v>-10283.15</v>
          </cell>
          <cell r="O512">
            <v>0</v>
          </cell>
          <cell r="P512">
            <v>19689083.900000002</v>
          </cell>
          <cell r="Q512">
            <v>0</v>
          </cell>
          <cell r="R512">
            <v>3127550</v>
          </cell>
          <cell r="S512">
            <v>0</v>
          </cell>
          <cell r="T512">
            <v>4.05</v>
          </cell>
          <cell r="U512">
            <v>0</v>
          </cell>
          <cell r="V512">
            <v>798008</v>
          </cell>
          <cell r="W512">
            <v>0</v>
          </cell>
          <cell r="X512">
            <v>-9074.5</v>
          </cell>
          <cell r="Y512">
            <v>0</v>
          </cell>
          <cell r="Z512">
            <v>-2</v>
          </cell>
          <cell r="AA512">
            <v>0</v>
          </cell>
          <cell r="AB512">
            <v>-181.49</v>
          </cell>
          <cell r="AC512">
            <v>0</v>
          </cell>
          <cell r="AD512">
            <v>3916302.01</v>
          </cell>
          <cell r="AE512">
            <v>0</v>
          </cell>
          <cell r="AF512">
            <v>4.05</v>
          </cell>
          <cell r="AG512">
            <v>0</v>
          </cell>
          <cell r="AH512">
            <v>797616</v>
          </cell>
          <cell r="AI512">
            <v>0</v>
          </cell>
          <cell r="AJ512">
            <v>-10283.15</v>
          </cell>
          <cell r="AK512">
            <v>0</v>
          </cell>
          <cell r="AL512">
            <v>-2</v>
          </cell>
          <cell r="AM512">
            <v>0</v>
          </cell>
          <cell r="AN512">
            <v>-205.66299999999998</v>
          </cell>
          <cell r="AO512">
            <v>0</v>
          </cell>
          <cell r="AP512">
            <v>4703429.1969999997</v>
          </cell>
        </row>
        <row r="513">
          <cell r="A513" t="str">
            <v xml:space="preserve">346.00 0607         </v>
          </cell>
          <cell r="B513">
            <v>607</v>
          </cell>
          <cell r="C513" t="str">
            <v>ProdTrans</v>
          </cell>
          <cell r="D513" t="str">
            <v xml:space="preserve">346.00 0607         </v>
          </cell>
          <cell r="E513">
            <v>346</v>
          </cell>
          <cell r="F513" t="str">
            <v>Miscellaneous Power Plant Equipment</v>
          </cell>
          <cell r="G513">
            <v>0</v>
          </cell>
          <cell r="H513">
            <v>337118.68</v>
          </cell>
          <cell r="I513">
            <v>0</v>
          </cell>
          <cell r="J513">
            <v>-152.88999999999999</v>
          </cell>
          <cell r="K513">
            <v>0</v>
          </cell>
          <cell r="L513">
            <v>336965.79</v>
          </cell>
          <cell r="M513">
            <v>0</v>
          </cell>
          <cell r="N513">
            <v>-173.05</v>
          </cell>
          <cell r="O513">
            <v>0</v>
          </cell>
          <cell r="P513">
            <v>336792.74</v>
          </cell>
          <cell r="Q513">
            <v>0</v>
          </cell>
          <cell r="R513">
            <v>52243</v>
          </cell>
          <cell r="S513">
            <v>0</v>
          </cell>
          <cell r="T513">
            <v>4.05</v>
          </cell>
          <cell r="U513">
            <v>0</v>
          </cell>
          <cell r="V513">
            <v>13650</v>
          </cell>
          <cell r="W513">
            <v>0</v>
          </cell>
          <cell r="X513">
            <v>-152.88999999999999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65740.11</v>
          </cell>
          <cell r="AE513">
            <v>0</v>
          </cell>
          <cell r="AF513">
            <v>4.05</v>
          </cell>
          <cell r="AG513">
            <v>0</v>
          </cell>
          <cell r="AH513">
            <v>13644</v>
          </cell>
          <cell r="AI513">
            <v>0</v>
          </cell>
          <cell r="AJ513">
            <v>-173.05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79211.06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 t="str">
            <v>TOTAL MARENGO - WIND</v>
          </cell>
          <cell r="G514">
            <v>0</v>
          </cell>
          <cell r="H514">
            <v>365338939.31</v>
          </cell>
          <cell r="I514">
            <v>0</v>
          </cell>
          <cell r="J514">
            <v>-466839.74</v>
          </cell>
          <cell r="K514">
            <v>0</v>
          </cell>
          <cell r="L514">
            <v>364872099.56999999</v>
          </cell>
          <cell r="M514">
            <v>0</v>
          </cell>
          <cell r="N514">
            <v>-497729.33000000007</v>
          </cell>
          <cell r="O514">
            <v>0</v>
          </cell>
          <cell r="P514">
            <v>364374370.23999989</v>
          </cell>
          <cell r="Q514">
            <v>0</v>
          </cell>
          <cell r="R514">
            <v>58250693</v>
          </cell>
          <cell r="S514">
            <v>0</v>
          </cell>
          <cell r="T514">
            <v>0</v>
          </cell>
          <cell r="U514">
            <v>0</v>
          </cell>
          <cell r="V514">
            <v>14786773</v>
          </cell>
          <cell r="W514">
            <v>0</v>
          </cell>
          <cell r="X514">
            <v>-466839.74</v>
          </cell>
          <cell r="Y514">
            <v>0</v>
          </cell>
          <cell r="Z514">
            <v>0</v>
          </cell>
          <cell r="AA514">
            <v>0</v>
          </cell>
          <cell r="AB514">
            <v>-23062.107500000002</v>
          </cell>
          <cell r="AC514">
            <v>0</v>
          </cell>
          <cell r="AD514">
            <v>72547564.152500004</v>
          </cell>
          <cell r="AE514">
            <v>0</v>
          </cell>
          <cell r="AF514">
            <v>0</v>
          </cell>
          <cell r="AG514">
            <v>0</v>
          </cell>
          <cell r="AH514">
            <v>14767241</v>
          </cell>
          <cell r="AI514">
            <v>0</v>
          </cell>
          <cell r="AJ514">
            <v>-497729.33000000007</v>
          </cell>
          <cell r="AK514">
            <v>0</v>
          </cell>
          <cell r="AL514">
            <v>0</v>
          </cell>
          <cell r="AM514">
            <v>0</v>
          </cell>
          <cell r="AN514">
            <v>-24569.319500000001</v>
          </cell>
          <cell r="AO514">
            <v>0</v>
          </cell>
          <cell r="AP514">
            <v>86792506.503000021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 t="str">
            <v>SEVEN MILE HILL - WIND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</row>
        <row r="517">
          <cell r="A517" t="str">
            <v xml:space="preserve">341.00 0608         </v>
          </cell>
          <cell r="B517">
            <v>608</v>
          </cell>
          <cell r="C517" t="str">
            <v>ProdTrans</v>
          </cell>
          <cell r="D517" t="str">
            <v xml:space="preserve">341.00 0608         </v>
          </cell>
          <cell r="E517">
            <v>341</v>
          </cell>
          <cell r="F517" t="str">
            <v>Structures and Improvements</v>
          </cell>
          <cell r="G517">
            <v>0</v>
          </cell>
          <cell r="H517">
            <v>5976710.8899999997</v>
          </cell>
          <cell r="I517">
            <v>0</v>
          </cell>
          <cell r="J517">
            <v>-23936.95</v>
          </cell>
          <cell r="K517">
            <v>0</v>
          </cell>
          <cell r="L517">
            <v>5952773.9399999995</v>
          </cell>
          <cell r="M517">
            <v>0</v>
          </cell>
          <cell r="N517">
            <v>-24348.12</v>
          </cell>
          <cell r="O517">
            <v>0</v>
          </cell>
          <cell r="P517">
            <v>5928425.8199999994</v>
          </cell>
          <cell r="Q517">
            <v>0</v>
          </cell>
          <cell r="R517">
            <v>740042</v>
          </cell>
          <cell r="S517">
            <v>0</v>
          </cell>
          <cell r="T517">
            <v>4.05</v>
          </cell>
          <cell r="U517">
            <v>0</v>
          </cell>
          <cell r="V517">
            <v>241572</v>
          </cell>
          <cell r="W517">
            <v>0</v>
          </cell>
          <cell r="X517">
            <v>-23936.95</v>
          </cell>
          <cell r="Y517">
            <v>0</v>
          </cell>
          <cell r="Z517">
            <v>-5</v>
          </cell>
          <cell r="AA517">
            <v>0</v>
          </cell>
          <cell r="AB517">
            <v>-1196.8475000000001</v>
          </cell>
          <cell r="AC517">
            <v>0</v>
          </cell>
          <cell r="AD517">
            <v>956480.20250000001</v>
          </cell>
          <cell r="AE517">
            <v>0</v>
          </cell>
          <cell r="AF517">
            <v>4.05</v>
          </cell>
          <cell r="AG517">
            <v>0</v>
          </cell>
          <cell r="AH517">
            <v>240594</v>
          </cell>
          <cell r="AI517">
            <v>0</v>
          </cell>
          <cell r="AJ517">
            <v>-24348.12</v>
          </cell>
          <cell r="AK517">
            <v>0</v>
          </cell>
          <cell r="AL517">
            <v>-5</v>
          </cell>
          <cell r="AM517">
            <v>0</v>
          </cell>
          <cell r="AN517">
            <v>-1217.4059999999999</v>
          </cell>
          <cell r="AO517">
            <v>0</v>
          </cell>
          <cell r="AP517">
            <v>1171508.6765000001</v>
          </cell>
        </row>
        <row r="518">
          <cell r="A518" t="str">
            <v xml:space="preserve">343.00 0608         </v>
          </cell>
          <cell r="B518">
            <v>608</v>
          </cell>
          <cell r="C518" t="str">
            <v>ProdTrans</v>
          </cell>
          <cell r="D518" t="str">
            <v xml:space="preserve">343.00 0608         </v>
          </cell>
          <cell r="E518">
            <v>343</v>
          </cell>
          <cell r="F518" t="str">
            <v>Prime Movers</v>
          </cell>
          <cell r="G518">
            <v>0</v>
          </cell>
          <cell r="H518">
            <v>214736151.83000001</v>
          </cell>
          <cell r="I518">
            <v>0</v>
          </cell>
          <cell r="J518">
            <v>-255123.81</v>
          </cell>
          <cell r="K518">
            <v>0</v>
          </cell>
          <cell r="L518">
            <v>214481028.02000001</v>
          </cell>
          <cell r="M518">
            <v>0</v>
          </cell>
          <cell r="N518">
            <v>-272209.52</v>
          </cell>
          <cell r="O518">
            <v>0</v>
          </cell>
          <cell r="P518">
            <v>214208818.5</v>
          </cell>
          <cell r="Q518">
            <v>0</v>
          </cell>
          <cell r="R518">
            <v>28544136</v>
          </cell>
          <cell r="S518">
            <v>0</v>
          </cell>
          <cell r="T518">
            <v>4.05</v>
          </cell>
          <cell r="U518">
            <v>0</v>
          </cell>
          <cell r="V518">
            <v>8691648</v>
          </cell>
          <cell r="W518">
            <v>0</v>
          </cell>
          <cell r="X518">
            <v>-255123.81</v>
          </cell>
          <cell r="Y518">
            <v>0</v>
          </cell>
          <cell r="Z518">
            <v>-5</v>
          </cell>
          <cell r="AA518">
            <v>0</v>
          </cell>
          <cell r="AB518">
            <v>-12756.190500000001</v>
          </cell>
          <cell r="AC518">
            <v>0</v>
          </cell>
          <cell r="AD518">
            <v>36967903.999499999</v>
          </cell>
          <cell r="AE518">
            <v>0</v>
          </cell>
          <cell r="AF518">
            <v>4.05</v>
          </cell>
          <cell r="AG518">
            <v>0</v>
          </cell>
          <cell r="AH518">
            <v>8680969</v>
          </cell>
          <cell r="AI518">
            <v>0</v>
          </cell>
          <cell r="AJ518">
            <v>-272209.52</v>
          </cell>
          <cell r="AK518">
            <v>0</v>
          </cell>
          <cell r="AL518">
            <v>-5</v>
          </cell>
          <cell r="AM518">
            <v>0</v>
          </cell>
          <cell r="AN518">
            <v>-13610.476000000001</v>
          </cell>
          <cell r="AO518">
            <v>0</v>
          </cell>
          <cell r="AP518">
            <v>45363053.003499992</v>
          </cell>
        </row>
        <row r="519">
          <cell r="A519" t="str">
            <v xml:space="preserve">344.00 0608         </v>
          </cell>
          <cell r="B519">
            <v>608</v>
          </cell>
          <cell r="C519" t="str">
            <v>ProdTrans</v>
          </cell>
          <cell r="D519" t="str">
            <v xml:space="preserve">344.00 0608         </v>
          </cell>
          <cell r="E519">
            <v>344</v>
          </cell>
          <cell r="F519" t="str">
            <v>Generators</v>
          </cell>
          <cell r="G519">
            <v>0</v>
          </cell>
          <cell r="H519">
            <v>6597543.9699999997</v>
          </cell>
          <cell r="I519">
            <v>0</v>
          </cell>
          <cell r="J519">
            <v>-7843.39</v>
          </cell>
          <cell r="K519">
            <v>0</v>
          </cell>
          <cell r="L519">
            <v>6589700.5800000001</v>
          </cell>
          <cell r="M519">
            <v>0</v>
          </cell>
          <cell r="N519">
            <v>-8368.58</v>
          </cell>
          <cell r="O519">
            <v>0</v>
          </cell>
          <cell r="P519">
            <v>6581332</v>
          </cell>
          <cell r="Q519">
            <v>0</v>
          </cell>
          <cell r="R519">
            <v>879420</v>
          </cell>
          <cell r="S519">
            <v>0</v>
          </cell>
          <cell r="T519">
            <v>4.05</v>
          </cell>
          <cell r="U519">
            <v>0</v>
          </cell>
          <cell r="V519">
            <v>267042</v>
          </cell>
          <cell r="W519">
            <v>0</v>
          </cell>
          <cell r="X519">
            <v>-7843.39</v>
          </cell>
          <cell r="Y519">
            <v>0</v>
          </cell>
          <cell r="Z519">
            <v>-5</v>
          </cell>
          <cell r="AA519">
            <v>0</v>
          </cell>
          <cell r="AB519">
            <v>-392.16950000000003</v>
          </cell>
          <cell r="AC519">
            <v>0</v>
          </cell>
          <cell r="AD519">
            <v>1138226.4405</v>
          </cell>
          <cell r="AE519">
            <v>0</v>
          </cell>
          <cell r="AF519">
            <v>4.05</v>
          </cell>
          <cell r="AG519">
            <v>0</v>
          </cell>
          <cell r="AH519">
            <v>266713</v>
          </cell>
          <cell r="AI519">
            <v>0</v>
          </cell>
          <cell r="AJ519">
            <v>-8368.58</v>
          </cell>
          <cell r="AK519">
            <v>0</v>
          </cell>
          <cell r="AL519">
            <v>-5</v>
          </cell>
          <cell r="AM519">
            <v>0</v>
          </cell>
          <cell r="AN519">
            <v>-418.42900000000003</v>
          </cell>
          <cell r="AO519">
            <v>0</v>
          </cell>
          <cell r="AP519">
            <v>1396152.4314999999</v>
          </cell>
        </row>
        <row r="520">
          <cell r="A520" t="str">
            <v xml:space="preserve">345.00 0608         </v>
          </cell>
          <cell r="B520">
            <v>608</v>
          </cell>
          <cell r="C520" t="str">
            <v>ProdTrans</v>
          </cell>
          <cell r="D520" t="str">
            <v xml:space="preserve">345.00 0608         </v>
          </cell>
          <cell r="E520">
            <v>345</v>
          </cell>
          <cell r="F520" t="str">
            <v>Accessory Electric Equipment</v>
          </cell>
          <cell r="G520">
            <v>0</v>
          </cell>
          <cell r="H520">
            <v>13215081.41</v>
          </cell>
          <cell r="I520">
            <v>0</v>
          </cell>
          <cell r="J520">
            <v>-5586.49</v>
          </cell>
          <cell r="K520">
            <v>0</v>
          </cell>
          <cell r="L520">
            <v>13209494.92</v>
          </cell>
          <cell r="M520">
            <v>0</v>
          </cell>
          <cell r="N520">
            <v>-6312.27</v>
          </cell>
          <cell r="O520">
            <v>0</v>
          </cell>
          <cell r="P520">
            <v>13203182.65</v>
          </cell>
          <cell r="Q520">
            <v>0</v>
          </cell>
          <cell r="R520">
            <v>1734141</v>
          </cell>
          <cell r="S520">
            <v>0</v>
          </cell>
          <cell r="T520">
            <v>4.05</v>
          </cell>
          <cell r="U520">
            <v>0</v>
          </cell>
          <cell r="V520">
            <v>535098</v>
          </cell>
          <cell r="W520">
            <v>0</v>
          </cell>
          <cell r="X520">
            <v>-5586.49</v>
          </cell>
          <cell r="Y520">
            <v>0</v>
          </cell>
          <cell r="Z520">
            <v>-2</v>
          </cell>
          <cell r="AA520">
            <v>0</v>
          </cell>
          <cell r="AB520">
            <v>-111.7298</v>
          </cell>
          <cell r="AC520">
            <v>0</v>
          </cell>
          <cell r="AD520">
            <v>2263540.7801999999</v>
          </cell>
          <cell r="AE520">
            <v>0</v>
          </cell>
          <cell r="AF520">
            <v>4.05</v>
          </cell>
          <cell r="AG520">
            <v>0</v>
          </cell>
          <cell r="AH520">
            <v>534857</v>
          </cell>
          <cell r="AI520">
            <v>0</v>
          </cell>
          <cell r="AJ520">
            <v>-6312.27</v>
          </cell>
          <cell r="AK520">
            <v>0</v>
          </cell>
          <cell r="AL520">
            <v>-2</v>
          </cell>
          <cell r="AM520">
            <v>0</v>
          </cell>
          <cell r="AN520">
            <v>-126.2454</v>
          </cell>
          <cell r="AO520">
            <v>0</v>
          </cell>
          <cell r="AP520">
            <v>2791959.2648</v>
          </cell>
        </row>
        <row r="521">
          <cell r="A521" t="str">
            <v xml:space="preserve">346.00 0608         </v>
          </cell>
          <cell r="B521">
            <v>608</v>
          </cell>
          <cell r="C521" t="str">
            <v>ProdTrans</v>
          </cell>
          <cell r="D521" t="str">
            <v xml:space="preserve">346.00 0608         </v>
          </cell>
          <cell r="E521">
            <v>346</v>
          </cell>
          <cell r="F521" t="str">
            <v>Miscellaneous Power Plant Equipment</v>
          </cell>
          <cell r="G521">
            <v>0</v>
          </cell>
          <cell r="H521">
            <v>515769.57</v>
          </cell>
          <cell r="I521">
            <v>0</v>
          </cell>
          <cell r="J521">
            <v>-216.45</v>
          </cell>
          <cell r="K521">
            <v>0</v>
          </cell>
          <cell r="L521">
            <v>515553.12</v>
          </cell>
          <cell r="M521">
            <v>0</v>
          </cell>
          <cell r="N521">
            <v>-244.55999999999997</v>
          </cell>
          <cell r="O521">
            <v>0</v>
          </cell>
          <cell r="P521">
            <v>515308.56</v>
          </cell>
          <cell r="Q521">
            <v>0</v>
          </cell>
          <cell r="R521">
            <v>65645</v>
          </cell>
          <cell r="S521">
            <v>0</v>
          </cell>
          <cell r="T521">
            <v>4.05</v>
          </cell>
          <cell r="U521">
            <v>0</v>
          </cell>
          <cell r="V521">
            <v>20884</v>
          </cell>
          <cell r="W521">
            <v>0</v>
          </cell>
          <cell r="X521">
            <v>-216.45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86312.55</v>
          </cell>
          <cell r="AE521">
            <v>0</v>
          </cell>
          <cell r="AF521">
            <v>4.05</v>
          </cell>
          <cell r="AG521">
            <v>0</v>
          </cell>
          <cell r="AH521">
            <v>20875</v>
          </cell>
          <cell r="AI521">
            <v>0</v>
          </cell>
          <cell r="AJ521">
            <v>-244.55999999999997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106942.99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 t="str">
            <v>TOTAL SEVEN MILE HILL - WIND</v>
          </cell>
          <cell r="G522">
            <v>0</v>
          </cell>
          <cell r="H522">
            <v>241041257.66999999</v>
          </cell>
          <cell r="I522">
            <v>0</v>
          </cell>
          <cell r="J522">
            <v>-292707.09000000003</v>
          </cell>
          <cell r="K522">
            <v>0</v>
          </cell>
          <cell r="L522">
            <v>240748550.58000001</v>
          </cell>
          <cell r="M522">
            <v>0</v>
          </cell>
          <cell r="N522">
            <v>-311483.05000000005</v>
          </cell>
          <cell r="O522">
            <v>0</v>
          </cell>
          <cell r="P522">
            <v>240437067.53</v>
          </cell>
          <cell r="Q522">
            <v>0</v>
          </cell>
          <cell r="R522">
            <v>31963384</v>
          </cell>
          <cell r="S522">
            <v>0</v>
          </cell>
          <cell r="T522">
            <v>0</v>
          </cell>
          <cell r="U522">
            <v>0</v>
          </cell>
          <cell r="V522">
            <v>9756244</v>
          </cell>
          <cell r="W522">
            <v>0</v>
          </cell>
          <cell r="X522">
            <v>-292707.09000000003</v>
          </cell>
          <cell r="Y522">
            <v>0</v>
          </cell>
          <cell r="Z522">
            <v>0</v>
          </cell>
          <cell r="AA522">
            <v>0</v>
          </cell>
          <cell r="AB522">
            <v>-14456.9373</v>
          </cell>
          <cell r="AC522">
            <v>0</v>
          </cell>
          <cell r="AD522">
            <v>41412463.972699992</v>
          </cell>
          <cell r="AE522">
            <v>0</v>
          </cell>
          <cell r="AF522">
            <v>0</v>
          </cell>
          <cell r="AG522">
            <v>0</v>
          </cell>
          <cell r="AH522">
            <v>9744008</v>
          </cell>
          <cell r="AI522">
            <v>0</v>
          </cell>
          <cell r="AJ522">
            <v>-311483.05000000005</v>
          </cell>
          <cell r="AK522">
            <v>0</v>
          </cell>
          <cell r="AL522">
            <v>0</v>
          </cell>
          <cell r="AM522">
            <v>0</v>
          </cell>
          <cell r="AN522">
            <v>-15372.556400000001</v>
          </cell>
          <cell r="AO522">
            <v>0</v>
          </cell>
          <cell r="AP522">
            <v>50829616.366299994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 t="str">
            <v>SOLAR GENERATING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</row>
        <row r="525">
          <cell r="A525" t="str">
            <v xml:space="preserve">344.00 0701         </v>
          </cell>
          <cell r="B525">
            <v>701</v>
          </cell>
          <cell r="C525" t="str">
            <v>ProdTrans</v>
          </cell>
          <cell r="D525" t="str">
            <v xml:space="preserve">344.00 0701         </v>
          </cell>
          <cell r="E525">
            <v>344</v>
          </cell>
          <cell r="F525" t="str">
            <v>Generators - Atlantic City</v>
          </cell>
          <cell r="G525">
            <v>0</v>
          </cell>
          <cell r="H525">
            <v>5545.93</v>
          </cell>
          <cell r="I525">
            <v>0</v>
          </cell>
          <cell r="J525">
            <v>0</v>
          </cell>
          <cell r="K525">
            <v>0</v>
          </cell>
          <cell r="L525">
            <v>5545.93</v>
          </cell>
          <cell r="M525">
            <v>0</v>
          </cell>
          <cell r="N525">
            <v>0</v>
          </cell>
          <cell r="O525">
            <v>0</v>
          </cell>
          <cell r="P525">
            <v>5545.93</v>
          </cell>
          <cell r="Q525">
            <v>0</v>
          </cell>
          <cell r="R525">
            <v>1616</v>
          </cell>
          <cell r="S525">
            <v>0</v>
          </cell>
          <cell r="T525">
            <v>6.67</v>
          </cell>
          <cell r="U525">
            <v>0</v>
          </cell>
          <cell r="V525">
            <v>370</v>
          </cell>
          <cell r="W525">
            <v>0</v>
          </cell>
          <cell r="X525">
            <v>0</v>
          </cell>
          <cell r="Y525">
            <v>0</v>
          </cell>
          <cell r="Z525">
            <v>-5</v>
          </cell>
          <cell r="AA525">
            <v>0</v>
          </cell>
          <cell r="AB525">
            <v>0</v>
          </cell>
          <cell r="AC525">
            <v>0</v>
          </cell>
          <cell r="AD525">
            <v>1986</v>
          </cell>
          <cell r="AE525">
            <v>0</v>
          </cell>
          <cell r="AF525">
            <v>6.67</v>
          </cell>
          <cell r="AG525">
            <v>0</v>
          </cell>
          <cell r="AH525">
            <v>370</v>
          </cell>
          <cell r="AI525">
            <v>0</v>
          </cell>
          <cell r="AJ525">
            <v>0</v>
          </cell>
          <cell r="AK525">
            <v>0</v>
          </cell>
          <cell r="AL525">
            <v>-5</v>
          </cell>
          <cell r="AM525">
            <v>0</v>
          </cell>
          <cell r="AN525">
            <v>0</v>
          </cell>
          <cell r="AO525">
            <v>0</v>
          </cell>
          <cell r="AP525">
            <v>2356</v>
          </cell>
        </row>
        <row r="526">
          <cell r="A526" t="str">
            <v xml:space="preserve">344.00 0702         </v>
          </cell>
          <cell r="B526">
            <v>702</v>
          </cell>
          <cell r="C526" t="str">
            <v>ProdTrans</v>
          </cell>
          <cell r="D526" t="str">
            <v xml:space="preserve">344.00 0702         </v>
          </cell>
          <cell r="E526">
            <v>344</v>
          </cell>
          <cell r="F526" t="str">
            <v>Generators - Canyon Lands</v>
          </cell>
          <cell r="G526">
            <v>0</v>
          </cell>
          <cell r="H526">
            <v>36389.01</v>
          </cell>
          <cell r="I526">
            <v>0</v>
          </cell>
          <cell r="J526">
            <v>0</v>
          </cell>
          <cell r="K526">
            <v>0</v>
          </cell>
          <cell r="L526">
            <v>36389.01</v>
          </cell>
          <cell r="M526">
            <v>0</v>
          </cell>
          <cell r="N526">
            <v>0</v>
          </cell>
          <cell r="O526">
            <v>0</v>
          </cell>
          <cell r="P526">
            <v>36389.01</v>
          </cell>
          <cell r="Q526">
            <v>0</v>
          </cell>
          <cell r="R526">
            <v>43953</v>
          </cell>
          <cell r="S526">
            <v>0</v>
          </cell>
          <cell r="T526">
            <v>8.8360035541876218</v>
          </cell>
          <cell r="U526">
            <v>0</v>
          </cell>
          <cell r="V526">
            <v>3215</v>
          </cell>
          <cell r="W526">
            <v>0</v>
          </cell>
          <cell r="X526">
            <v>0</v>
          </cell>
          <cell r="Y526">
            <v>0</v>
          </cell>
          <cell r="Z526">
            <v>-5</v>
          </cell>
          <cell r="AA526">
            <v>0</v>
          </cell>
          <cell r="AB526">
            <v>0</v>
          </cell>
          <cell r="AC526">
            <v>0</v>
          </cell>
          <cell r="AD526">
            <v>47168</v>
          </cell>
          <cell r="AE526">
            <v>0</v>
          </cell>
          <cell r="AF526">
            <v>8.8360035541876218</v>
          </cell>
          <cell r="AG526">
            <v>0</v>
          </cell>
          <cell r="AH526">
            <v>3215</v>
          </cell>
          <cell r="AI526">
            <v>0</v>
          </cell>
          <cell r="AJ526">
            <v>0</v>
          </cell>
          <cell r="AK526">
            <v>0</v>
          </cell>
          <cell r="AL526">
            <v>-5</v>
          </cell>
          <cell r="AM526">
            <v>0</v>
          </cell>
          <cell r="AN526">
            <v>0</v>
          </cell>
          <cell r="AO526">
            <v>0</v>
          </cell>
          <cell r="AP526">
            <v>50383</v>
          </cell>
        </row>
        <row r="527">
          <cell r="A527" t="str">
            <v xml:space="preserve">344.00 0703         </v>
          </cell>
          <cell r="B527">
            <v>703</v>
          </cell>
          <cell r="C527" t="str">
            <v>ProdTrans</v>
          </cell>
          <cell r="D527" t="str">
            <v xml:space="preserve">344.00 0703         </v>
          </cell>
          <cell r="E527">
            <v>344</v>
          </cell>
          <cell r="F527" t="str">
            <v>Generators - Green River</v>
          </cell>
          <cell r="G527">
            <v>0</v>
          </cell>
          <cell r="H527">
            <v>55086.78</v>
          </cell>
          <cell r="I527">
            <v>0</v>
          </cell>
          <cell r="J527">
            <v>0</v>
          </cell>
          <cell r="K527">
            <v>0</v>
          </cell>
          <cell r="L527">
            <v>55086.78</v>
          </cell>
          <cell r="M527">
            <v>0</v>
          </cell>
          <cell r="N527">
            <v>0</v>
          </cell>
          <cell r="O527">
            <v>0</v>
          </cell>
          <cell r="P527">
            <v>55086.78</v>
          </cell>
          <cell r="Q527">
            <v>0</v>
          </cell>
          <cell r="R527">
            <v>66516</v>
          </cell>
          <cell r="S527">
            <v>0</v>
          </cell>
          <cell r="T527">
            <v>8.98</v>
          </cell>
          <cell r="U527">
            <v>0</v>
          </cell>
          <cell r="V527">
            <v>4947</v>
          </cell>
          <cell r="W527">
            <v>0</v>
          </cell>
          <cell r="X527">
            <v>0</v>
          </cell>
          <cell r="Y527">
            <v>0</v>
          </cell>
          <cell r="Z527">
            <v>-5</v>
          </cell>
          <cell r="AA527">
            <v>0</v>
          </cell>
          <cell r="AB527">
            <v>0</v>
          </cell>
          <cell r="AC527">
            <v>0</v>
          </cell>
          <cell r="AD527">
            <v>71463</v>
          </cell>
          <cell r="AE527">
            <v>0</v>
          </cell>
          <cell r="AF527">
            <v>8.98</v>
          </cell>
          <cell r="AG527">
            <v>0</v>
          </cell>
          <cell r="AH527">
            <v>4947</v>
          </cell>
          <cell r="AI527">
            <v>0</v>
          </cell>
          <cell r="AJ527">
            <v>0</v>
          </cell>
          <cell r="AK527">
            <v>0</v>
          </cell>
          <cell r="AL527">
            <v>-5</v>
          </cell>
          <cell r="AM527">
            <v>0</v>
          </cell>
          <cell r="AN527">
            <v>0</v>
          </cell>
          <cell r="AO527">
            <v>0</v>
          </cell>
          <cell r="AP527">
            <v>76410</v>
          </cell>
        </row>
        <row r="528">
          <cell r="A528" t="str">
            <v xml:space="preserve">344.00 0704         </v>
          </cell>
          <cell r="B528">
            <v>704</v>
          </cell>
          <cell r="C528" t="str">
            <v>ProdTrans</v>
          </cell>
          <cell r="D528" t="str">
            <v xml:space="preserve">344.00 0704         </v>
          </cell>
          <cell r="E528">
            <v>344</v>
          </cell>
          <cell r="F528" t="str">
            <v>Generators - Oregon High Desert</v>
          </cell>
          <cell r="G528">
            <v>0</v>
          </cell>
          <cell r="H528">
            <v>56321.97</v>
          </cell>
          <cell r="I528">
            <v>0</v>
          </cell>
          <cell r="J528">
            <v>-312.10000000000002</v>
          </cell>
          <cell r="K528">
            <v>0</v>
          </cell>
          <cell r="L528">
            <v>56009.87</v>
          </cell>
          <cell r="M528">
            <v>0</v>
          </cell>
          <cell r="N528">
            <v>-329.38</v>
          </cell>
          <cell r="O528">
            <v>0</v>
          </cell>
          <cell r="P528">
            <v>55680.490000000005</v>
          </cell>
          <cell r="Q528">
            <v>0</v>
          </cell>
          <cell r="R528">
            <v>60789</v>
          </cell>
          <cell r="S528">
            <v>0</v>
          </cell>
          <cell r="T528">
            <v>5.732662192393736</v>
          </cell>
          <cell r="U528">
            <v>0</v>
          </cell>
          <cell r="V528">
            <v>3220</v>
          </cell>
          <cell r="W528">
            <v>0</v>
          </cell>
          <cell r="X528">
            <v>-312.10000000000002</v>
          </cell>
          <cell r="Y528">
            <v>0</v>
          </cell>
          <cell r="Z528">
            <v>-5</v>
          </cell>
          <cell r="AA528">
            <v>0</v>
          </cell>
          <cell r="AB528">
            <v>-15.605</v>
          </cell>
          <cell r="AC528">
            <v>0</v>
          </cell>
          <cell r="AD528">
            <v>63681.294999999998</v>
          </cell>
          <cell r="AE528">
            <v>0</v>
          </cell>
          <cell r="AF528">
            <v>5.732662192393736</v>
          </cell>
          <cell r="AG528">
            <v>0</v>
          </cell>
          <cell r="AH528">
            <v>3201</v>
          </cell>
          <cell r="AI528">
            <v>0</v>
          </cell>
          <cell r="AJ528">
            <v>-329.38</v>
          </cell>
          <cell r="AK528">
            <v>0</v>
          </cell>
          <cell r="AL528">
            <v>-5</v>
          </cell>
          <cell r="AM528">
            <v>0</v>
          </cell>
          <cell r="AN528">
            <v>-16.469000000000001</v>
          </cell>
          <cell r="AO528">
            <v>0</v>
          </cell>
          <cell r="AP528">
            <v>66536.445999999996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 t="str">
            <v>TOTAL SOLAR GENERATING</v>
          </cell>
          <cell r="G529">
            <v>0</v>
          </cell>
          <cell r="H529">
            <v>153343.69</v>
          </cell>
          <cell r="I529">
            <v>0</v>
          </cell>
          <cell r="J529">
            <v>-312.10000000000002</v>
          </cell>
          <cell r="K529">
            <v>0</v>
          </cell>
          <cell r="L529">
            <v>153031.59</v>
          </cell>
          <cell r="M529">
            <v>0</v>
          </cell>
          <cell r="N529">
            <v>-329.38</v>
          </cell>
          <cell r="O529">
            <v>0</v>
          </cell>
          <cell r="P529">
            <v>152702.21000000002</v>
          </cell>
          <cell r="Q529">
            <v>0</v>
          </cell>
          <cell r="R529">
            <v>172874</v>
          </cell>
          <cell r="S529">
            <v>0</v>
          </cell>
          <cell r="T529">
            <v>0</v>
          </cell>
          <cell r="U529">
            <v>0</v>
          </cell>
          <cell r="V529">
            <v>11752</v>
          </cell>
          <cell r="W529">
            <v>0</v>
          </cell>
          <cell r="X529">
            <v>-312.10000000000002</v>
          </cell>
          <cell r="Y529">
            <v>0</v>
          </cell>
          <cell r="Z529">
            <v>0</v>
          </cell>
          <cell r="AA529">
            <v>0</v>
          </cell>
          <cell r="AB529">
            <v>-15.605</v>
          </cell>
          <cell r="AC529">
            <v>0</v>
          </cell>
          <cell r="AD529">
            <v>184298.29499999998</v>
          </cell>
          <cell r="AE529">
            <v>0</v>
          </cell>
          <cell r="AF529">
            <v>0</v>
          </cell>
          <cell r="AG529">
            <v>0</v>
          </cell>
          <cell r="AH529">
            <v>11733</v>
          </cell>
          <cell r="AI529">
            <v>0</v>
          </cell>
          <cell r="AJ529">
            <v>-329.38</v>
          </cell>
          <cell r="AK529">
            <v>0</v>
          </cell>
          <cell r="AL529">
            <v>0</v>
          </cell>
          <cell r="AM529">
            <v>0</v>
          </cell>
          <cell r="AN529">
            <v>-16.469000000000001</v>
          </cell>
          <cell r="AO529">
            <v>0</v>
          </cell>
          <cell r="AP529">
            <v>195685.446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 t="str">
            <v>MOBILE GENERATORS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2">
          <cell r="A532" t="str">
            <v xml:space="preserve">344.00 0801         </v>
          </cell>
          <cell r="B532">
            <v>801</v>
          </cell>
          <cell r="C532" t="str">
            <v>ProdTrans</v>
          </cell>
          <cell r="D532" t="str">
            <v xml:space="preserve">344.00 0801         </v>
          </cell>
          <cell r="E532">
            <v>344</v>
          </cell>
          <cell r="F532" t="str">
            <v>East Side Mobile Generator</v>
          </cell>
          <cell r="G532">
            <v>0</v>
          </cell>
          <cell r="H532">
            <v>839680.12</v>
          </cell>
          <cell r="I532">
            <v>0</v>
          </cell>
          <cell r="J532">
            <v>-2505.7600000000002</v>
          </cell>
          <cell r="K532">
            <v>0</v>
          </cell>
          <cell r="L532">
            <v>837174.36</v>
          </cell>
          <cell r="M532">
            <v>0</v>
          </cell>
          <cell r="N532">
            <v>-2664.43</v>
          </cell>
          <cell r="O532">
            <v>0</v>
          </cell>
          <cell r="P532">
            <v>834509.92999999993</v>
          </cell>
          <cell r="Q532">
            <v>0</v>
          </cell>
          <cell r="R532">
            <v>230290</v>
          </cell>
          <cell r="S532">
            <v>0</v>
          </cell>
          <cell r="T532">
            <v>5</v>
          </cell>
          <cell r="U532">
            <v>0</v>
          </cell>
          <cell r="V532">
            <v>41921</v>
          </cell>
          <cell r="W532">
            <v>0</v>
          </cell>
          <cell r="X532">
            <v>-2505.7600000000002</v>
          </cell>
          <cell r="Y532">
            <v>0</v>
          </cell>
          <cell r="Z532">
            <v>-5</v>
          </cell>
          <cell r="AA532">
            <v>0</v>
          </cell>
          <cell r="AB532">
            <v>-125.28800000000001</v>
          </cell>
          <cell r="AC532">
            <v>0</v>
          </cell>
          <cell r="AD532">
            <v>269579.95199999999</v>
          </cell>
          <cell r="AE532">
            <v>0</v>
          </cell>
          <cell r="AF532">
            <v>5</v>
          </cell>
          <cell r="AG532">
            <v>0</v>
          </cell>
          <cell r="AH532">
            <v>41792</v>
          </cell>
          <cell r="AI532">
            <v>0</v>
          </cell>
          <cell r="AJ532">
            <v>-2664.43</v>
          </cell>
          <cell r="AK532">
            <v>0</v>
          </cell>
          <cell r="AL532">
            <v>-5</v>
          </cell>
          <cell r="AM532">
            <v>0</v>
          </cell>
          <cell r="AN532">
            <v>-133.22149999999999</v>
          </cell>
          <cell r="AO532">
            <v>0</v>
          </cell>
          <cell r="AP532">
            <v>308574.30050000001</v>
          </cell>
        </row>
        <row r="533">
          <cell r="A533" t="str">
            <v xml:space="preserve">344.00 0802         </v>
          </cell>
          <cell r="B533">
            <v>802</v>
          </cell>
          <cell r="C533" t="str">
            <v>ProdTrans</v>
          </cell>
          <cell r="D533" t="str">
            <v xml:space="preserve">344.00 0802         </v>
          </cell>
          <cell r="E533">
            <v>344</v>
          </cell>
          <cell r="F533" t="str">
            <v>West Side Mobile Generator</v>
          </cell>
          <cell r="G533">
            <v>0</v>
          </cell>
          <cell r="H533">
            <v>849226.01</v>
          </cell>
          <cell r="I533">
            <v>0</v>
          </cell>
          <cell r="J533">
            <v>-1945.18</v>
          </cell>
          <cell r="K533">
            <v>0</v>
          </cell>
          <cell r="L533">
            <v>847280.83</v>
          </cell>
          <cell r="M533">
            <v>0</v>
          </cell>
          <cell r="N533">
            <v>-2075.69</v>
          </cell>
          <cell r="O533">
            <v>0</v>
          </cell>
          <cell r="P533">
            <v>845205.14</v>
          </cell>
          <cell r="Q533">
            <v>0</v>
          </cell>
          <cell r="R533">
            <v>108199</v>
          </cell>
          <cell r="S533">
            <v>0</v>
          </cell>
          <cell r="T533">
            <v>5</v>
          </cell>
          <cell r="U533">
            <v>0</v>
          </cell>
          <cell r="V533">
            <v>42413</v>
          </cell>
          <cell r="W533">
            <v>0</v>
          </cell>
          <cell r="X533">
            <v>-1945.18</v>
          </cell>
          <cell r="Y533">
            <v>0</v>
          </cell>
          <cell r="Z533">
            <v>-5</v>
          </cell>
          <cell r="AA533">
            <v>0</v>
          </cell>
          <cell r="AB533">
            <v>-97.259</v>
          </cell>
          <cell r="AC533">
            <v>0</v>
          </cell>
          <cell r="AD533">
            <v>148569.56100000002</v>
          </cell>
          <cell r="AE533">
            <v>0</v>
          </cell>
          <cell r="AF533">
            <v>5</v>
          </cell>
          <cell r="AG533">
            <v>0</v>
          </cell>
          <cell r="AH533">
            <v>42312</v>
          </cell>
          <cell r="AI533">
            <v>0</v>
          </cell>
          <cell r="AJ533">
            <v>-2075.69</v>
          </cell>
          <cell r="AK533">
            <v>0</v>
          </cell>
          <cell r="AL533">
            <v>-5</v>
          </cell>
          <cell r="AM533">
            <v>0</v>
          </cell>
          <cell r="AN533">
            <v>-103.78450000000001</v>
          </cell>
          <cell r="AO533">
            <v>0</v>
          </cell>
          <cell r="AP533">
            <v>188702.0865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 t="str">
            <v>TOTAL MOBILE GENERATORS</v>
          </cell>
          <cell r="G534">
            <v>0</v>
          </cell>
          <cell r="H534">
            <v>1688906.13</v>
          </cell>
          <cell r="I534">
            <v>0</v>
          </cell>
          <cell r="J534">
            <v>-4450.9400000000005</v>
          </cell>
          <cell r="K534">
            <v>0</v>
          </cell>
          <cell r="L534">
            <v>1684455.19</v>
          </cell>
          <cell r="M534">
            <v>0</v>
          </cell>
          <cell r="N534">
            <v>-4740.12</v>
          </cell>
          <cell r="O534">
            <v>0</v>
          </cell>
          <cell r="P534">
            <v>1679715.0699999998</v>
          </cell>
          <cell r="Q534">
            <v>0</v>
          </cell>
          <cell r="R534">
            <v>338489</v>
          </cell>
          <cell r="S534">
            <v>0</v>
          </cell>
          <cell r="T534">
            <v>0</v>
          </cell>
          <cell r="U534">
            <v>0</v>
          </cell>
          <cell r="V534">
            <v>84334</v>
          </cell>
          <cell r="W534">
            <v>0</v>
          </cell>
          <cell r="X534">
            <v>-4450.9400000000005</v>
          </cell>
          <cell r="Y534">
            <v>0</v>
          </cell>
          <cell r="Z534">
            <v>0</v>
          </cell>
          <cell r="AA534">
            <v>0</v>
          </cell>
          <cell r="AB534">
            <v>-222.54700000000003</v>
          </cell>
          <cell r="AC534">
            <v>0</v>
          </cell>
          <cell r="AD534">
            <v>418149.51300000004</v>
          </cell>
          <cell r="AE534">
            <v>0</v>
          </cell>
          <cell r="AF534">
            <v>0</v>
          </cell>
          <cell r="AG534">
            <v>0</v>
          </cell>
          <cell r="AH534">
            <v>84104</v>
          </cell>
          <cell r="AI534">
            <v>0</v>
          </cell>
          <cell r="AJ534">
            <v>-4740.12</v>
          </cell>
          <cell r="AK534">
            <v>0</v>
          </cell>
          <cell r="AL534">
            <v>0</v>
          </cell>
          <cell r="AM534">
            <v>0</v>
          </cell>
          <cell r="AN534">
            <v>-237.006</v>
          </cell>
          <cell r="AO534">
            <v>0</v>
          </cell>
          <cell r="AP534">
            <v>497276.38699999999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 t="str">
            <v>TOTAL DEPRECIABLE OTHER PRODUCTION</v>
          </cell>
          <cell r="G536">
            <v>0</v>
          </cell>
          <cell r="H536">
            <v>3285910905.0399995</v>
          </cell>
          <cell r="I536">
            <v>0</v>
          </cell>
          <cell r="J536">
            <v>-11436451.759999996</v>
          </cell>
          <cell r="K536">
            <v>0</v>
          </cell>
          <cell r="L536">
            <v>3274474453.2799993</v>
          </cell>
          <cell r="M536">
            <v>0</v>
          </cell>
          <cell r="N536">
            <v>-10110602.920000004</v>
          </cell>
          <cell r="O536">
            <v>0</v>
          </cell>
          <cell r="P536">
            <v>3264363850.3600011</v>
          </cell>
          <cell r="Q536">
            <v>0</v>
          </cell>
          <cell r="R536">
            <v>483323223</v>
          </cell>
          <cell r="S536">
            <v>0</v>
          </cell>
          <cell r="T536">
            <v>0</v>
          </cell>
          <cell r="U536">
            <v>0</v>
          </cell>
          <cell r="V536">
            <v>114975012</v>
          </cell>
          <cell r="W536">
            <v>0</v>
          </cell>
          <cell r="X536">
            <v>-11436451.759999996</v>
          </cell>
          <cell r="Y536">
            <v>0</v>
          </cell>
          <cell r="Z536">
            <v>0</v>
          </cell>
          <cell r="AA536">
            <v>0</v>
          </cell>
          <cell r="AB536">
            <v>-479689.27070000011</v>
          </cell>
          <cell r="AC536">
            <v>0</v>
          </cell>
          <cell r="AD536">
            <v>586382093.96929991</v>
          </cell>
          <cell r="AE536">
            <v>0</v>
          </cell>
          <cell r="AF536">
            <v>0</v>
          </cell>
          <cell r="AG536">
            <v>0</v>
          </cell>
          <cell r="AH536">
            <v>114584206</v>
          </cell>
          <cell r="AI536">
            <v>0</v>
          </cell>
          <cell r="AJ536">
            <v>-10110602.920000004</v>
          </cell>
          <cell r="AK536">
            <v>0</v>
          </cell>
          <cell r="AL536">
            <v>0</v>
          </cell>
          <cell r="AM536">
            <v>0</v>
          </cell>
          <cell r="AN536">
            <v>-499423.09419999999</v>
          </cell>
          <cell r="AO536">
            <v>0</v>
          </cell>
          <cell r="AP536">
            <v>690356273.9550997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</row>
        <row r="538">
          <cell r="A538" t="str">
            <v xml:space="preserve">340.30 0404         </v>
          </cell>
          <cell r="B538">
            <v>404</v>
          </cell>
          <cell r="C538" t="str">
            <v>ProdTrans</v>
          </cell>
          <cell r="D538" t="str">
            <v xml:space="preserve">340.30 0404         </v>
          </cell>
          <cell r="E538">
            <v>340.3</v>
          </cell>
          <cell r="F538" t="str">
            <v>Water Rights - Lakeside</v>
          </cell>
          <cell r="G538">
            <v>0</v>
          </cell>
          <cell r="H538">
            <v>14529040</v>
          </cell>
          <cell r="I538">
            <v>0</v>
          </cell>
          <cell r="J538">
            <v>0</v>
          </cell>
          <cell r="K538">
            <v>0</v>
          </cell>
          <cell r="L538">
            <v>14529040</v>
          </cell>
          <cell r="M538">
            <v>0</v>
          </cell>
          <cell r="N538">
            <v>0</v>
          </cell>
          <cell r="O538">
            <v>0</v>
          </cell>
          <cell r="P538">
            <v>14529040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14529040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14529040</v>
          </cell>
          <cell r="AO538">
            <v>0</v>
          </cell>
          <cell r="AP538">
            <v>0</v>
          </cell>
        </row>
        <row r="539">
          <cell r="A539" t="str">
            <v xml:space="preserve">340.30 0402         </v>
          </cell>
          <cell r="B539">
            <v>402</v>
          </cell>
          <cell r="C539" t="str">
            <v>ProdTrans</v>
          </cell>
          <cell r="D539" t="str">
            <v xml:space="preserve">340.30 0402         </v>
          </cell>
          <cell r="E539">
            <v>340.3</v>
          </cell>
          <cell r="F539" t="str">
            <v>Water Rights - Currant Creek</v>
          </cell>
          <cell r="G539">
            <v>0</v>
          </cell>
          <cell r="H539">
            <v>2891146.49</v>
          </cell>
          <cell r="I539">
            <v>0</v>
          </cell>
          <cell r="J539">
            <v>0</v>
          </cell>
          <cell r="K539">
            <v>0</v>
          </cell>
          <cell r="L539">
            <v>2891146.49</v>
          </cell>
          <cell r="M539">
            <v>0</v>
          </cell>
          <cell r="N539">
            <v>0</v>
          </cell>
          <cell r="O539">
            <v>0</v>
          </cell>
          <cell r="P539">
            <v>2891146.49</v>
          </cell>
          <cell r="Q539">
            <v>0</v>
          </cell>
          <cell r="R539">
            <v>351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2891146.49</v>
          </cell>
          <cell r="AC539">
            <v>0</v>
          </cell>
          <cell r="AD539">
            <v>351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2891146.49</v>
          </cell>
          <cell r="AO539">
            <v>0</v>
          </cell>
          <cell r="AP539">
            <v>351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 t="str">
            <v>TOTAL OTHER PRODUCTION</v>
          </cell>
          <cell r="G541">
            <v>0</v>
          </cell>
          <cell r="H541">
            <v>3303331091.5299993</v>
          </cell>
          <cell r="I541">
            <v>0</v>
          </cell>
          <cell r="J541">
            <v>-11436451.759999996</v>
          </cell>
          <cell r="K541">
            <v>0</v>
          </cell>
          <cell r="L541">
            <v>3291894639.769999</v>
          </cell>
          <cell r="M541">
            <v>0</v>
          </cell>
          <cell r="N541">
            <v>-10110602.920000004</v>
          </cell>
          <cell r="O541">
            <v>0</v>
          </cell>
          <cell r="P541">
            <v>3281784036.8500009</v>
          </cell>
          <cell r="Q541">
            <v>0</v>
          </cell>
          <cell r="R541">
            <v>483323574</v>
          </cell>
          <cell r="S541">
            <v>0</v>
          </cell>
          <cell r="T541">
            <v>0</v>
          </cell>
          <cell r="U541">
            <v>0</v>
          </cell>
          <cell r="V541">
            <v>114975012</v>
          </cell>
          <cell r="W541">
            <v>0</v>
          </cell>
          <cell r="X541">
            <v>-11436451.759999996</v>
          </cell>
          <cell r="Y541">
            <v>0</v>
          </cell>
          <cell r="Z541">
            <v>0</v>
          </cell>
          <cell r="AA541">
            <v>0</v>
          </cell>
          <cell r="AB541">
            <v>16940497.219300002</v>
          </cell>
          <cell r="AC541">
            <v>0</v>
          </cell>
          <cell r="AD541">
            <v>586382444.96929991</v>
          </cell>
          <cell r="AE541">
            <v>0</v>
          </cell>
          <cell r="AF541">
            <v>0</v>
          </cell>
          <cell r="AG541">
            <v>0</v>
          </cell>
          <cell r="AH541">
            <v>114584206</v>
          </cell>
          <cell r="AI541">
            <v>0</v>
          </cell>
          <cell r="AJ541">
            <v>-10110602.920000004</v>
          </cell>
          <cell r="AK541">
            <v>0</v>
          </cell>
          <cell r="AL541">
            <v>0</v>
          </cell>
          <cell r="AM541">
            <v>0</v>
          </cell>
          <cell r="AN541">
            <v>16920763.395800002</v>
          </cell>
          <cell r="AO541">
            <v>0</v>
          </cell>
          <cell r="AP541">
            <v>690356624.9550997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TOTAL PRODUCTION PLANT</v>
          </cell>
          <cell r="F543">
            <v>0</v>
          </cell>
          <cell r="G543">
            <v>0</v>
          </cell>
          <cell r="H543">
            <v>10312126208.320002</v>
          </cell>
          <cell r="I543">
            <v>0</v>
          </cell>
          <cell r="J543">
            <v>-56353255.209999971</v>
          </cell>
          <cell r="K543">
            <v>0</v>
          </cell>
          <cell r="L543">
            <v>10255772953.109997</v>
          </cell>
          <cell r="M543">
            <v>0</v>
          </cell>
          <cell r="N543">
            <v>-54496766.369999975</v>
          </cell>
          <cell r="O543">
            <v>0</v>
          </cell>
          <cell r="P543">
            <v>10201276186.739998</v>
          </cell>
          <cell r="Q543">
            <v>0</v>
          </cell>
          <cell r="R543">
            <v>3172068312</v>
          </cell>
          <cell r="S543">
            <v>0</v>
          </cell>
          <cell r="T543">
            <v>0</v>
          </cell>
          <cell r="U543">
            <v>0</v>
          </cell>
          <cell r="V543">
            <v>271062350</v>
          </cell>
          <cell r="W543">
            <v>0</v>
          </cell>
          <cell r="X543">
            <v>-56353255.209999971</v>
          </cell>
          <cell r="Y543">
            <v>0</v>
          </cell>
          <cell r="Z543">
            <v>0</v>
          </cell>
          <cell r="AA543">
            <v>0</v>
          </cell>
          <cell r="AB543">
            <v>11251175.291299999</v>
          </cell>
          <cell r="AC543">
            <v>0</v>
          </cell>
          <cell r="AD543">
            <v>3380608395.5913</v>
          </cell>
          <cell r="AE543">
            <v>0</v>
          </cell>
          <cell r="AF543">
            <v>0</v>
          </cell>
          <cell r="AG543">
            <v>0</v>
          </cell>
          <cell r="AH543">
            <v>269644535</v>
          </cell>
          <cell r="AI543">
            <v>0</v>
          </cell>
          <cell r="AJ543">
            <v>-54496766.369999975</v>
          </cell>
          <cell r="AK543">
            <v>0</v>
          </cell>
          <cell r="AL543">
            <v>0</v>
          </cell>
          <cell r="AM543">
            <v>0</v>
          </cell>
          <cell r="AN543">
            <v>11044514.610300001</v>
          </cell>
          <cell r="AO543">
            <v>0</v>
          </cell>
          <cell r="AP543">
            <v>3589380492.3416038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TRANSMISSION PLANT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</row>
        <row r="547">
          <cell r="A547">
            <v>350.2</v>
          </cell>
          <cell r="B547" t="str">
            <v>00</v>
          </cell>
          <cell r="C547" t="str">
            <v>ProdTrans</v>
          </cell>
          <cell r="D547">
            <v>350.2</v>
          </cell>
          <cell r="E547">
            <v>350.2</v>
          </cell>
          <cell r="F547" t="str">
            <v>Rights-of-Way</v>
          </cell>
          <cell r="G547">
            <v>0</v>
          </cell>
          <cell r="H547">
            <v>139234363.72999999</v>
          </cell>
          <cell r="I547">
            <v>0</v>
          </cell>
          <cell r="J547">
            <v>-173320.22999999998</v>
          </cell>
          <cell r="K547">
            <v>0</v>
          </cell>
          <cell r="L547">
            <v>139061043.5</v>
          </cell>
          <cell r="M547">
            <v>0</v>
          </cell>
          <cell r="N547">
            <v>-180812.18000000002</v>
          </cell>
          <cell r="O547">
            <v>0</v>
          </cell>
          <cell r="P547">
            <v>138880231.31999999</v>
          </cell>
          <cell r="Q547">
            <v>0</v>
          </cell>
          <cell r="R547">
            <v>28772614</v>
          </cell>
          <cell r="S547">
            <v>0</v>
          </cell>
          <cell r="T547">
            <v>1.3546894092139792</v>
          </cell>
          <cell r="U547">
            <v>0</v>
          </cell>
          <cell r="V547">
            <v>1885019</v>
          </cell>
          <cell r="W547">
            <v>0</v>
          </cell>
          <cell r="X547">
            <v>-173320.22999999998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30484312.77</v>
          </cell>
          <cell r="AE547">
            <v>0</v>
          </cell>
          <cell r="AF547">
            <v>1.3546894092139792</v>
          </cell>
          <cell r="AG547">
            <v>0</v>
          </cell>
          <cell r="AH547">
            <v>1882621</v>
          </cell>
          <cell r="AI547">
            <v>0</v>
          </cell>
          <cell r="AJ547">
            <v>-180812.18000000002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32186121.59</v>
          </cell>
        </row>
        <row r="548">
          <cell r="A548">
            <v>352</v>
          </cell>
          <cell r="B548" t="str">
            <v>00</v>
          </cell>
          <cell r="C548" t="str">
            <v>ProdTrans</v>
          </cell>
          <cell r="D548">
            <v>352</v>
          </cell>
          <cell r="E548">
            <v>352</v>
          </cell>
          <cell r="F548" t="str">
            <v>Structures and Improvements</v>
          </cell>
          <cell r="G548">
            <v>0</v>
          </cell>
          <cell r="H548">
            <v>147332555.11000001</v>
          </cell>
          <cell r="I548">
            <v>0</v>
          </cell>
          <cell r="J548">
            <v>-272316.68000000005</v>
          </cell>
          <cell r="K548">
            <v>0</v>
          </cell>
          <cell r="L548">
            <v>147060238.43000001</v>
          </cell>
          <cell r="M548">
            <v>0</v>
          </cell>
          <cell r="N548">
            <v>-282929.26</v>
          </cell>
          <cell r="O548">
            <v>0</v>
          </cell>
          <cell r="P548">
            <v>146777309.17000002</v>
          </cell>
          <cell r="Q548">
            <v>0</v>
          </cell>
          <cell r="R548">
            <v>22566372</v>
          </cell>
          <cell r="S548">
            <v>0</v>
          </cell>
          <cell r="T548">
            <v>1.3106583700719612</v>
          </cell>
          <cell r="U548">
            <v>0</v>
          </cell>
          <cell r="V548">
            <v>1929242</v>
          </cell>
          <cell r="W548">
            <v>0</v>
          </cell>
          <cell r="X548">
            <v>-272316.68000000005</v>
          </cell>
          <cell r="Y548">
            <v>0</v>
          </cell>
          <cell r="Z548">
            <v>-10</v>
          </cell>
          <cell r="AA548">
            <v>0</v>
          </cell>
          <cell r="AB548">
            <v>-27231.668000000009</v>
          </cell>
          <cell r="AC548">
            <v>0</v>
          </cell>
          <cell r="AD548">
            <v>24196065.651999999</v>
          </cell>
          <cell r="AE548">
            <v>0</v>
          </cell>
          <cell r="AF548">
            <v>1.3106583700719612</v>
          </cell>
          <cell r="AG548">
            <v>0</v>
          </cell>
          <cell r="AH548">
            <v>1925603</v>
          </cell>
          <cell r="AI548">
            <v>0</v>
          </cell>
          <cell r="AJ548">
            <v>-282929.26</v>
          </cell>
          <cell r="AK548">
            <v>0</v>
          </cell>
          <cell r="AL548">
            <v>-10</v>
          </cell>
          <cell r="AM548">
            <v>0</v>
          </cell>
          <cell r="AN548">
            <v>-28292.925999999999</v>
          </cell>
          <cell r="AO548">
            <v>0</v>
          </cell>
          <cell r="AP548">
            <v>25810446.465999998</v>
          </cell>
        </row>
        <row r="549">
          <cell r="A549">
            <v>353</v>
          </cell>
          <cell r="B549" t="str">
            <v>00</v>
          </cell>
          <cell r="C549" t="str">
            <v>ProdTrans</v>
          </cell>
          <cell r="D549">
            <v>353</v>
          </cell>
          <cell r="E549">
            <v>353</v>
          </cell>
          <cell r="F549" t="str">
            <v>Station Equipment</v>
          </cell>
          <cell r="G549">
            <v>0</v>
          </cell>
          <cell r="H549">
            <v>1595552604.6900001</v>
          </cell>
          <cell r="I549">
            <v>0</v>
          </cell>
          <cell r="J549">
            <v>-9779426.5600000005</v>
          </cell>
          <cell r="K549">
            <v>0</v>
          </cell>
          <cell r="L549">
            <v>1585773178.1300001</v>
          </cell>
          <cell r="M549">
            <v>0</v>
          </cell>
          <cell r="N549">
            <v>-10400691</v>
          </cell>
          <cell r="O549">
            <v>0</v>
          </cell>
          <cell r="P549">
            <v>1575372487.1300001</v>
          </cell>
          <cell r="Q549">
            <v>0</v>
          </cell>
          <cell r="R549">
            <v>306917883</v>
          </cell>
          <cell r="S549">
            <v>0</v>
          </cell>
          <cell r="T549">
            <v>1.7459665954029473</v>
          </cell>
          <cell r="U549">
            <v>0</v>
          </cell>
          <cell r="V549">
            <v>27772443</v>
          </cell>
          <cell r="W549">
            <v>0</v>
          </cell>
          <cell r="X549">
            <v>-9779426.5600000005</v>
          </cell>
          <cell r="Y549">
            <v>0</v>
          </cell>
          <cell r="Z549">
            <v>-5</v>
          </cell>
          <cell r="AA549">
            <v>0</v>
          </cell>
          <cell r="AB549">
            <v>-488971.32800000004</v>
          </cell>
          <cell r="AC549">
            <v>0</v>
          </cell>
          <cell r="AD549">
            <v>324421928.11199999</v>
          </cell>
          <cell r="AE549">
            <v>0</v>
          </cell>
          <cell r="AF549">
            <v>1.7459665954029473</v>
          </cell>
          <cell r="AG549">
            <v>0</v>
          </cell>
          <cell r="AH549">
            <v>27596274</v>
          </cell>
          <cell r="AI549">
            <v>0</v>
          </cell>
          <cell r="AJ549">
            <v>-10400691</v>
          </cell>
          <cell r="AK549">
            <v>0</v>
          </cell>
          <cell r="AL549">
            <v>-5</v>
          </cell>
          <cell r="AM549">
            <v>0</v>
          </cell>
          <cell r="AN549">
            <v>-520034.55</v>
          </cell>
          <cell r="AO549">
            <v>0</v>
          </cell>
          <cell r="AP549">
            <v>341097476.56199998</v>
          </cell>
        </row>
        <row r="550">
          <cell r="A550">
            <v>353.7</v>
          </cell>
          <cell r="B550" t="str">
            <v>00</v>
          </cell>
          <cell r="C550" t="str">
            <v>ProdTrans</v>
          </cell>
          <cell r="D550">
            <v>353.7</v>
          </cell>
          <cell r="E550">
            <v>353.7</v>
          </cell>
          <cell r="F550" t="str">
            <v>Supervisory Equipment</v>
          </cell>
          <cell r="G550">
            <v>0</v>
          </cell>
          <cell r="H550">
            <v>17713612.149999999</v>
          </cell>
          <cell r="I550">
            <v>0</v>
          </cell>
          <cell r="J550">
            <v>-1752572.9400000002</v>
          </cell>
          <cell r="K550">
            <v>0</v>
          </cell>
          <cell r="L550">
            <v>15961039.209999999</v>
          </cell>
          <cell r="M550">
            <v>0</v>
          </cell>
          <cell r="N550">
            <v>-1185301.3199999998</v>
          </cell>
          <cell r="O550">
            <v>0</v>
          </cell>
          <cell r="P550">
            <v>14775737.889999999</v>
          </cell>
          <cell r="Q550">
            <v>0</v>
          </cell>
          <cell r="R550">
            <v>10027587</v>
          </cell>
          <cell r="S550">
            <v>0</v>
          </cell>
          <cell r="T550">
            <v>3.7786737850929031</v>
          </cell>
          <cell r="U550">
            <v>0</v>
          </cell>
          <cell r="V550">
            <v>636228</v>
          </cell>
          <cell r="W550">
            <v>0</v>
          </cell>
          <cell r="X550">
            <v>-1752572.9400000002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8911242.0600000005</v>
          </cell>
          <cell r="AE550">
            <v>0</v>
          </cell>
          <cell r="AF550">
            <v>3.7786737850929031</v>
          </cell>
          <cell r="AG550">
            <v>0</v>
          </cell>
          <cell r="AH550">
            <v>580721</v>
          </cell>
          <cell r="AI550">
            <v>0</v>
          </cell>
          <cell r="AJ550">
            <v>-1185301.3199999998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8306661.7400000002</v>
          </cell>
        </row>
        <row r="551">
          <cell r="A551">
            <v>354</v>
          </cell>
          <cell r="B551" t="str">
            <v>00</v>
          </cell>
          <cell r="C551" t="str">
            <v>ProdTrans</v>
          </cell>
          <cell r="D551">
            <v>354</v>
          </cell>
          <cell r="E551">
            <v>354</v>
          </cell>
          <cell r="F551" t="str">
            <v>Towers and Fixtures</v>
          </cell>
          <cell r="G551">
            <v>0</v>
          </cell>
          <cell r="H551">
            <v>984782938.79999995</v>
          </cell>
          <cell r="I551">
            <v>0</v>
          </cell>
          <cell r="J551">
            <v>-927501.15000000026</v>
          </cell>
          <cell r="K551">
            <v>0</v>
          </cell>
          <cell r="L551">
            <v>983855437.64999998</v>
          </cell>
          <cell r="M551">
            <v>0</v>
          </cell>
          <cell r="N551">
            <v>-1031564.1899999996</v>
          </cell>
          <cell r="O551">
            <v>0</v>
          </cell>
          <cell r="P551">
            <v>982823873.45999992</v>
          </cell>
          <cell r="Q551">
            <v>0</v>
          </cell>
          <cell r="R551">
            <v>224008268</v>
          </cell>
          <cell r="S551">
            <v>0</v>
          </cell>
          <cell r="T551">
            <v>1.5613510276355289</v>
          </cell>
          <cell r="U551">
            <v>0</v>
          </cell>
          <cell r="V551">
            <v>15368678</v>
          </cell>
          <cell r="W551">
            <v>0</v>
          </cell>
          <cell r="X551">
            <v>-927501.15000000026</v>
          </cell>
          <cell r="Y551">
            <v>0</v>
          </cell>
          <cell r="Z551">
            <v>-10</v>
          </cell>
          <cell r="AA551">
            <v>0</v>
          </cell>
          <cell r="AB551">
            <v>-92750.11500000002</v>
          </cell>
          <cell r="AC551">
            <v>0</v>
          </cell>
          <cell r="AD551">
            <v>238356694.73499998</v>
          </cell>
          <cell r="AE551">
            <v>0</v>
          </cell>
          <cell r="AF551">
            <v>1.5613510276355289</v>
          </cell>
          <cell r="AG551">
            <v>0</v>
          </cell>
          <cell r="AH551">
            <v>15353384</v>
          </cell>
          <cell r="AI551">
            <v>0</v>
          </cell>
          <cell r="AJ551">
            <v>-1031564.1899999996</v>
          </cell>
          <cell r="AK551">
            <v>0</v>
          </cell>
          <cell r="AL551">
            <v>-10</v>
          </cell>
          <cell r="AM551">
            <v>0</v>
          </cell>
          <cell r="AN551">
            <v>-103156.41899999997</v>
          </cell>
          <cell r="AO551">
            <v>0</v>
          </cell>
          <cell r="AP551">
            <v>252575358.12599999</v>
          </cell>
        </row>
        <row r="552">
          <cell r="A552">
            <v>355</v>
          </cell>
          <cell r="B552" t="str">
            <v>00</v>
          </cell>
          <cell r="C552" t="str">
            <v>ProdTrans</v>
          </cell>
          <cell r="D552">
            <v>355</v>
          </cell>
          <cell r="E552">
            <v>355</v>
          </cell>
          <cell r="F552" t="str">
            <v>Poles and Fixtures</v>
          </cell>
          <cell r="G552">
            <v>0</v>
          </cell>
          <cell r="H552">
            <v>646422318.11000001</v>
          </cell>
          <cell r="I552">
            <v>0</v>
          </cell>
          <cell r="J552">
            <v>-3411209.4000000004</v>
          </cell>
          <cell r="K552">
            <v>0</v>
          </cell>
          <cell r="L552">
            <v>643011108.71000004</v>
          </cell>
          <cell r="M552">
            <v>0</v>
          </cell>
          <cell r="N552">
            <v>-3549726.8</v>
          </cell>
          <cell r="O552">
            <v>0</v>
          </cell>
          <cell r="P552">
            <v>639461381.91000009</v>
          </cell>
          <cell r="Q552">
            <v>0</v>
          </cell>
          <cell r="R552">
            <v>244478368</v>
          </cell>
          <cell r="S552">
            <v>0</v>
          </cell>
          <cell r="T552">
            <v>2.6276968348915575</v>
          </cell>
          <cell r="U552">
            <v>0</v>
          </cell>
          <cell r="V552">
            <v>16941201</v>
          </cell>
          <cell r="W552">
            <v>0</v>
          </cell>
          <cell r="X552">
            <v>-3411209.4000000004</v>
          </cell>
          <cell r="Y552">
            <v>0</v>
          </cell>
          <cell r="Z552">
            <v>-40</v>
          </cell>
          <cell r="AA552">
            <v>0</v>
          </cell>
          <cell r="AB552">
            <v>-1364483.76</v>
          </cell>
          <cell r="AC552">
            <v>0</v>
          </cell>
          <cell r="AD552">
            <v>256643875.84</v>
          </cell>
          <cell r="AE552">
            <v>0</v>
          </cell>
          <cell r="AF552">
            <v>2.6276968348915575</v>
          </cell>
          <cell r="AG552">
            <v>0</v>
          </cell>
          <cell r="AH552">
            <v>16849745</v>
          </cell>
          <cell r="AI552">
            <v>0</v>
          </cell>
          <cell r="AJ552">
            <v>-3549726.8</v>
          </cell>
          <cell r="AK552">
            <v>0</v>
          </cell>
          <cell r="AL552">
            <v>-40</v>
          </cell>
          <cell r="AM552">
            <v>0</v>
          </cell>
          <cell r="AN552">
            <v>-1419890.72</v>
          </cell>
          <cell r="AO552">
            <v>0</v>
          </cell>
          <cell r="AP552">
            <v>268524003.31999999</v>
          </cell>
        </row>
        <row r="553">
          <cell r="A553">
            <v>356</v>
          </cell>
          <cell r="B553" t="str">
            <v>00</v>
          </cell>
          <cell r="C553" t="str">
            <v>ProdTrans</v>
          </cell>
          <cell r="D553">
            <v>356</v>
          </cell>
          <cell r="E553">
            <v>356</v>
          </cell>
          <cell r="F553" t="str">
            <v>Overhead Conductors and Devices</v>
          </cell>
          <cell r="G553">
            <v>0</v>
          </cell>
          <cell r="H553">
            <v>896688169.5</v>
          </cell>
          <cell r="I553">
            <v>0</v>
          </cell>
          <cell r="J553">
            <v>-4023062.2600000007</v>
          </cell>
          <cell r="K553">
            <v>0</v>
          </cell>
          <cell r="L553">
            <v>892665107.24000001</v>
          </cell>
          <cell r="M553">
            <v>0</v>
          </cell>
          <cell r="N553">
            <v>-4268546.2700000014</v>
          </cell>
          <cell r="O553">
            <v>0</v>
          </cell>
          <cell r="P553">
            <v>888396560.97000003</v>
          </cell>
          <cell r="Q553">
            <v>0</v>
          </cell>
          <cell r="R553">
            <v>382889326</v>
          </cell>
          <cell r="S553">
            <v>0</v>
          </cell>
          <cell r="T553">
            <v>2.2503558281837277</v>
          </cell>
          <cell r="U553">
            <v>0</v>
          </cell>
          <cell r="V553">
            <v>20133408</v>
          </cell>
          <cell r="W553">
            <v>0</v>
          </cell>
          <cell r="X553">
            <v>-4023062.2600000007</v>
          </cell>
          <cell r="Y553">
            <v>0</v>
          </cell>
          <cell r="Z553">
            <v>-30</v>
          </cell>
          <cell r="AA553">
            <v>0</v>
          </cell>
          <cell r="AB553">
            <v>-1206918.6780000003</v>
          </cell>
          <cell r="AC553">
            <v>0</v>
          </cell>
          <cell r="AD553">
            <v>397792753.06200004</v>
          </cell>
          <cell r="AE553">
            <v>0</v>
          </cell>
          <cell r="AF553">
            <v>2.2503558281837277</v>
          </cell>
          <cell r="AG553">
            <v>0</v>
          </cell>
          <cell r="AH553">
            <v>20040113</v>
          </cell>
          <cell r="AI553">
            <v>0</v>
          </cell>
          <cell r="AJ553">
            <v>-4268546.2700000014</v>
          </cell>
          <cell r="AK553">
            <v>0</v>
          </cell>
          <cell r="AL553">
            <v>-30</v>
          </cell>
          <cell r="AM553">
            <v>0</v>
          </cell>
          <cell r="AN553">
            <v>-1280563.8810000003</v>
          </cell>
          <cell r="AO553">
            <v>0</v>
          </cell>
          <cell r="AP553">
            <v>412283755.91100007</v>
          </cell>
        </row>
        <row r="554">
          <cell r="A554">
            <v>357</v>
          </cell>
          <cell r="B554" t="str">
            <v>00</v>
          </cell>
          <cell r="C554" t="str">
            <v>ProdTrans</v>
          </cell>
          <cell r="D554">
            <v>357</v>
          </cell>
          <cell r="E554">
            <v>357</v>
          </cell>
          <cell r="F554" t="str">
            <v>Underground Conduit</v>
          </cell>
          <cell r="G554">
            <v>0</v>
          </cell>
          <cell r="H554">
            <v>3259618.43</v>
          </cell>
          <cell r="I554">
            <v>0</v>
          </cell>
          <cell r="J554">
            <v>-11674.989999999996</v>
          </cell>
          <cell r="K554">
            <v>0</v>
          </cell>
          <cell r="L554">
            <v>3247943.44</v>
          </cell>
          <cell r="M554">
            <v>0</v>
          </cell>
          <cell r="N554">
            <v>-12213.710000000005</v>
          </cell>
          <cell r="O554">
            <v>0</v>
          </cell>
          <cell r="P554">
            <v>3235729.73</v>
          </cell>
          <cell r="Q554">
            <v>0</v>
          </cell>
          <cell r="R554">
            <v>658972</v>
          </cell>
          <cell r="S554">
            <v>0</v>
          </cell>
          <cell r="T554">
            <v>1.6452365791733161</v>
          </cell>
          <cell r="U554">
            <v>0</v>
          </cell>
          <cell r="V554">
            <v>53532</v>
          </cell>
          <cell r="W554">
            <v>0</v>
          </cell>
          <cell r="X554">
            <v>-11674.989999999996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700829.01</v>
          </cell>
          <cell r="AE554">
            <v>0</v>
          </cell>
          <cell r="AF554">
            <v>1.6452365791733161</v>
          </cell>
          <cell r="AG554">
            <v>0</v>
          </cell>
          <cell r="AH554">
            <v>53336</v>
          </cell>
          <cell r="AI554">
            <v>0</v>
          </cell>
          <cell r="AJ554">
            <v>-12213.710000000005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741951.3</v>
          </cell>
        </row>
        <row r="555">
          <cell r="A555">
            <v>358</v>
          </cell>
          <cell r="B555" t="str">
            <v>00</v>
          </cell>
          <cell r="C555" t="str">
            <v>ProdTrans</v>
          </cell>
          <cell r="D555">
            <v>358</v>
          </cell>
          <cell r="E555">
            <v>358</v>
          </cell>
          <cell r="F555" t="str">
            <v>Underground Conductors and Devices</v>
          </cell>
          <cell r="G555">
            <v>0</v>
          </cell>
          <cell r="H555">
            <v>7475094.7999999998</v>
          </cell>
          <cell r="I555">
            <v>0</v>
          </cell>
          <cell r="J555">
            <v>-31434.620000000006</v>
          </cell>
          <cell r="K555">
            <v>0</v>
          </cell>
          <cell r="L555">
            <v>7443660.1799999997</v>
          </cell>
          <cell r="M555">
            <v>0</v>
          </cell>
          <cell r="N555">
            <v>-32798.909999999996</v>
          </cell>
          <cell r="O555">
            <v>0</v>
          </cell>
          <cell r="P555">
            <v>7410861.2699999996</v>
          </cell>
          <cell r="Q555">
            <v>0</v>
          </cell>
          <cell r="R555">
            <v>1662222</v>
          </cell>
          <cell r="S555">
            <v>0</v>
          </cell>
          <cell r="T555">
            <v>1.6448902020446829</v>
          </cell>
          <cell r="U555">
            <v>0</v>
          </cell>
          <cell r="V555">
            <v>122699</v>
          </cell>
          <cell r="W555">
            <v>0</v>
          </cell>
          <cell r="X555">
            <v>-31434.620000000006</v>
          </cell>
          <cell r="Y555">
            <v>0</v>
          </cell>
          <cell r="Z555">
            <v>-5</v>
          </cell>
          <cell r="AA555">
            <v>0</v>
          </cell>
          <cell r="AB555">
            <v>-1571.7310000000004</v>
          </cell>
          <cell r="AC555">
            <v>0</v>
          </cell>
          <cell r="AD555">
            <v>1751914.649</v>
          </cell>
          <cell r="AE555">
            <v>0</v>
          </cell>
          <cell r="AF555">
            <v>1.6448902020446829</v>
          </cell>
          <cell r="AG555">
            <v>0</v>
          </cell>
          <cell r="AH555">
            <v>122170</v>
          </cell>
          <cell r="AI555">
            <v>0</v>
          </cell>
          <cell r="AJ555">
            <v>-32798.909999999996</v>
          </cell>
          <cell r="AK555">
            <v>0</v>
          </cell>
          <cell r="AL555">
            <v>-5</v>
          </cell>
          <cell r="AM555">
            <v>0</v>
          </cell>
          <cell r="AN555">
            <v>-1639.9454999999998</v>
          </cell>
          <cell r="AO555">
            <v>0</v>
          </cell>
          <cell r="AP555">
            <v>1839645.7935000001</v>
          </cell>
        </row>
        <row r="556">
          <cell r="A556">
            <v>359</v>
          </cell>
          <cell r="B556" t="str">
            <v>00</v>
          </cell>
          <cell r="C556" t="str">
            <v>ProdTrans</v>
          </cell>
          <cell r="D556">
            <v>359</v>
          </cell>
          <cell r="E556">
            <v>359</v>
          </cell>
          <cell r="F556" t="str">
            <v>Roads and Trails</v>
          </cell>
          <cell r="G556">
            <v>0</v>
          </cell>
          <cell r="H556">
            <v>11586681.32</v>
          </cell>
          <cell r="I556">
            <v>0</v>
          </cell>
          <cell r="J556">
            <v>-5392.46</v>
          </cell>
          <cell r="K556">
            <v>0</v>
          </cell>
          <cell r="L556">
            <v>11581288.859999999</v>
          </cell>
          <cell r="M556">
            <v>0</v>
          </cell>
          <cell r="N556">
            <v>-5901.7299999999977</v>
          </cell>
          <cell r="O556">
            <v>0</v>
          </cell>
          <cell r="P556">
            <v>11575387.129999999</v>
          </cell>
          <cell r="Q556">
            <v>0</v>
          </cell>
          <cell r="R556">
            <v>3799697</v>
          </cell>
          <cell r="S556">
            <v>0</v>
          </cell>
          <cell r="T556">
            <v>1.3891001200091257</v>
          </cell>
          <cell r="U556">
            <v>0</v>
          </cell>
          <cell r="V556">
            <v>160913</v>
          </cell>
          <cell r="W556">
            <v>0</v>
          </cell>
          <cell r="X556">
            <v>-5392.46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3955217.54</v>
          </cell>
          <cell r="AE556">
            <v>0</v>
          </cell>
          <cell r="AF556">
            <v>1.3891001200091257</v>
          </cell>
          <cell r="AG556">
            <v>0</v>
          </cell>
          <cell r="AH556">
            <v>160835</v>
          </cell>
          <cell r="AI556">
            <v>0</v>
          </cell>
          <cell r="AJ556">
            <v>-5901.7299999999977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4110150.81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 t="str">
            <v>TOTAL TRANSMISSION PLANT</v>
          </cell>
          <cell r="G557">
            <v>0</v>
          </cell>
          <cell r="H557">
            <v>4450047956.6400003</v>
          </cell>
          <cell r="I557">
            <v>0</v>
          </cell>
          <cell r="J557">
            <v>-20387911.290000003</v>
          </cell>
          <cell r="K557">
            <v>0</v>
          </cell>
          <cell r="L557">
            <v>4429660045.3499994</v>
          </cell>
          <cell r="M557">
            <v>0</v>
          </cell>
          <cell r="N557">
            <v>-20950485.370000005</v>
          </cell>
          <cell r="O557">
            <v>0</v>
          </cell>
          <cell r="P557">
            <v>4408709559.9800005</v>
          </cell>
          <cell r="Q557">
            <v>0</v>
          </cell>
          <cell r="R557">
            <v>1225781309</v>
          </cell>
          <cell r="S557">
            <v>0</v>
          </cell>
          <cell r="T557">
            <v>0</v>
          </cell>
          <cell r="U557">
            <v>0</v>
          </cell>
          <cell r="V557">
            <v>85003363</v>
          </cell>
          <cell r="W557">
            <v>0</v>
          </cell>
          <cell r="X557">
            <v>-20387911.290000003</v>
          </cell>
          <cell r="Y557">
            <v>0</v>
          </cell>
          <cell r="Z557">
            <v>0</v>
          </cell>
          <cell r="AA557">
            <v>0</v>
          </cell>
          <cell r="AB557">
            <v>-3181927.2800000007</v>
          </cell>
          <cell r="AC557">
            <v>0</v>
          </cell>
          <cell r="AD557">
            <v>1287214833.4299998</v>
          </cell>
          <cell r="AE557">
            <v>0</v>
          </cell>
          <cell r="AF557">
            <v>0</v>
          </cell>
          <cell r="AG557">
            <v>0</v>
          </cell>
          <cell r="AH557">
            <v>84564802</v>
          </cell>
          <cell r="AI557">
            <v>0</v>
          </cell>
          <cell r="AJ557">
            <v>-20950485.370000005</v>
          </cell>
          <cell r="AK557">
            <v>0</v>
          </cell>
          <cell r="AL557">
            <v>0</v>
          </cell>
          <cell r="AM557">
            <v>0</v>
          </cell>
          <cell r="AN557">
            <v>-3353578.4415000002</v>
          </cell>
          <cell r="AO557">
            <v>0</v>
          </cell>
          <cell r="AP557">
            <v>1347475571.6184998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DISTRIBUTION PLANT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 t="str">
            <v>OREGON - DISTRIBUTION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</row>
        <row r="563">
          <cell r="A563" t="str">
            <v>36020Oregon</v>
          </cell>
          <cell r="B563" t="str">
            <v>Oregon</v>
          </cell>
          <cell r="C563" t="str">
            <v>Oregon</v>
          </cell>
          <cell r="D563">
            <v>360.2</v>
          </cell>
          <cell r="E563">
            <v>360.2</v>
          </cell>
          <cell r="F563" t="str">
            <v>Rights-of-Way</v>
          </cell>
          <cell r="G563">
            <v>0</v>
          </cell>
          <cell r="H563">
            <v>4298476.58</v>
          </cell>
          <cell r="I563">
            <v>0</v>
          </cell>
          <cell r="J563">
            <v>-78993.719999999972</v>
          </cell>
          <cell r="K563">
            <v>0</v>
          </cell>
          <cell r="L563">
            <v>4219482.8600000003</v>
          </cell>
          <cell r="M563">
            <v>0</v>
          </cell>
          <cell r="N563">
            <v>-80710.379999999976</v>
          </cell>
          <cell r="O563">
            <v>0</v>
          </cell>
          <cell r="P563">
            <v>4138772.4800000004</v>
          </cell>
          <cell r="Q563">
            <v>0</v>
          </cell>
          <cell r="R563">
            <v>2566965</v>
          </cell>
          <cell r="S563">
            <v>0</v>
          </cell>
          <cell r="T563">
            <v>1.6722311182766663</v>
          </cell>
          <cell r="U563">
            <v>0</v>
          </cell>
          <cell r="V563">
            <v>71220</v>
          </cell>
          <cell r="W563">
            <v>0</v>
          </cell>
          <cell r="X563">
            <v>-78993.719999999972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2559191.2800000003</v>
          </cell>
          <cell r="AE563">
            <v>0</v>
          </cell>
          <cell r="AF563">
            <v>1.6722311182766663</v>
          </cell>
          <cell r="AG563">
            <v>0</v>
          </cell>
          <cell r="AH563">
            <v>69885</v>
          </cell>
          <cell r="AI563">
            <v>0</v>
          </cell>
          <cell r="AJ563">
            <v>-80710.379999999976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2548365.9000000004</v>
          </cell>
        </row>
        <row r="564">
          <cell r="A564" t="str">
            <v>36100Oregon</v>
          </cell>
          <cell r="B564" t="str">
            <v>Oregon</v>
          </cell>
          <cell r="C564" t="str">
            <v>Oregon</v>
          </cell>
          <cell r="D564">
            <v>361</v>
          </cell>
          <cell r="E564">
            <v>361</v>
          </cell>
          <cell r="F564" t="str">
            <v>Structures and Improvements</v>
          </cell>
          <cell r="G564">
            <v>0</v>
          </cell>
          <cell r="H564">
            <v>20889104.379999999</v>
          </cell>
          <cell r="I564">
            <v>0</v>
          </cell>
          <cell r="J564">
            <v>-107558.12000000001</v>
          </cell>
          <cell r="K564">
            <v>0</v>
          </cell>
          <cell r="L564">
            <v>20781546.259999998</v>
          </cell>
          <cell r="M564">
            <v>0</v>
          </cell>
          <cell r="N564">
            <v>-110584.75999999997</v>
          </cell>
          <cell r="O564">
            <v>0</v>
          </cell>
          <cell r="P564">
            <v>20670961.499999996</v>
          </cell>
          <cell r="Q564">
            <v>0</v>
          </cell>
          <cell r="R564">
            <v>4634405</v>
          </cell>
          <cell r="S564">
            <v>0</v>
          </cell>
          <cell r="T564">
            <v>1.5840078355910032</v>
          </cell>
          <cell r="U564">
            <v>0</v>
          </cell>
          <cell r="V564">
            <v>330033</v>
          </cell>
          <cell r="W564">
            <v>0</v>
          </cell>
          <cell r="X564">
            <v>-107558.12000000001</v>
          </cell>
          <cell r="Y564">
            <v>0</v>
          </cell>
          <cell r="Z564">
            <v>-10</v>
          </cell>
          <cell r="AA564">
            <v>0</v>
          </cell>
          <cell r="AB564">
            <v>-10755.812000000002</v>
          </cell>
          <cell r="AC564">
            <v>0</v>
          </cell>
          <cell r="AD564">
            <v>4846124.068</v>
          </cell>
          <cell r="AE564">
            <v>0</v>
          </cell>
          <cell r="AF564">
            <v>1.5840078355910032</v>
          </cell>
          <cell r="AG564">
            <v>0</v>
          </cell>
          <cell r="AH564">
            <v>328305</v>
          </cell>
          <cell r="AI564">
            <v>0</v>
          </cell>
          <cell r="AJ564">
            <v>-110584.75999999997</v>
          </cell>
          <cell r="AK564">
            <v>0</v>
          </cell>
          <cell r="AL564">
            <v>-10</v>
          </cell>
          <cell r="AM564">
            <v>0</v>
          </cell>
          <cell r="AN564">
            <v>-11058.475999999997</v>
          </cell>
          <cell r="AO564">
            <v>0</v>
          </cell>
          <cell r="AP564">
            <v>5052785.8320000004</v>
          </cell>
        </row>
        <row r="565">
          <cell r="A565" t="str">
            <v>36200Oregon</v>
          </cell>
          <cell r="B565" t="str">
            <v>Oregon</v>
          </cell>
          <cell r="C565" t="str">
            <v>Oregon</v>
          </cell>
          <cell r="D565">
            <v>362</v>
          </cell>
          <cell r="E565">
            <v>362</v>
          </cell>
          <cell r="F565" t="str">
            <v>Station Equipment</v>
          </cell>
          <cell r="G565">
            <v>0</v>
          </cell>
          <cell r="H565">
            <v>207126368.09</v>
          </cell>
          <cell r="I565">
            <v>0</v>
          </cell>
          <cell r="J565">
            <v>-2238317.34</v>
          </cell>
          <cell r="K565">
            <v>0</v>
          </cell>
          <cell r="L565">
            <v>204888050.75</v>
          </cell>
          <cell r="M565">
            <v>0</v>
          </cell>
          <cell r="N565">
            <v>-2257287.9399999995</v>
          </cell>
          <cell r="O565">
            <v>0</v>
          </cell>
          <cell r="P565">
            <v>202630762.81</v>
          </cell>
          <cell r="Q565">
            <v>0</v>
          </cell>
          <cell r="R565">
            <v>57911708</v>
          </cell>
          <cell r="S565">
            <v>0</v>
          </cell>
          <cell r="T565">
            <v>2.0580779966074889</v>
          </cell>
          <cell r="U565">
            <v>0</v>
          </cell>
          <cell r="V565">
            <v>4239789</v>
          </cell>
          <cell r="W565">
            <v>0</v>
          </cell>
          <cell r="X565">
            <v>-2238317.34</v>
          </cell>
          <cell r="Y565">
            <v>0</v>
          </cell>
          <cell r="Z565">
            <v>-15</v>
          </cell>
          <cell r="AA565">
            <v>0</v>
          </cell>
          <cell r="AB565">
            <v>-335747.60099999997</v>
          </cell>
          <cell r="AC565">
            <v>0</v>
          </cell>
          <cell r="AD565">
            <v>59577432.058999993</v>
          </cell>
          <cell r="AE565">
            <v>0</v>
          </cell>
          <cell r="AF565">
            <v>2.0580779966074889</v>
          </cell>
          <cell r="AG565">
            <v>0</v>
          </cell>
          <cell r="AH565">
            <v>4193528</v>
          </cell>
          <cell r="AI565">
            <v>0</v>
          </cell>
          <cell r="AJ565">
            <v>-2257287.9399999995</v>
          </cell>
          <cell r="AK565">
            <v>0</v>
          </cell>
          <cell r="AL565">
            <v>-15</v>
          </cell>
          <cell r="AM565">
            <v>0</v>
          </cell>
          <cell r="AN565">
            <v>-338593.19099999993</v>
          </cell>
          <cell r="AO565">
            <v>0</v>
          </cell>
          <cell r="AP565">
            <v>61175078.927999996</v>
          </cell>
        </row>
        <row r="566">
          <cell r="A566" t="str">
            <v>36270Oregon</v>
          </cell>
          <cell r="B566" t="str">
            <v>Oregon</v>
          </cell>
          <cell r="C566" t="str">
            <v>Oregon</v>
          </cell>
          <cell r="D566">
            <v>362.7</v>
          </cell>
          <cell r="E566">
            <v>362.7</v>
          </cell>
          <cell r="F566" t="str">
            <v>Supervisory Equipment</v>
          </cell>
          <cell r="G566">
            <v>0</v>
          </cell>
          <cell r="H566">
            <v>3105264.88</v>
          </cell>
          <cell r="I566">
            <v>0</v>
          </cell>
          <cell r="J566">
            <v>-124524.81999999999</v>
          </cell>
          <cell r="K566">
            <v>0</v>
          </cell>
          <cell r="L566">
            <v>2980740.06</v>
          </cell>
          <cell r="M566">
            <v>0</v>
          </cell>
          <cell r="N566">
            <v>-128528.13999999998</v>
          </cell>
          <cell r="O566">
            <v>0</v>
          </cell>
          <cell r="P566">
            <v>2852211.92</v>
          </cell>
          <cell r="Q566">
            <v>0</v>
          </cell>
          <cell r="R566">
            <v>1998214</v>
          </cell>
          <cell r="S566">
            <v>0</v>
          </cell>
          <cell r="T566">
            <v>3.9900483561010271</v>
          </cell>
          <cell r="U566">
            <v>0</v>
          </cell>
          <cell r="V566">
            <v>121417</v>
          </cell>
          <cell r="W566">
            <v>0</v>
          </cell>
          <cell r="X566">
            <v>-124524.81999999999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1995106.18</v>
          </cell>
          <cell r="AE566">
            <v>0</v>
          </cell>
          <cell r="AF566">
            <v>3.9900483561010271</v>
          </cell>
          <cell r="AG566">
            <v>0</v>
          </cell>
          <cell r="AH566">
            <v>116369</v>
          </cell>
          <cell r="AI566">
            <v>0</v>
          </cell>
          <cell r="AJ566">
            <v>-128528.13999999998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1982947.0399999998</v>
          </cell>
        </row>
        <row r="567">
          <cell r="A567" t="str">
            <v>36400Oregon</v>
          </cell>
          <cell r="B567" t="str">
            <v>Oregon</v>
          </cell>
          <cell r="C567" t="str">
            <v>Oregon</v>
          </cell>
          <cell r="D567">
            <v>364</v>
          </cell>
          <cell r="E567">
            <v>364</v>
          </cell>
          <cell r="F567" t="str">
            <v>Poles, Towers and Fixtures</v>
          </cell>
          <cell r="G567">
            <v>0</v>
          </cell>
          <cell r="H567">
            <v>329864981.76999998</v>
          </cell>
          <cell r="I567">
            <v>0</v>
          </cell>
          <cell r="J567">
            <v>-2435618.8600000013</v>
          </cell>
          <cell r="K567">
            <v>0</v>
          </cell>
          <cell r="L567">
            <v>327429362.90999997</v>
          </cell>
          <cell r="M567">
            <v>0</v>
          </cell>
          <cell r="N567">
            <v>-2506869.4000000004</v>
          </cell>
          <cell r="O567">
            <v>0</v>
          </cell>
          <cell r="P567">
            <v>324922493.50999999</v>
          </cell>
          <cell r="Q567">
            <v>0</v>
          </cell>
          <cell r="R567">
            <v>198016630</v>
          </cell>
          <cell r="S567">
            <v>0</v>
          </cell>
          <cell r="T567">
            <v>3.9511393160013975</v>
          </cell>
          <cell r="U567">
            <v>0</v>
          </cell>
          <cell r="V567">
            <v>12985308</v>
          </cell>
          <cell r="W567">
            <v>0</v>
          </cell>
          <cell r="X567">
            <v>-2435618.8600000013</v>
          </cell>
          <cell r="Y567">
            <v>0</v>
          </cell>
          <cell r="Z567">
            <v>-100</v>
          </cell>
          <cell r="AA567">
            <v>0</v>
          </cell>
          <cell r="AB567">
            <v>-2435618.8600000013</v>
          </cell>
          <cell r="AC567">
            <v>0</v>
          </cell>
          <cell r="AD567">
            <v>206130700.27999997</v>
          </cell>
          <cell r="AE567">
            <v>0</v>
          </cell>
          <cell r="AF567">
            <v>3.9511393160013975</v>
          </cell>
          <cell r="AG567">
            <v>0</v>
          </cell>
          <cell r="AH567">
            <v>12887665</v>
          </cell>
          <cell r="AI567">
            <v>0</v>
          </cell>
          <cell r="AJ567">
            <v>-2506869.4000000004</v>
          </cell>
          <cell r="AK567">
            <v>0</v>
          </cell>
          <cell r="AL567">
            <v>-100</v>
          </cell>
          <cell r="AM567">
            <v>0</v>
          </cell>
          <cell r="AN567">
            <v>-2506869.4000000004</v>
          </cell>
          <cell r="AO567">
            <v>0</v>
          </cell>
          <cell r="AP567">
            <v>214004626.47999996</v>
          </cell>
        </row>
        <row r="568">
          <cell r="A568" t="str">
            <v>36500Oregon</v>
          </cell>
          <cell r="B568" t="str">
            <v>Oregon</v>
          </cell>
          <cell r="C568" t="str">
            <v>Oregon</v>
          </cell>
          <cell r="D568">
            <v>365</v>
          </cell>
          <cell r="E568">
            <v>365</v>
          </cell>
          <cell r="F568" t="str">
            <v>Overhead Conductors and Devices</v>
          </cell>
          <cell r="G568">
            <v>0</v>
          </cell>
          <cell r="H568">
            <v>234791947.74000001</v>
          </cell>
          <cell r="I568">
            <v>0</v>
          </cell>
          <cell r="J568">
            <v>-2154966.2900000005</v>
          </cell>
          <cell r="K568">
            <v>0</v>
          </cell>
          <cell r="L568">
            <v>232636981.45000002</v>
          </cell>
          <cell r="M568">
            <v>0</v>
          </cell>
          <cell r="N568">
            <v>-2172121.83</v>
          </cell>
          <cell r="O568">
            <v>0</v>
          </cell>
          <cell r="P568">
            <v>230464859.62</v>
          </cell>
          <cell r="Q568">
            <v>0</v>
          </cell>
          <cell r="R568">
            <v>104278826</v>
          </cell>
          <cell r="S568">
            <v>0</v>
          </cell>
          <cell r="T568">
            <v>3.0123730702415088</v>
          </cell>
          <cell r="U568">
            <v>0</v>
          </cell>
          <cell r="V568">
            <v>7040352</v>
          </cell>
          <cell r="W568">
            <v>0</v>
          </cell>
          <cell r="X568">
            <v>-2154966.2900000005</v>
          </cell>
          <cell r="Y568">
            <v>0</v>
          </cell>
          <cell r="Z568">
            <v>-70</v>
          </cell>
          <cell r="AA568">
            <v>0</v>
          </cell>
          <cell r="AB568">
            <v>-1508476.4030000004</v>
          </cell>
          <cell r="AC568">
            <v>0</v>
          </cell>
          <cell r="AD568">
            <v>107655735.307</v>
          </cell>
          <cell r="AE568">
            <v>0</v>
          </cell>
          <cell r="AF568">
            <v>3.0123730702415088</v>
          </cell>
          <cell r="AG568">
            <v>0</v>
          </cell>
          <cell r="AH568">
            <v>6975178</v>
          </cell>
          <cell r="AI568">
            <v>0</v>
          </cell>
          <cell r="AJ568">
            <v>-2172121.83</v>
          </cell>
          <cell r="AK568">
            <v>0</v>
          </cell>
          <cell r="AL568">
            <v>-70</v>
          </cell>
          <cell r="AM568">
            <v>0</v>
          </cell>
          <cell r="AN568">
            <v>-1520485.281</v>
          </cell>
          <cell r="AO568">
            <v>0</v>
          </cell>
          <cell r="AP568">
            <v>110938306.19599999</v>
          </cell>
        </row>
        <row r="569">
          <cell r="A569" t="str">
            <v>36600Oregon</v>
          </cell>
          <cell r="B569" t="str">
            <v>Oregon</v>
          </cell>
          <cell r="C569" t="str">
            <v>Oregon</v>
          </cell>
          <cell r="D569">
            <v>366</v>
          </cell>
          <cell r="E569">
            <v>366</v>
          </cell>
          <cell r="F569" t="str">
            <v>Underground Conduit</v>
          </cell>
          <cell r="G569">
            <v>0</v>
          </cell>
          <cell r="H569">
            <v>84576613.030000001</v>
          </cell>
          <cell r="I569">
            <v>0</v>
          </cell>
          <cell r="J569">
            <v>-209287.65</v>
          </cell>
          <cell r="K569">
            <v>0</v>
          </cell>
          <cell r="L569">
            <v>84367325.379999995</v>
          </cell>
          <cell r="M569">
            <v>0</v>
          </cell>
          <cell r="N569">
            <v>-219908.78999999995</v>
          </cell>
          <cell r="O569">
            <v>0</v>
          </cell>
          <cell r="P569">
            <v>84147416.589999989</v>
          </cell>
          <cell r="Q569">
            <v>0</v>
          </cell>
          <cell r="R569">
            <v>33171375</v>
          </cell>
          <cell r="S569">
            <v>0</v>
          </cell>
          <cell r="T569">
            <v>2.6077778880216163</v>
          </cell>
          <cell r="U569">
            <v>0</v>
          </cell>
          <cell r="V569">
            <v>2202841</v>
          </cell>
          <cell r="W569">
            <v>0</v>
          </cell>
          <cell r="X569">
            <v>-209287.65</v>
          </cell>
          <cell r="Y569">
            <v>0</v>
          </cell>
          <cell r="Z569">
            <v>-50</v>
          </cell>
          <cell r="AA569">
            <v>0</v>
          </cell>
          <cell r="AB569">
            <v>-104643.825</v>
          </cell>
          <cell r="AC569">
            <v>0</v>
          </cell>
          <cell r="AD569">
            <v>35060284.524999999</v>
          </cell>
          <cell r="AE569">
            <v>0</v>
          </cell>
          <cell r="AF569">
            <v>2.6077778880216163</v>
          </cell>
          <cell r="AG569">
            <v>0</v>
          </cell>
          <cell r="AH569">
            <v>2197245</v>
          </cell>
          <cell r="AI569">
            <v>0</v>
          </cell>
          <cell r="AJ569">
            <v>-219908.78999999995</v>
          </cell>
          <cell r="AK569">
            <v>0</v>
          </cell>
          <cell r="AL569">
            <v>-50</v>
          </cell>
          <cell r="AM569">
            <v>0</v>
          </cell>
          <cell r="AN569">
            <v>-109954.39499999997</v>
          </cell>
          <cell r="AO569">
            <v>0</v>
          </cell>
          <cell r="AP569">
            <v>36927666.339999996</v>
          </cell>
        </row>
        <row r="570">
          <cell r="A570" t="str">
            <v>36700Oregon</v>
          </cell>
          <cell r="B570" t="str">
            <v>Oregon</v>
          </cell>
          <cell r="C570" t="str">
            <v>Oregon</v>
          </cell>
          <cell r="D570">
            <v>367</v>
          </cell>
          <cell r="E570">
            <v>367</v>
          </cell>
          <cell r="F570" t="str">
            <v>Underground Conductors and Devices</v>
          </cell>
          <cell r="G570">
            <v>0</v>
          </cell>
          <cell r="H570">
            <v>157816848.24000001</v>
          </cell>
          <cell r="I570">
            <v>0</v>
          </cell>
          <cell r="J570">
            <v>-596633.59999999986</v>
          </cell>
          <cell r="K570">
            <v>0</v>
          </cell>
          <cell r="L570">
            <v>157220214.64000002</v>
          </cell>
          <cell r="M570">
            <v>0</v>
          </cell>
          <cell r="N570">
            <v>-631159.87999999989</v>
          </cell>
          <cell r="O570">
            <v>0</v>
          </cell>
          <cell r="P570">
            <v>156589054.76000002</v>
          </cell>
          <cell r="Q570">
            <v>0</v>
          </cell>
          <cell r="R570">
            <v>62634267</v>
          </cell>
          <cell r="S570">
            <v>0</v>
          </cell>
          <cell r="T570">
            <v>2.4422863965609589</v>
          </cell>
          <cell r="U570">
            <v>0</v>
          </cell>
          <cell r="V570">
            <v>3847054</v>
          </cell>
          <cell r="W570">
            <v>0</v>
          </cell>
          <cell r="X570">
            <v>-596633.59999999986</v>
          </cell>
          <cell r="Y570">
            <v>0</v>
          </cell>
          <cell r="Z570">
            <v>-35</v>
          </cell>
          <cell r="AA570">
            <v>0</v>
          </cell>
          <cell r="AB570">
            <v>-208821.75999999995</v>
          </cell>
          <cell r="AC570">
            <v>0</v>
          </cell>
          <cell r="AD570">
            <v>65675865.640000001</v>
          </cell>
          <cell r="AE570">
            <v>0</v>
          </cell>
          <cell r="AF570">
            <v>2.4422863965609589</v>
          </cell>
          <cell r="AG570">
            <v>0</v>
          </cell>
          <cell r="AH570">
            <v>3832061</v>
          </cell>
          <cell r="AI570">
            <v>0</v>
          </cell>
          <cell r="AJ570">
            <v>-631159.87999999989</v>
          </cell>
          <cell r="AK570">
            <v>0</v>
          </cell>
          <cell r="AL570">
            <v>-35</v>
          </cell>
          <cell r="AM570">
            <v>0</v>
          </cell>
          <cell r="AN570">
            <v>-220905.95799999998</v>
          </cell>
          <cell r="AO570">
            <v>0</v>
          </cell>
          <cell r="AP570">
            <v>68655860.802000001</v>
          </cell>
        </row>
        <row r="571">
          <cell r="A571" t="str">
            <v>36800Oregon</v>
          </cell>
          <cell r="B571" t="str">
            <v>Oregon</v>
          </cell>
          <cell r="C571" t="str">
            <v>Oregon</v>
          </cell>
          <cell r="D571">
            <v>368</v>
          </cell>
          <cell r="E571">
            <v>368</v>
          </cell>
          <cell r="F571" t="str">
            <v>Line Transformers</v>
          </cell>
          <cell r="G571">
            <v>0</v>
          </cell>
          <cell r="H571">
            <v>394583572.02999997</v>
          </cell>
          <cell r="I571">
            <v>0</v>
          </cell>
          <cell r="J571">
            <v>-5208292.8099999996</v>
          </cell>
          <cell r="K571">
            <v>0</v>
          </cell>
          <cell r="L571">
            <v>389375279.21999997</v>
          </cell>
          <cell r="M571">
            <v>0</v>
          </cell>
          <cell r="N571">
            <v>-5351645.5799999973</v>
          </cell>
          <cell r="O571">
            <v>0</v>
          </cell>
          <cell r="P571">
            <v>384023633.63999999</v>
          </cell>
          <cell r="Q571">
            <v>0</v>
          </cell>
          <cell r="R571">
            <v>183202632</v>
          </cell>
          <cell r="S571">
            <v>0</v>
          </cell>
          <cell r="T571">
            <v>2.8853911376151422</v>
          </cell>
          <cell r="U571">
            <v>0</v>
          </cell>
          <cell r="V571">
            <v>11310140</v>
          </cell>
          <cell r="W571">
            <v>0</v>
          </cell>
          <cell r="X571">
            <v>-5208292.8099999996</v>
          </cell>
          <cell r="Y571">
            <v>0</v>
          </cell>
          <cell r="Z571">
            <v>-20</v>
          </cell>
          <cell r="AA571">
            <v>0</v>
          </cell>
          <cell r="AB571">
            <v>-1041658.5619999999</v>
          </cell>
          <cell r="AC571">
            <v>0</v>
          </cell>
          <cell r="AD571">
            <v>188262820.62799999</v>
          </cell>
          <cell r="AE571">
            <v>0</v>
          </cell>
          <cell r="AF571">
            <v>2.8853911376151422</v>
          </cell>
          <cell r="AG571">
            <v>0</v>
          </cell>
          <cell r="AH571">
            <v>11157792</v>
          </cell>
          <cell r="AI571">
            <v>0</v>
          </cell>
          <cell r="AJ571">
            <v>-5351645.5799999973</v>
          </cell>
          <cell r="AK571">
            <v>0</v>
          </cell>
          <cell r="AL571">
            <v>-20</v>
          </cell>
          <cell r="AM571">
            <v>0</v>
          </cell>
          <cell r="AN571">
            <v>-1070329.1159999995</v>
          </cell>
          <cell r="AO571">
            <v>0</v>
          </cell>
          <cell r="AP571">
            <v>192998637.93200001</v>
          </cell>
        </row>
        <row r="572">
          <cell r="A572" t="str">
            <v>36910Oregon</v>
          </cell>
          <cell r="B572" t="str">
            <v>Oregon</v>
          </cell>
          <cell r="C572" t="str">
            <v>Oregon</v>
          </cell>
          <cell r="D572">
            <v>369.1</v>
          </cell>
          <cell r="E572">
            <v>369.1</v>
          </cell>
          <cell r="F572" t="str">
            <v>Overhead Services</v>
          </cell>
          <cell r="G572">
            <v>0</v>
          </cell>
          <cell r="H572">
            <v>74710338.719999999</v>
          </cell>
          <cell r="I572">
            <v>0</v>
          </cell>
          <cell r="J572">
            <v>-645970.25</v>
          </cell>
          <cell r="K572">
            <v>0</v>
          </cell>
          <cell r="L572">
            <v>74064368.469999999</v>
          </cell>
          <cell r="M572">
            <v>0</v>
          </cell>
          <cell r="N572">
            <v>-658288.79</v>
          </cell>
          <cell r="O572">
            <v>0</v>
          </cell>
          <cell r="P572">
            <v>73406079.679999992</v>
          </cell>
          <cell r="Q572">
            <v>0</v>
          </cell>
          <cell r="R572">
            <v>27291552</v>
          </cell>
          <cell r="S572">
            <v>0</v>
          </cell>
          <cell r="T572">
            <v>1.8767060232874302</v>
          </cell>
          <cell r="U572">
            <v>0</v>
          </cell>
          <cell r="V572">
            <v>1396032</v>
          </cell>
          <cell r="W572">
            <v>0</v>
          </cell>
          <cell r="X572">
            <v>-645970.25</v>
          </cell>
          <cell r="Y572">
            <v>0</v>
          </cell>
          <cell r="Z572">
            <v>-35</v>
          </cell>
          <cell r="AA572">
            <v>0</v>
          </cell>
          <cell r="AB572">
            <v>-226089.58749999999</v>
          </cell>
          <cell r="AC572">
            <v>0</v>
          </cell>
          <cell r="AD572">
            <v>27815524.162500001</v>
          </cell>
          <cell r="AE572">
            <v>0</v>
          </cell>
          <cell r="AF572">
            <v>1.8767060232874302</v>
          </cell>
          <cell r="AG572">
            <v>0</v>
          </cell>
          <cell r="AH572">
            <v>1383793</v>
          </cell>
          <cell r="AI572">
            <v>0</v>
          </cell>
          <cell r="AJ572">
            <v>-658288.79</v>
          </cell>
          <cell r="AK572">
            <v>0</v>
          </cell>
          <cell r="AL572">
            <v>-35</v>
          </cell>
          <cell r="AM572">
            <v>0</v>
          </cell>
          <cell r="AN572">
            <v>-230401.07650000002</v>
          </cell>
          <cell r="AO572">
            <v>0</v>
          </cell>
          <cell r="AP572">
            <v>28310627.296000004</v>
          </cell>
        </row>
        <row r="573">
          <cell r="A573" t="str">
            <v>36920Oregon</v>
          </cell>
          <cell r="B573" t="str">
            <v>Oregon</v>
          </cell>
          <cell r="C573" t="str">
            <v>Oregon</v>
          </cell>
          <cell r="D573">
            <v>369.2</v>
          </cell>
          <cell r="E573">
            <v>369.2</v>
          </cell>
          <cell r="F573" t="str">
            <v>Underground Services</v>
          </cell>
          <cell r="G573">
            <v>0</v>
          </cell>
          <cell r="H573">
            <v>150766692.16999999</v>
          </cell>
          <cell r="I573">
            <v>0</v>
          </cell>
          <cell r="J573">
            <v>-169027.05000000002</v>
          </cell>
          <cell r="K573">
            <v>0</v>
          </cell>
          <cell r="L573">
            <v>150597665.11999997</v>
          </cell>
          <cell r="M573">
            <v>0</v>
          </cell>
          <cell r="N573">
            <v>-190872.37999999995</v>
          </cell>
          <cell r="O573">
            <v>0</v>
          </cell>
          <cell r="P573">
            <v>150406792.73999998</v>
          </cell>
          <cell r="Q573">
            <v>0</v>
          </cell>
          <cell r="R573">
            <v>59699063</v>
          </cell>
          <cell r="S573">
            <v>0</v>
          </cell>
          <cell r="T573">
            <v>2.1378843537414776</v>
          </cell>
          <cell r="U573">
            <v>0</v>
          </cell>
          <cell r="V573">
            <v>3221411</v>
          </cell>
          <cell r="W573">
            <v>0</v>
          </cell>
          <cell r="X573">
            <v>-169027.05000000002</v>
          </cell>
          <cell r="Y573">
            <v>0</v>
          </cell>
          <cell r="Z573">
            <v>-40</v>
          </cell>
          <cell r="AA573">
            <v>0</v>
          </cell>
          <cell r="AB573">
            <v>-67610.820000000007</v>
          </cell>
          <cell r="AC573">
            <v>0</v>
          </cell>
          <cell r="AD573">
            <v>62683836.130000003</v>
          </cell>
          <cell r="AE573">
            <v>0</v>
          </cell>
          <cell r="AF573">
            <v>2.1378843537414776</v>
          </cell>
          <cell r="AG573">
            <v>0</v>
          </cell>
          <cell r="AH573">
            <v>3217564</v>
          </cell>
          <cell r="AI573">
            <v>0</v>
          </cell>
          <cell r="AJ573">
            <v>-190872.37999999995</v>
          </cell>
          <cell r="AK573">
            <v>0</v>
          </cell>
          <cell r="AL573">
            <v>-40</v>
          </cell>
          <cell r="AM573">
            <v>0</v>
          </cell>
          <cell r="AN573">
            <v>-76348.951999999976</v>
          </cell>
          <cell r="AO573">
            <v>0</v>
          </cell>
          <cell r="AP573">
            <v>65634178.798</v>
          </cell>
        </row>
        <row r="574">
          <cell r="A574" t="str">
            <v>37000Oregon</v>
          </cell>
          <cell r="B574" t="str">
            <v>Oregon</v>
          </cell>
          <cell r="C574" t="str">
            <v>Oregon</v>
          </cell>
          <cell r="D574">
            <v>370</v>
          </cell>
          <cell r="E574">
            <v>370</v>
          </cell>
          <cell r="F574" t="str">
            <v>Meters</v>
          </cell>
          <cell r="G574">
            <v>0</v>
          </cell>
          <cell r="H574">
            <v>59656267.950000003</v>
          </cell>
          <cell r="I574">
            <v>0</v>
          </cell>
          <cell r="J574">
            <v>-9819342.160000002</v>
          </cell>
          <cell r="K574">
            <v>0</v>
          </cell>
          <cell r="L574">
            <v>49836925.789999999</v>
          </cell>
          <cell r="M574">
            <v>0</v>
          </cell>
          <cell r="N574">
            <v>-5383008.0599999996</v>
          </cell>
          <cell r="O574">
            <v>0</v>
          </cell>
          <cell r="P574">
            <v>44453917.729999997</v>
          </cell>
          <cell r="Q574">
            <v>0</v>
          </cell>
          <cell r="R574">
            <v>45470508</v>
          </cell>
          <cell r="S574">
            <v>0</v>
          </cell>
          <cell r="T574">
            <v>3.6380750715264574</v>
          </cell>
          <cell r="U574">
            <v>0</v>
          </cell>
          <cell r="V574">
            <v>1991722</v>
          </cell>
          <cell r="W574">
            <v>0</v>
          </cell>
          <cell r="X574">
            <v>-9819342.160000002</v>
          </cell>
          <cell r="Y574">
            <v>0</v>
          </cell>
          <cell r="Z574">
            <v>-4</v>
          </cell>
          <cell r="AA574">
            <v>0</v>
          </cell>
          <cell r="AB574">
            <v>-392773.68640000006</v>
          </cell>
          <cell r="AC574">
            <v>0</v>
          </cell>
          <cell r="AD574">
            <v>37250114.153599992</v>
          </cell>
          <cell r="AE574">
            <v>0</v>
          </cell>
          <cell r="AF574">
            <v>3.6380750715264574</v>
          </cell>
          <cell r="AG574">
            <v>0</v>
          </cell>
          <cell r="AH574">
            <v>1715186</v>
          </cell>
          <cell r="AI574">
            <v>0</v>
          </cell>
          <cell r="AJ574">
            <v>-5383008.0599999996</v>
          </cell>
          <cell r="AK574">
            <v>0</v>
          </cell>
          <cell r="AL574">
            <v>-4</v>
          </cell>
          <cell r="AM574">
            <v>0</v>
          </cell>
          <cell r="AN574">
            <v>-215320.32239999998</v>
          </cell>
          <cell r="AO574">
            <v>0</v>
          </cell>
          <cell r="AP574">
            <v>33366971.77119999</v>
          </cell>
        </row>
        <row r="575">
          <cell r="A575" t="str">
            <v>37100Oregon</v>
          </cell>
          <cell r="B575" t="str">
            <v>Oregon</v>
          </cell>
          <cell r="C575" t="str">
            <v>Oregon</v>
          </cell>
          <cell r="D575">
            <v>371</v>
          </cell>
          <cell r="E575">
            <v>371</v>
          </cell>
          <cell r="F575" t="str">
            <v>Installations on Customer Premises</v>
          </cell>
          <cell r="G575">
            <v>0</v>
          </cell>
          <cell r="H575">
            <v>2475610.15</v>
          </cell>
          <cell r="I575">
            <v>0</v>
          </cell>
          <cell r="J575">
            <v>-133631.44000000003</v>
          </cell>
          <cell r="K575">
            <v>0</v>
          </cell>
          <cell r="L575">
            <v>2341978.71</v>
          </cell>
          <cell r="M575">
            <v>0</v>
          </cell>
          <cell r="N575">
            <v>-129233.09999999999</v>
          </cell>
          <cell r="O575">
            <v>0</v>
          </cell>
          <cell r="P575">
            <v>2212745.61</v>
          </cell>
          <cell r="Q575">
            <v>0</v>
          </cell>
          <cell r="R575">
            <v>1948456</v>
          </cell>
          <cell r="S575">
            <v>0</v>
          </cell>
          <cell r="T575">
            <v>4.799905454765085</v>
          </cell>
          <cell r="U575">
            <v>0</v>
          </cell>
          <cell r="V575">
            <v>115620</v>
          </cell>
          <cell r="W575">
            <v>0</v>
          </cell>
          <cell r="X575">
            <v>-133631.44000000003</v>
          </cell>
          <cell r="Y575">
            <v>0</v>
          </cell>
          <cell r="Z575">
            <v>-50</v>
          </cell>
          <cell r="AA575">
            <v>0</v>
          </cell>
          <cell r="AB575">
            <v>-66815.720000000016</v>
          </cell>
          <cell r="AC575">
            <v>0</v>
          </cell>
          <cell r="AD575">
            <v>1863628.84</v>
          </cell>
          <cell r="AE575">
            <v>0</v>
          </cell>
          <cell r="AF575">
            <v>4.799905454765085</v>
          </cell>
          <cell r="AG575">
            <v>0</v>
          </cell>
          <cell r="AH575">
            <v>109311</v>
          </cell>
          <cell r="AI575">
            <v>0</v>
          </cell>
          <cell r="AJ575">
            <v>-129233.09999999999</v>
          </cell>
          <cell r="AK575">
            <v>0</v>
          </cell>
          <cell r="AL575">
            <v>-50</v>
          </cell>
          <cell r="AM575">
            <v>0</v>
          </cell>
          <cell r="AN575">
            <v>-64616.55</v>
          </cell>
          <cell r="AO575">
            <v>0</v>
          </cell>
          <cell r="AP575">
            <v>1779090.19</v>
          </cell>
        </row>
        <row r="576">
          <cell r="A576" t="str">
            <v>37300Oregon</v>
          </cell>
          <cell r="B576" t="str">
            <v>Oregon</v>
          </cell>
          <cell r="C576" t="str">
            <v>Oregon</v>
          </cell>
          <cell r="D576">
            <v>373</v>
          </cell>
          <cell r="E576">
            <v>373</v>
          </cell>
          <cell r="F576" t="str">
            <v>Street Lighting and Signal Systems</v>
          </cell>
          <cell r="G576">
            <v>0</v>
          </cell>
          <cell r="H576">
            <v>22114089.91</v>
          </cell>
          <cell r="I576">
            <v>0</v>
          </cell>
          <cell r="J576">
            <v>-302464.78999999998</v>
          </cell>
          <cell r="K576">
            <v>0</v>
          </cell>
          <cell r="L576">
            <v>21811625.120000001</v>
          </cell>
          <cell r="M576">
            <v>0</v>
          </cell>
          <cell r="N576">
            <v>-305276.86</v>
          </cell>
          <cell r="O576">
            <v>0</v>
          </cell>
          <cell r="P576">
            <v>21506348.260000002</v>
          </cell>
          <cell r="Q576">
            <v>0</v>
          </cell>
          <cell r="R576">
            <v>8686486</v>
          </cell>
          <cell r="S576">
            <v>0</v>
          </cell>
          <cell r="T576">
            <v>3.0555198447317591</v>
          </cell>
          <cell r="U576">
            <v>0</v>
          </cell>
          <cell r="V576">
            <v>671079</v>
          </cell>
          <cell r="W576">
            <v>0</v>
          </cell>
          <cell r="X576">
            <v>-302464.78999999998</v>
          </cell>
          <cell r="Y576">
            <v>0</v>
          </cell>
          <cell r="Z576">
            <v>-40</v>
          </cell>
          <cell r="AA576">
            <v>0</v>
          </cell>
          <cell r="AB576">
            <v>-120985.916</v>
          </cell>
          <cell r="AC576">
            <v>0</v>
          </cell>
          <cell r="AD576">
            <v>8934114.2940000016</v>
          </cell>
          <cell r="AE576">
            <v>0</v>
          </cell>
          <cell r="AF576">
            <v>3.0555198447317591</v>
          </cell>
          <cell r="AG576">
            <v>0</v>
          </cell>
          <cell r="AH576">
            <v>661795</v>
          </cell>
          <cell r="AI576">
            <v>0</v>
          </cell>
          <cell r="AJ576">
            <v>-305276.86</v>
          </cell>
          <cell r="AK576">
            <v>0</v>
          </cell>
          <cell r="AL576">
            <v>-40</v>
          </cell>
          <cell r="AM576">
            <v>0</v>
          </cell>
          <cell r="AN576">
            <v>-122110.74399999999</v>
          </cell>
          <cell r="AO576">
            <v>0</v>
          </cell>
          <cell r="AP576">
            <v>9168521.6900000013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 t="str">
            <v>TOTAL OREGON - DISTRIBUTION</v>
          </cell>
          <cell r="G577">
            <v>0</v>
          </cell>
          <cell r="H577">
            <v>1746776175.6400003</v>
          </cell>
          <cell r="I577">
            <v>0</v>
          </cell>
          <cell r="J577">
            <v>-24224628.900000002</v>
          </cell>
          <cell r="K577">
            <v>0</v>
          </cell>
          <cell r="L577">
            <v>1722551546.7399998</v>
          </cell>
          <cell r="M577">
            <v>0</v>
          </cell>
          <cell r="N577">
            <v>-20125495.890000001</v>
          </cell>
          <cell r="O577">
            <v>0</v>
          </cell>
          <cell r="P577">
            <v>1702426050.8499999</v>
          </cell>
          <cell r="Q577">
            <v>0</v>
          </cell>
          <cell r="R577">
            <v>791511087</v>
          </cell>
          <cell r="S577">
            <v>0</v>
          </cell>
          <cell r="T577">
            <v>0</v>
          </cell>
          <cell r="U577">
            <v>0</v>
          </cell>
          <cell r="V577">
            <v>49544018</v>
          </cell>
          <cell r="W577">
            <v>0</v>
          </cell>
          <cell r="X577">
            <v>-24224628.900000002</v>
          </cell>
          <cell r="Y577">
            <v>0</v>
          </cell>
          <cell r="Z577">
            <v>0</v>
          </cell>
          <cell r="AA577">
            <v>0</v>
          </cell>
          <cell r="AB577">
            <v>-6519998.5529000014</v>
          </cell>
          <cell r="AC577">
            <v>0</v>
          </cell>
          <cell r="AD577">
            <v>810310477.54709995</v>
          </cell>
          <cell r="AE577">
            <v>0</v>
          </cell>
          <cell r="AF577">
            <v>0</v>
          </cell>
          <cell r="AG577">
            <v>0</v>
          </cell>
          <cell r="AH577">
            <v>48845677</v>
          </cell>
          <cell r="AI577">
            <v>0</v>
          </cell>
          <cell r="AJ577">
            <v>-20125495.890000001</v>
          </cell>
          <cell r="AK577">
            <v>0</v>
          </cell>
          <cell r="AL577">
            <v>0</v>
          </cell>
          <cell r="AM577">
            <v>0</v>
          </cell>
          <cell r="AN577">
            <v>-6486993.4618999986</v>
          </cell>
          <cell r="AO577">
            <v>0</v>
          </cell>
          <cell r="AP577">
            <v>832543665.19519997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 t="str">
            <v>WASHINGTON -  DISTRIBUTION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</row>
        <row r="580">
          <cell r="A580" t="str">
            <v>36020Washington</v>
          </cell>
          <cell r="B580" t="str">
            <v>Washington</v>
          </cell>
          <cell r="C580" t="str">
            <v>Washington</v>
          </cell>
          <cell r="D580">
            <v>360.2</v>
          </cell>
          <cell r="E580">
            <v>360.2</v>
          </cell>
          <cell r="F580" t="str">
            <v>Rights-of-Way</v>
          </cell>
          <cell r="G580">
            <v>0</v>
          </cell>
          <cell r="H580">
            <v>247443.24</v>
          </cell>
          <cell r="I580">
            <v>0</v>
          </cell>
          <cell r="J580">
            <v>-3549.91</v>
          </cell>
          <cell r="K580">
            <v>0</v>
          </cell>
          <cell r="L580">
            <v>243893.33</v>
          </cell>
          <cell r="M580">
            <v>0</v>
          </cell>
          <cell r="N580">
            <v>-3754.04</v>
          </cell>
          <cell r="O580">
            <v>0</v>
          </cell>
          <cell r="P580">
            <v>240139.28999999998</v>
          </cell>
          <cell r="Q580">
            <v>0</v>
          </cell>
          <cell r="R580">
            <v>147487</v>
          </cell>
          <cell r="S580">
            <v>0</v>
          </cell>
          <cell r="T580">
            <v>1.6722311182766663</v>
          </cell>
          <cell r="U580">
            <v>0</v>
          </cell>
          <cell r="V580">
            <v>4108</v>
          </cell>
          <cell r="W580">
            <v>0</v>
          </cell>
          <cell r="X580">
            <v>-3549.91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148045.09</v>
          </cell>
          <cell r="AE580">
            <v>0</v>
          </cell>
          <cell r="AF580">
            <v>1.6722311182766663</v>
          </cell>
          <cell r="AG580">
            <v>0</v>
          </cell>
          <cell r="AH580">
            <v>4047</v>
          </cell>
          <cell r="AI580">
            <v>0</v>
          </cell>
          <cell r="AJ580">
            <v>-3754.04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148338.04999999999</v>
          </cell>
        </row>
        <row r="581">
          <cell r="A581" t="str">
            <v>36100Washington</v>
          </cell>
          <cell r="B581" t="str">
            <v>Washington</v>
          </cell>
          <cell r="C581" t="str">
            <v>Washington</v>
          </cell>
          <cell r="D581">
            <v>361</v>
          </cell>
          <cell r="E581">
            <v>361</v>
          </cell>
          <cell r="F581" t="str">
            <v>Structures and Improvements</v>
          </cell>
          <cell r="G581">
            <v>0</v>
          </cell>
          <cell r="H581">
            <v>2293943.6800000002</v>
          </cell>
          <cell r="I581">
            <v>0</v>
          </cell>
          <cell r="J581">
            <v>-13259.560000000003</v>
          </cell>
          <cell r="K581">
            <v>0</v>
          </cell>
          <cell r="L581">
            <v>2280684.12</v>
          </cell>
          <cell r="M581">
            <v>0</v>
          </cell>
          <cell r="N581">
            <v>-13745.240000000002</v>
          </cell>
          <cell r="O581">
            <v>0</v>
          </cell>
          <cell r="P581">
            <v>2266938.88</v>
          </cell>
          <cell r="Q581">
            <v>0</v>
          </cell>
          <cell r="R581">
            <v>789178</v>
          </cell>
          <cell r="S581">
            <v>0</v>
          </cell>
          <cell r="T581">
            <v>1.5840078355910032</v>
          </cell>
          <cell r="U581">
            <v>0</v>
          </cell>
          <cell r="V581">
            <v>36231</v>
          </cell>
          <cell r="W581">
            <v>0</v>
          </cell>
          <cell r="X581">
            <v>-13259.560000000003</v>
          </cell>
          <cell r="Y581">
            <v>0</v>
          </cell>
          <cell r="Z581">
            <v>-5</v>
          </cell>
          <cell r="AA581">
            <v>0</v>
          </cell>
          <cell r="AB581">
            <v>-662.97800000000018</v>
          </cell>
          <cell r="AC581">
            <v>0</v>
          </cell>
          <cell r="AD581">
            <v>811486.46199999994</v>
          </cell>
          <cell r="AE581">
            <v>0</v>
          </cell>
          <cell r="AF581">
            <v>1.5840078355910032</v>
          </cell>
          <cell r="AG581">
            <v>0</v>
          </cell>
          <cell r="AH581">
            <v>36017</v>
          </cell>
          <cell r="AI581">
            <v>0</v>
          </cell>
          <cell r="AJ581">
            <v>-13745.240000000002</v>
          </cell>
          <cell r="AK581">
            <v>0</v>
          </cell>
          <cell r="AL581">
            <v>-5</v>
          </cell>
          <cell r="AM581">
            <v>0</v>
          </cell>
          <cell r="AN581">
            <v>-687.26200000000017</v>
          </cell>
          <cell r="AO581">
            <v>0</v>
          </cell>
          <cell r="AP581">
            <v>833070.96</v>
          </cell>
        </row>
        <row r="582">
          <cell r="A582" t="str">
            <v>36200Washington</v>
          </cell>
          <cell r="B582" t="str">
            <v>Washington</v>
          </cell>
          <cell r="C582" t="str">
            <v>Washington</v>
          </cell>
          <cell r="D582">
            <v>362</v>
          </cell>
          <cell r="E582">
            <v>362</v>
          </cell>
          <cell r="F582" t="str">
            <v>Station Equipment</v>
          </cell>
          <cell r="G582">
            <v>0</v>
          </cell>
          <cell r="H582">
            <v>46674851.740000002</v>
          </cell>
          <cell r="I582">
            <v>0</v>
          </cell>
          <cell r="J582">
            <v>-425074.05999999994</v>
          </cell>
          <cell r="K582">
            <v>0</v>
          </cell>
          <cell r="L582">
            <v>46249777.68</v>
          </cell>
          <cell r="M582">
            <v>0</v>
          </cell>
          <cell r="N582">
            <v>-432568.84000000014</v>
          </cell>
          <cell r="O582">
            <v>0</v>
          </cell>
          <cell r="P582">
            <v>45817208.839999996</v>
          </cell>
          <cell r="Q582">
            <v>0</v>
          </cell>
          <cell r="R582">
            <v>15640913</v>
          </cell>
          <cell r="S582">
            <v>0</v>
          </cell>
          <cell r="T582">
            <v>2.0580779966074889</v>
          </cell>
          <cell r="U582">
            <v>0</v>
          </cell>
          <cell r="V582">
            <v>956231</v>
          </cell>
          <cell r="W582">
            <v>0</v>
          </cell>
          <cell r="X582">
            <v>-425074.05999999994</v>
          </cell>
          <cell r="Y582">
            <v>0</v>
          </cell>
          <cell r="Z582">
            <v>-15</v>
          </cell>
          <cell r="AA582">
            <v>0</v>
          </cell>
          <cell r="AB582">
            <v>-63761.108999999997</v>
          </cell>
          <cell r="AC582">
            <v>0</v>
          </cell>
          <cell r="AD582">
            <v>16108308.831</v>
          </cell>
          <cell r="AE582">
            <v>0</v>
          </cell>
          <cell r="AF582">
            <v>2.0580779966074889</v>
          </cell>
          <cell r="AG582">
            <v>0</v>
          </cell>
          <cell r="AH582">
            <v>947405</v>
          </cell>
          <cell r="AI582">
            <v>0</v>
          </cell>
          <cell r="AJ582">
            <v>-432568.84000000014</v>
          </cell>
          <cell r="AK582">
            <v>0</v>
          </cell>
          <cell r="AL582">
            <v>-15</v>
          </cell>
          <cell r="AM582">
            <v>0</v>
          </cell>
          <cell r="AN582">
            <v>-64885.326000000023</v>
          </cell>
          <cell r="AO582">
            <v>0</v>
          </cell>
          <cell r="AP582">
            <v>16558259.665000001</v>
          </cell>
        </row>
        <row r="583">
          <cell r="A583" t="str">
            <v>36270Washington</v>
          </cell>
          <cell r="B583" t="str">
            <v>Washington</v>
          </cell>
          <cell r="C583" t="str">
            <v>Washington</v>
          </cell>
          <cell r="D583">
            <v>362.7</v>
          </cell>
          <cell r="E583">
            <v>362.7</v>
          </cell>
          <cell r="F583" t="str">
            <v>Supervisory Equipment</v>
          </cell>
          <cell r="G583">
            <v>0</v>
          </cell>
          <cell r="H583">
            <v>919385.82</v>
          </cell>
          <cell r="I583">
            <v>0</v>
          </cell>
          <cell r="J583">
            <v>-49098.7</v>
          </cell>
          <cell r="K583">
            <v>0</v>
          </cell>
          <cell r="L583">
            <v>870287.12</v>
          </cell>
          <cell r="M583">
            <v>0</v>
          </cell>
          <cell r="N583">
            <v>-46079.020000000004</v>
          </cell>
          <cell r="O583">
            <v>0</v>
          </cell>
          <cell r="P583">
            <v>824208.1</v>
          </cell>
          <cell r="Q583">
            <v>0</v>
          </cell>
          <cell r="R583">
            <v>648464</v>
          </cell>
          <cell r="S583">
            <v>0</v>
          </cell>
          <cell r="T583">
            <v>3.9900483561010271</v>
          </cell>
          <cell r="U583">
            <v>0</v>
          </cell>
          <cell r="V583">
            <v>35704</v>
          </cell>
          <cell r="W583">
            <v>0</v>
          </cell>
          <cell r="X583">
            <v>-49098.7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635069.30000000005</v>
          </cell>
          <cell r="AE583">
            <v>0</v>
          </cell>
          <cell r="AF583">
            <v>3.9900483561010271</v>
          </cell>
          <cell r="AG583">
            <v>0</v>
          </cell>
          <cell r="AH583">
            <v>33806</v>
          </cell>
          <cell r="AI583">
            <v>0</v>
          </cell>
          <cell r="AJ583">
            <v>-46079.020000000004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622796.28</v>
          </cell>
        </row>
        <row r="584">
          <cell r="A584" t="str">
            <v>36400Washington</v>
          </cell>
          <cell r="B584" t="str">
            <v>Washington</v>
          </cell>
          <cell r="C584" t="str">
            <v>Washington</v>
          </cell>
          <cell r="D584">
            <v>364</v>
          </cell>
          <cell r="E584">
            <v>364</v>
          </cell>
          <cell r="F584" t="str">
            <v>Poles, Towers and Fixtures</v>
          </cell>
          <cell r="G584">
            <v>0</v>
          </cell>
          <cell r="H584">
            <v>91889277.590000004</v>
          </cell>
          <cell r="I584">
            <v>0</v>
          </cell>
          <cell r="J584">
            <v>-709915.85999999987</v>
          </cell>
          <cell r="K584">
            <v>0</v>
          </cell>
          <cell r="L584">
            <v>91179361.730000004</v>
          </cell>
          <cell r="M584">
            <v>0</v>
          </cell>
          <cell r="N584">
            <v>-730929.83999999973</v>
          </cell>
          <cell r="O584">
            <v>0</v>
          </cell>
          <cell r="P584">
            <v>90448431.890000001</v>
          </cell>
          <cell r="Q584">
            <v>0</v>
          </cell>
          <cell r="R584">
            <v>51549234</v>
          </cell>
          <cell r="S584">
            <v>0</v>
          </cell>
          <cell r="T584">
            <v>3.9511393160013975</v>
          </cell>
          <cell r="U584">
            <v>0</v>
          </cell>
          <cell r="V584">
            <v>3616648</v>
          </cell>
          <cell r="W584">
            <v>0</v>
          </cell>
          <cell r="X584">
            <v>-709915.85999999987</v>
          </cell>
          <cell r="Y584">
            <v>0</v>
          </cell>
          <cell r="Z584">
            <v>-100</v>
          </cell>
          <cell r="AA584">
            <v>0</v>
          </cell>
          <cell r="AB584">
            <v>-709915.85999999987</v>
          </cell>
          <cell r="AC584">
            <v>0</v>
          </cell>
          <cell r="AD584">
            <v>53746050.280000001</v>
          </cell>
          <cell r="AE584">
            <v>0</v>
          </cell>
          <cell r="AF584">
            <v>3.9511393160013975</v>
          </cell>
          <cell r="AG584">
            <v>0</v>
          </cell>
          <cell r="AH584">
            <v>3588184</v>
          </cell>
          <cell r="AI584">
            <v>0</v>
          </cell>
          <cell r="AJ584">
            <v>-730929.83999999973</v>
          </cell>
          <cell r="AK584">
            <v>0</v>
          </cell>
          <cell r="AL584">
            <v>-100</v>
          </cell>
          <cell r="AM584">
            <v>0</v>
          </cell>
          <cell r="AN584">
            <v>-730929.83999999973</v>
          </cell>
          <cell r="AO584">
            <v>0</v>
          </cell>
          <cell r="AP584">
            <v>55872374.600000009</v>
          </cell>
        </row>
        <row r="585">
          <cell r="A585" t="str">
            <v>36500Washington</v>
          </cell>
          <cell r="B585" t="str">
            <v>Washington</v>
          </cell>
          <cell r="C585" t="str">
            <v>Washington</v>
          </cell>
          <cell r="D585">
            <v>365</v>
          </cell>
          <cell r="E585">
            <v>365</v>
          </cell>
          <cell r="F585" t="str">
            <v>Overhead Conductors and Devices</v>
          </cell>
          <cell r="G585">
            <v>0</v>
          </cell>
          <cell r="H585">
            <v>58112821.68</v>
          </cell>
          <cell r="I585">
            <v>0</v>
          </cell>
          <cell r="J585">
            <v>-466665.8600000001</v>
          </cell>
          <cell r="K585">
            <v>0</v>
          </cell>
          <cell r="L585">
            <v>57646155.82</v>
          </cell>
          <cell r="M585">
            <v>0</v>
          </cell>
          <cell r="N585">
            <v>-474856.06</v>
          </cell>
          <cell r="O585">
            <v>0</v>
          </cell>
          <cell r="P585">
            <v>57171299.759999998</v>
          </cell>
          <cell r="Q585">
            <v>0</v>
          </cell>
          <cell r="R585">
            <v>25140562</v>
          </cell>
          <cell r="S585">
            <v>0</v>
          </cell>
          <cell r="T585">
            <v>3.0123730702415088</v>
          </cell>
          <cell r="U585">
            <v>0</v>
          </cell>
          <cell r="V585">
            <v>1743546</v>
          </cell>
          <cell r="W585">
            <v>0</v>
          </cell>
          <cell r="X585">
            <v>-466665.8600000001</v>
          </cell>
          <cell r="Y585">
            <v>0</v>
          </cell>
          <cell r="Z585">
            <v>-50</v>
          </cell>
          <cell r="AA585">
            <v>0</v>
          </cell>
          <cell r="AB585">
            <v>-233332.93000000005</v>
          </cell>
          <cell r="AC585">
            <v>0</v>
          </cell>
          <cell r="AD585">
            <v>26184109.210000001</v>
          </cell>
          <cell r="AE585">
            <v>0</v>
          </cell>
          <cell r="AF585">
            <v>3.0123730702415088</v>
          </cell>
          <cell r="AG585">
            <v>0</v>
          </cell>
          <cell r="AH585">
            <v>1729365</v>
          </cell>
          <cell r="AI585">
            <v>0</v>
          </cell>
          <cell r="AJ585">
            <v>-474856.06</v>
          </cell>
          <cell r="AK585">
            <v>0</v>
          </cell>
          <cell r="AL585">
            <v>-50</v>
          </cell>
          <cell r="AM585">
            <v>0</v>
          </cell>
          <cell r="AN585">
            <v>-237428.03</v>
          </cell>
          <cell r="AO585">
            <v>0</v>
          </cell>
          <cell r="AP585">
            <v>27201190.120000001</v>
          </cell>
        </row>
        <row r="586">
          <cell r="A586" t="str">
            <v>36600Washington</v>
          </cell>
          <cell r="B586" t="str">
            <v>Washington</v>
          </cell>
          <cell r="C586" t="str">
            <v>Washington</v>
          </cell>
          <cell r="D586">
            <v>366</v>
          </cell>
          <cell r="E586">
            <v>366</v>
          </cell>
          <cell r="F586" t="str">
            <v>Underground Conduit</v>
          </cell>
          <cell r="G586">
            <v>0</v>
          </cell>
          <cell r="H586">
            <v>16128475.470000001</v>
          </cell>
          <cell r="I586">
            <v>0</v>
          </cell>
          <cell r="J586">
            <v>-54666.119999999995</v>
          </cell>
          <cell r="K586">
            <v>0</v>
          </cell>
          <cell r="L586">
            <v>16073809.350000001</v>
          </cell>
          <cell r="M586">
            <v>0</v>
          </cell>
          <cell r="N586">
            <v>-59802.9</v>
          </cell>
          <cell r="O586">
            <v>0</v>
          </cell>
          <cell r="P586">
            <v>16014006.450000001</v>
          </cell>
          <cell r="Q586">
            <v>0</v>
          </cell>
          <cell r="R586">
            <v>7096010</v>
          </cell>
          <cell r="S586">
            <v>0</v>
          </cell>
          <cell r="T586">
            <v>2.6077778880216163</v>
          </cell>
          <cell r="U586">
            <v>0</v>
          </cell>
          <cell r="V586">
            <v>419882</v>
          </cell>
          <cell r="W586">
            <v>0</v>
          </cell>
          <cell r="X586">
            <v>-54666.119999999995</v>
          </cell>
          <cell r="Y586">
            <v>0</v>
          </cell>
          <cell r="Z586">
            <v>-35</v>
          </cell>
          <cell r="AA586">
            <v>0</v>
          </cell>
          <cell r="AB586">
            <v>-19133.141999999996</v>
          </cell>
          <cell r="AC586">
            <v>0</v>
          </cell>
          <cell r="AD586">
            <v>7442092.7379999999</v>
          </cell>
          <cell r="AE586">
            <v>0</v>
          </cell>
          <cell r="AF586">
            <v>2.6077778880216163</v>
          </cell>
          <cell r="AG586">
            <v>0</v>
          </cell>
          <cell r="AH586">
            <v>418389</v>
          </cell>
          <cell r="AI586">
            <v>0</v>
          </cell>
          <cell r="AJ586">
            <v>-59802.9</v>
          </cell>
          <cell r="AK586">
            <v>0</v>
          </cell>
          <cell r="AL586">
            <v>-35</v>
          </cell>
          <cell r="AM586">
            <v>0</v>
          </cell>
          <cell r="AN586">
            <v>-20931.014999999999</v>
          </cell>
          <cell r="AO586">
            <v>0</v>
          </cell>
          <cell r="AP586">
            <v>7779747.8229999999</v>
          </cell>
        </row>
        <row r="587">
          <cell r="A587" t="str">
            <v>36700Washington</v>
          </cell>
          <cell r="B587" t="str">
            <v>Washington</v>
          </cell>
          <cell r="C587" t="str">
            <v>Washington</v>
          </cell>
          <cell r="D587">
            <v>367</v>
          </cell>
          <cell r="E587">
            <v>367</v>
          </cell>
          <cell r="F587" t="str">
            <v>Underground Conductors and Devices</v>
          </cell>
          <cell r="G587">
            <v>0</v>
          </cell>
          <cell r="H587">
            <v>22087000.699999999</v>
          </cell>
          <cell r="I587">
            <v>0</v>
          </cell>
          <cell r="J587">
            <v>-80467.429999999978</v>
          </cell>
          <cell r="K587">
            <v>0</v>
          </cell>
          <cell r="L587">
            <v>22006533.27</v>
          </cell>
          <cell r="M587">
            <v>0</v>
          </cell>
          <cell r="N587">
            <v>-87604.23</v>
          </cell>
          <cell r="O587">
            <v>0</v>
          </cell>
          <cell r="P587">
            <v>21918929.039999999</v>
          </cell>
          <cell r="Q587">
            <v>0</v>
          </cell>
          <cell r="R587">
            <v>8753498</v>
          </cell>
          <cell r="S587">
            <v>0</v>
          </cell>
          <cell r="T587">
            <v>2.4422863965609589</v>
          </cell>
          <cell r="U587">
            <v>0</v>
          </cell>
          <cell r="V587">
            <v>538445</v>
          </cell>
          <cell r="W587">
            <v>0</v>
          </cell>
          <cell r="X587">
            <v>-80467.429999999978</v>
          </cell>
          <cell r="Y587">
            <v>0</v>
          </cell>
          <cell r="Z587">
            <v>-30</v>
          </cell>
          <cell r="AA587">
            <v>0</v>
          </cell>
          <cell r="AB587">
            <v>-24140.228999999996</v>
          </cell>
          <cell r="AC587">
            <v>0</v>
          </cell>
          <cell r="AD587">
            <v>9187335.341</v>
          </cell>
          <cell r="AE587">
            <v>0</v>
          </cell>
          <cell r="AF587">
            <v>2.4422863965609589</v>
          </cell>
          <cell r="AG587">
            <v>0</v>
          </cell>
          <cell r="AH587">
            <v>536393</v>
          </cell>
          <cell r="AI587">
            <v>0</v>
          </cell>
          <cell r="AJ587">
            <v>-87604.23</v>
          </cell>
          <cell r="AK587">
            <v>0</v>
          </cell>
          <cell r="AL587">
            <v>-30</v>
          </cell>
          <cell r="AM587">
            <v>0</v>
          </cell>
          <cell r="AN587">
            <v>-26281.269</v>
          </cell>
          <cell r="AO587">
            <v>0</v>
          </cell>
          <cell r="AP587">
            <v>9609842.8420000002</v>
          </cell>
        </row>
        <row r="588">
          <cell r="A588" t="str">
            <v>36800Washington</v>
          </cell>
          <cell r="B588" t="str">
            <v>Washington</v>
          </cell>
          <cell r="C588" t="str">
            <v>Washington</v>
          </cell>
          <cell r="D588">
            <v>368</v>
          </cell>
          <cell r="E588">
            <v>368</v>
          </cell>
          <cell r="F588" t="str">
            <v>Line Transformers</v>
          </cell>
          <cell r="G588">
            <v>0</v>
          </cell>
          <cell r="H588">
            <v>98665673.599999994</v>
          </cell>
          <cell r="I588">
            <v>0</v>
          </cell>
          <cell r="J588">
            <v>-942796.14999999991</v>
          </cell>
          <cell r="K588">
            <v>0</v>
          </cell>
          <cell r="L588">
            <v>97722877.449999988</v>
          </cell>
          <cell r="M588">
            <v>0</v>
          </cell>
          <cell r="N588">
            <v>-986856.3400000002</v>
          </cell>
          <cell r="O588">
            <v>0</v>
          </cell>
          <cell r="P588">
            <v>96736021.109999985</v>
          </cell>
          <cell r="Q588">
            <v>0</v>
          </cell>
          <cell r="R588">
            <v>44762867</v>
          </cell>
          <cell r="S588">
            <v>0</v>
          </cell>
          <cell r="T588">
            <v>2.8853911376151422</v>
          </cell>
          <cell r="U588">
            <v>0</v>
          </cell>
          <cell r="V588">
            <v>2833289</v>
          </cell>
          <cell r="W588">
            <v>0</v>
          </cell>
          <cell r="X588">
            <v>-942796.14999999991</v>
          </cell>
          <cell r="Y588">
            <v>0</v>
          </cell>
          <cell r="Z588">
            <v>-25</v>
          </cell>
          <cell r="AA588">
            <v>0</v>
          </cell>
          <cell r="AB588">
            <v>-235699.03749999998</v>
          </cell>
          <cell r="AC588">
            <v>0</v>
          </cell>
          <cell r="AD588">
            <v>46417660.8125</v>
          </cell>
          <cell r="AE588">
            <v>0</v>
          </cell>
          <cell r="AF588">
            <v>2.8853911376151422</v>
          </cell>
          <cell r="AG588">
            <v>0</v>
          </cell>
          <cell r="AH588">
            <v>2805450</v>
          </cell>
          <cell r="AI588">
            <v>0</v>
          </cell>
          <cell r="AJ588">
            <v>-986856.3400000002</v>
          </cell>
          <cell r="AK588">
            <v>0</v>
          </cell>
          <cell r="AL588">
            <v>-25</v>
          </cell>
          <cell r="AM588">
            <v>0</v>
          </cell>
          <cell r="AN588">
            <v>-246714.08500000005</v>
          </cell>
          <cell r="AO588">
            <v>0</v>
          </cell>
          <cell r="AP588">
            <v>47989540.387499996</v>
          </cell>
        </row>
        <row r="589">
          <cell r="A589" t="str">
            <v>36910Washington</v>
          </cell>
          <cell r="B589" t="str">
            <v>Washington</v>
          </cell>
          <cell r="C589" t="str">
            <v>Washington</v>
          </cell>
          <cell r="D589">
            <v>369.1</v>
          </cell>
          <cell r="E589">
            <v>369.1</v>
          </cell>
          <cell r="F589" t="str">
            <v>Overhead Services</v>
          </cell>
          <cell r="G589">
            <v>0</v>
          </cell>
          <cell r="H589">
            <v>18678214.690000001</v>
          </cell>
          <cell r="I589">
            <v>0</v>
          </cell>
          <cell r="J589">
            <v>-165701.77999999997</v>
          </cell>
          <cell r="K589">
            <v>0</v>
          </cell>
          <cell r="L589">
            <v>18512512.91</v>
          </cell>
          <cell r="M589">
            <v>0</v>
          </cell>
          <cell r="N589">
            <v>-168902.88999999998</v>
          </cell>
          <cell r="O589">
            <v>0</v>
          </cell>
          <cell r="P589">
            <v>18343610.02</v>
          </cell>
          <cell r="Q589">
            <v>0</v>
          </cell>
          <cell r="R589">
            <v>6580434</v>
          </cell>
          <cell r="S589">
            <v>0</v>
          </cell>
          <cell r="T589">
            <v>1.8767060232874302</v>
          </cell>
          <cell r="U589">
            <v>0</v>
          </cell>
          <cell r="V589">
            <v>348980</v>
          </cell>
          <cell r="W589">
            <v>0</v>
          </cell>
          <cell r="X589">
            <v>-165701.77999999997</v>
          </cell>
          <cell r="Y589">
            <v>0</v>
          </cell>
          <cell r="Z589">
            <v>-30</v>
          </cell>
          <cell r="AA589">
            <v>0</v>
          </cell>
          <cell r="AB589">
            <v>-49710.533999999992</v>
          </cell>
          <cell r="AC589">
            <v>0</v>
          </cell>
          <cell r="AD589">
            <v>6714001.6859999998</v>
          </cell>
          <cell r="AE589">
            <v>0</v>
          </cell>
          <cell r="AF589">
            <v>1.8767060232874302</v>
          </cell>
          <cell r="AG589">
            <v>0</v>
          </cell>
          <cell r="AH589">
            <v>345841</v>
          </cell>
          <cell r="AI589">
            <v>0</v>
          </cell>
          <cell r="AJ589">
            <v>-168902.88999999998</v>
          </cell>
          <cell r="AK589">
            <v>0</v>
          </cell>
          <cell r="AL589">
            <v>-30</v>
          </cell>
          <cell r="AM589">
            <v>0</v>
          </cell>
          <cell r="AN589">
            <v>-50670.866999999991</v>
          </cell>
          <cell r="AO589">
            <v>0</v>
          </cell>
          <cell r="AP589">
            <v>6840268.9290000005</v>
          </cell>
        </row>
        <row r="590">
          <cell r="A590" t="str">
            <v>36920Washington</v>
          </cell>
          <cell r="B590" t="str">
            <v>Washington</v>
          </cell>
          <cell r="C590" t="str">
            <v>Washington</v>
          </cell>
          <cell r="D590">
            <v>369.2</v>
          </cell>
          <cell r="E590">
            <v>369.2</v>
          </cell>
          <cell r="F590" t="str">
            <v>Underground Services</v>
          </cell>
          <cell r="G590">
            <v>0</v>
          </cell>
          <cell r="H590">
            <v>32674705.210000001</v>
          </cell>
          <cell r="I590">
            <v>0</v>
          </cell>
          <cell r="J590">
            <v>-34362.89</v>
          </cell>
          <cell r="K590">
            <v>0</v>
          </cell>
          <cell r="L590">
            <v>32640342.32</v>
          </cell>
          <cell r="M590">
            <v>0</v>
          </cell>
          <cell r="N590">
            <v>-38965.840000000004</v>
          </cell>
          <cell r="O590">
            <v>0</v>
          </cell>
          <cell r="P590">
            <v>32601376.48</v>
          </cell>
          <cell r="Q590">
            <v>0</v>
          </cell>
          <cell r="R590">
            <v>12996138</v>
          </cell>
          <cell r="S590">
            <v>0</v>
          </cell>
          <cell r="T590">
            <v>2.1378843537414776</v>
          </cell>
          <cell r="U590">
            <v>0</v>
          </cell>
          <cell r="V590">
            <v>698180</v>
          </cell>
          <cell r="W590">
            <v>0</v>
          </cell>
          <cell r="X590">
            <v>-34362.89</v>
          </cell>
          <cell r="Y590">
            <v>0</v>
          </cell>
          <cell r="Z590">
            <v>-50</v>
          </cell>
          <cell r="AA590">
            <v>0</v>
          </cell>
          <cell r="AB590">
            <v>-17181.445</v>
          </cell>
          <cell r="AC590">
            <v>0</v>
          </cell>
          <cell r="AD590">
            <v>13642773.664999999</v>
          </cell>
          <cell r="AE590">
            <v>0</v>
          </cell>
          <cell r="AF590">
            <v>2.1378843537414776</v>
          </cell>
          <cell r="AG590">
            <v>0</v>
          </cell>
          <cell r="AH590">
            <v>697396</v>
          </cell>
          <cell r="AI590">
            <v>0</v>
          </cell>
          <cell r="AJ590">
            <v>-38965.840000000004</v>
          </cell>
          <cell r="AK590">
            <v>0</v>
          </cell>
          <cell r="AL590">
            <v>-50</v>
          </cell>
          <cell r="AM590">
            <v>0</v>
          </cell>
          <cell r="AN590">
            <v>-19482.920000000002</v>
          </cell>
          <cell r="AO590">
            <v>0</v>
          </cell>
          <cell r="AP590">
            <v>14281720.904999999</v>
          </cell>
        </row>
        <row r="591">
          <cell r="A591" t="str">
            <v>37000Washington</v>
          </cell>
          <cell r="B591" t="str">
            <v>Washington</v>
          </cell>
          <cell r="C591" t="str">
            <v>Washington</v>
          </cell>
          <cell r="D591">
            <v>370</v>
          </cell>
          <cell r="E591">
            <v>370</v>
          </cell>
          <cell r="F591" t="str">
            <v>Meters</v>
          </cell>
          <cell r="G591">
            <v>0</v>
          </cell>
          <cell r="H591">
            <v>11342266.380000001</v>
          </cell>
          <cell r="I591">
            <v>0</v>
          </cell>
          <cell r="J591">
            <v>-614948.73</v>
          </cell>
          <cell r="K591">
            <v>0</v>
          </cell>
          <cell r="L591">
            <v>10727317.65</v>
          </cell>
          <cell r="M591">
            <v>0</v>
          </cell>
          <cell r="N591">
            <v>-144580.13999999993</v>
          </cell>
          <cell r="O591">
            <v>0</v>
          </cell>
          <cell r="P591">
            <v>10582737.51</v>
          </cell>
          <cell r="Q591">
            <v>0</v>
          </cell>
          <cell r="R591">
            <v>2163232</v>
          </cell>
          <cell r="S591">
            <v>0</v>
          </cell>
          <cell r="T591">
            <v>3.6380750715264574</v>
          </cell>
          <cell r="U591">
            <v>0</v>
          </cell>
          <cell r="V591">
            <v>401454</v>
          </cell>
          <cell r="W591">
            <v>0</v>
          </cell>
          <cell r="X591">
            <v>-614948.73</v>
          </cell>
          <cell r="Y591">
            <v>0</v>
          </cell>
          <cell r="Z591">
            <v>-1</v>
          </cell>
          <cell r="AA591">
            <v>0</v>
          </cell>
          <cell r="AB591">
            <v>-6149.4872999999998</v>
          </cell>
          <cell r="AC591">
            <v>0</v>
          </cell>
          <cell r="AD591">
            <v>1943587.7827000001</v>
          </cell>
          <cell r="AE591">
            <v>0</v>
          </cell>
          <cell r="AF591">
            <v>3.6380750715264574</v>
          </cell>
          <cell r="AG591">
            <v>0</v>
          </cell>
          <cell r="AH591">
            <v>387638</v>
          </cell>
          <cell r="AI591">
            <v>0</v>
          </cell>
          <cell r="AJ591">
            <v>-144580.13999999993</v>
          </cell>
          <cell r="AK591">
            <v>0</v>
          </cell>
          <cell r="AL591">
            <v>-1</v>
          </cell>
          <cell r="AM591">
            <v>0</v>
          </cell>
          <cell r="AN591">
            <v>-1445.8013999999994</v>
          </cell>
          <cell r="AO591">
            <v>0</v>
          </cell>
          <cell r="AP591">
            <v>2185199.8413</v>
          </cell>
        </row>
        <row r="592">
          <cell r="A592" t="str">
            <v>37100Washington</v>
          </cell>
          <cell r="B592" t="str">
            <v>Washington</v>
          </cell>
          <cell r="C592" t="str">
            <v>Washington</v>
          </cell>
          <cell r="D592">
            <v>371</v>
          </cell>
          <cell r="E592">
            <v>371</v>
          </cell>
          <cell r="F592" t="str">
            <v>Installations on Customer Premises</v>
          </cell>
          <cell r="G592">
            <v>0</v>
          </cell>
          <cell r="H592">
            <v>521367.77</v>
          </cell>
          <cell r="I592">
            <v>0</v>
          </cell>
          <cell r="J592">
            <v>-24219.030000000006</v>
          </cell>
          <cell r="K592">
            <v>0</v>
          </cell>
          <cell r="L592">
            <v>497148.74</v>
          </cell>
          <cell r="M592">
            <v>0</v>
          </cell>
          <cell r="N592">
            <v>-23583.059999999998</v>
          </cell>
          <cell r="O592">
            <v>0</v>
          </cell>
          <cell r="P592">
            <v>473565.68</v>
          </cell>
          <cell r="Q592">
            <v>0</v>
          </cell>
          <cell r="R592">
            <v>357882</v>
          </cell>
          <cell r="S592">
            <v>0</v>
          </cell>
          <cell r="T592">
            <v>4.799905454765085</v>
          </cell>
          <cell r="U592">
            <v>0</v>
          </cell>
          <cell r="V592">
            <v>24444</v>
          </cell>
          <cell r="W592">
            <v>0</v>
          </cell>
          <cell r="X592">
            <v>-24219.030000000006</v>
          </cell>
          <cell r="Y592">
            <v>0</v>
          </cell>
          <cell r="Z592">
            <v>-25</v>
          </cell>
          <cell r="AA592">
            <v>0</v>
          </cell>
          <cell r="AB592">
            <v>-6054.7575000000015</v>
          </cell>
          <cell r="AC592">
            <v>0</v>
          </cell>
          <cell r="AD592">
            <v>352052.21249999997</v>
          </cell>
          <cell r="AE592">
            <v>0</v>
          </cell>
          <cell r="AF592">
            <v>4.799905454765085</v>
          </cell>
          <cell r="AG592">
            <v>0</v>
          </cell>
          <cell r="AH592">
            <v>23297</v>
          </cell>
          <cell r="AI592">
            <v>0</v>
          </cell>
          <cell r="AJ592">
            <v>-23583.059999999998</v>
          </cell>
          <cell r="AK592">
            <v>0</v>
          </cell>
          <cell r="AL592">
            <v>-25</v>
          </cell>
          <cell r="AM592">
            <v>0</v>
          </cell>
          <cell r="AN592">
            <v>-5895.7650000000003</v>
          </cell>
          <cell r="AO592">
            <v>0</v>
          </cell>
          <cell r="AP592">
            <v>345870.38749999995</v>
          </cell>
        </row>
        <row r="593">
          <cell r="A593" t="str">
            <v>37300Washington</v>
          </cell>
          <cell r="B593" t="str">
            <v>Washington</v>
          </cell>
          <cell r="C593" t="str">
            <v>Washington</v>
          </cell>
          <cell r="D593">
            <v>373</v>
          </cell>
          <cell r="E593">
            <v>373</v>
          </cell>
          <cell r="F593" t="str">
            <v>Street Lighting and Signal Systems</v>
          </cell>
          <cell r="G593">
            <v>0</v>
          </cell>
          <cell r="H593">
            <v>3992505.5</v>
          </cell>
          <cell r="I593">
            <v>0</v>
          </cell>
          <cell r="J593">
            <v>-54002.430000000008</v>
          </cell>
          <cell r="K593">
            <v>0</v>
          </cell>
          <cell r="L593">
            <v>3938503.07</v>
          </cell>
          <cell r="M593">
            <v>0</v>
          </cell>
          <cell r="N593">
            <v>-54916.760000000017</v>
          </cell>
          <cell r="O593">
            <v>0</v>
          </cell>
          <cell r="P593">
            <v>3883586.3099999996</v>
          </cell>
          <cell r="Q593">
            <v>0</v>
          </cell>
          <cell r="R593">
            <v>1745097</v>
          </cell>
          <cell r="S593">
            <v>0</v>
          </cell>
          <cell r="T593">
            <v>3.0555198447317591</v>
          </cell>
          <cell r="U593">
            <v>0</v>
          </cell>
          <cell r="V593">
            <v>121167</v>
          </cell>
          <cell r="W593">
            <v>0</v>
          </cell>
          <cell r="X593">
            <v>-54002.430000000008</v>
          </cell>
          <cell r="Y593">
            <v>0</v>
          </cell>
          <cell r="Z593">
            <v>-30</v>
          </cell>
          <cell r="AA593">
            <v>0</v>
          </cell>
          <cell r="AB593">
            <v>-16200.729000000001</v>
          </cell>
          <cell r="AC593">
            <v>0</v>
          </cell>
          <cell r="AD593">
            <v>1796060.841</v>
          </cell>
          <cell r="AE593">
            <v>0</v>
          </cell>
          <cell r="AF593">
            <v>3.0555198447317591</v>
          </cell>
          <cell r="AG593">
            <v>0</v>
          </cell>
          <cell r="AH593">
            <v>119503</v>
          </cell>
          <cell r="AI593">
            <v>0</v>
          </cell>
          <cell r="AJ593">
            <v>-54916.760000000017</v>
          </cell>
          <cell r="AK593">
            <v>0</v>
          </cell>
          <cell r="AL593">
            <v>-30</v>
          </cell>
          <cell r="AM593">
            <v>0</v>
          </cell>
          <cell r="AN593">
            <v>-16475.028000000006</v>
          </cell>
          <cell r="AO593">
            <v>0</v>
          </cell>
          <cell r="AP593">
            <v>1844172.0530000001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 t="str">
            <v>TOTAL WASHINGTON - DISTRIBUTION</v>
          </cell>
          <cell r="G594">
            <v>0</v>
          </cell>
          <cell r="H594">
            <v>404227933.06999993</v>
          </cell>
          <cell r="I594">
            <v>0</v>
          </cell>
          <cell r="J594">
            <v>-3638728.5099999993</v>
          </cell>
          <cell r="K594">
            <v>0</v>
          </cell>
          <cell r="L594">
            <v>400589204.56</v>
          </cell>
          <cell r="M594">
            <v>0</v>
          </cell>
          <cell r="N594">
            <v>-3267145.2000000007</v>
          </cell>
          <cell r="O594">
            <v>0</v>
          </cell>
          <cell r="P594">
            <v>397322059.35999995</v>
          </cell>
          <cell r="Q594">
            <v>0</v>
          </cell>
          <cell r="R594">
            <v>178370996</v>
          </cell>
          <cell r="S594">
            <v>0</v>
          </cell>
          <cell r="T594">
            <v>0</v>
          </cell>
          <cell r="U594">
            <v>0</v>
          </cell>
          <cell r="V594">
            <v>11778309</v>
          </cell>
          <cell r="W594">
            <v>0</v>
          </cell>
          <cell r="X594">
            <v>-3638728.5099999993</v>
          </cell>
          <cell r="Y594">
            <v>0</v>
          </cell>
          <cell r="Z594">
            <v>0</v>
          </cell>
          <cell r="AA594">
            <v>0</v>
          </cell>
          <cell r="AB594">
            <v>-1381942.2382999999</v>
          </cell>
          <cell r="AC594">
            <v>0</v>
          </cell>
          <cell r="AD594">
            <v>185128634.25170001</v>
          </cell>
          <cell r="AE594">
            <v>0</v>
          </cell>
          <cell r="AF594">
            <v>0</v>
          </cell>
          <cell r="AG594">
            <v>0</v>
          </cell>
          <cell r="AH594">
            <v>11672731</v>
          </cell>
          <cell r="AI594">
            <v>0</v>
          </cell>
          <cell r="AJ594">
            <v>-3267145.2000000007</v>
          </cell>
          <cell r="AK594">
            <v>0</v>
          </cell>
          <cell r="AL594">
            <v>0</v>
          </cell>
          <cell r="AM594">
            <v>0</v>
          </cell>
          <cell r="AN594">
            <v>-1421827.2083999997</v>
          </cell>
          <cell r="AO594">
            <v>0</v>
          </cell>
          <cell r="AP594">
            <v>192112392.84329998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 t="str">
            <v>WYOMING -  DISTRIBUTION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</row>
        <row r="597">
          <cell r="A597" t="str">
            <v>36020Wyoming</v>
          </cell>
          <cell r="B597" t="str">
            <v>Wyoming</v>
          </cell>
          <cell r="C597" t="str">
            <v>Wyoming</v>
          </cell>
          <cell r="D597">
            <v>360.2</v>
          </cell>
          <cell r="E597">
            <v>360.2</v>
          </cell>
          <cell r="F597" t="str">
            <v>Rights-of-Way</v>
          </cell>
          <cell r="G597">
            <v>0</v>
          </cell>
          <cell r="H597">
            <v>4393309.88</v>
          </cell>
          <cell r="I597">
            <v>0</v>
          </cell>
          <cell r="J597">
            <v>-15474.660000000002</v>
          </cell>
          <cell r="K597">
            <v>0</v>
          </cell>
          <cell r="L597">
            <v>4377835.22</v>
          </cell>
          <cell r="M597">
            <v>0</v>
          </cell>
          <cell r="N597">
            <v>-17346.480000000003</v>
          </cell>
          <cell r="O597">
            <v>0</v>
          </cell>
          <cell r="P597">
            <v>4360488.7399999993</v>
          </cell>
          <cell r="Q597">
            <v>0</v>
          </cell>
          <cell r="R597">
            <v>1686196</v>
          </cell>
          <cell r="S597">
            <v>0</v>
          </cell>
          <cell r="T597">
            <v>1.6722311182766663</v>
          </cell>
          <cell r="U597">
            <v>0</v>
          </cell>
          <cell r="V597">
            <v>73337</v>
          </cell>
          <cell r="W597">
            <v>0</v>
          </cell>
          <cell r="X597">
            <v>-15474.660000000002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1744058.34</v>
          </cell>
          <cell r="AE597">
            <v>0</v>
          </cell>
          <cell r="AF597">
            <v>1.6722311182766663</v>
          </cell>
          <cell r="AG597">
            <v>0</v>
          </cell>
          <cell r="AH597">
            <v>73062</v>
          </cell>
          <cell r="AI597">
            <v>0</v>
          </cell>
          <cell r="AJ597">
            <v>-17346.480000000003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1799773.86</v>
          </cell>
        </row>
        <row r="598">
          <cell r="A598" t="str">
            <v>36100Wyoming</v>
          </cell>
          <cell r="B598" t="str">
            <v>Wyoming</v>
          </cell>
          <cell r="C598" t="str">
            <v>Wyoming</v>
          </cell>
          <cell r="D598">
            <v>361</v>
          </cell>
          <cell r="E598">
            <v>361</v>
          </cell>
          <cell r="F598" t="str">
            <v>Structures and Improvements</v>
          </cell>
          <cell r="G598">
            <v>0</v>
          </cell>
          <cell r="H598">
            <v>9446272.8200000003</v>
          </cell>
          <cell r="I598">
            <v>0</v>
          </cell>
          <cell r="J598">
            <v>-30743.430000000008</v>
          </cell>
          <cell r="K598">
            <v>0</v>
          </cell>
          <cell r="L598">
            <v>9415529.3900000006</v>
          </cell>
          <cell r="M598">
            <v>0</v>
          </cell>
          <cell r="N598">
            <v>-32454.49</v>
          </cell>
          <cell r="O598">
            <v>0</v>
          </cell>
          <cell r="P598">
            <v>9383074.9000000004</v>
          </cell>
          <cell r="Q598">
            <v>0</v>
          </cell>
          <cell r="R598">
            <v>2465434</v>
          </cell>
          <cell r="S598">
            <v>0</v>
          </cell>
          <cell r="T598">
            <v>1.5840078355910032</v>
          </cell>
          <cell r="U598">
            <v>0</v>
          </cell>
          <cell r="V598">
            <v>149386</v>
          </cell>
          <cell r="W598">
            <v>0</v>
          </cell>
          <cell r="X598">
            <v>-30743.430000000008</v>
          </cell>
          <cell r="Y598">
            <v>0</v>
          </cell>
          <cell r="Z598">
            <v>-10</v>
          </cell>
          <cell r="AA598">
            <v>0</v>
          </cell>
          <cell r="AB598">
            <v>-3074.3430000000003</v>
          </cell>
          <cell r="AC598">
            <v>0</v>
          </cell>
          <cell r="AD598">
            <v>2581002.227</v>
          </cell>
          <cell r="AE598">
            <v>0</v>
          </cell>
          <cell r="AF598">
            <v>1.5840078355910032</v>
          </cell>
          <cell r="AG598">
            <v>0</v>
          </cell>
          <cell r="AH598">
            <v>148886</v>
          </cell>
          <cell r="AI598">
            <v>0</v>
          </cell>
          <cell r="AJ598">
            <v>-32454.49</v>
          </cell>
          <cell r="AK598">
            <v>0</v>
          </cell>
          <cell r="AL598">
            <v>-10</v>
          </cell>
          <cell r="AM598">
            <v>0</v>
          </cell>
          <cell r="AN598">
            <v>-3245.4490000000001</v>
          </cell>
          <cell r="AO598">
            <v>0</v>
          </cell>
          <cell r="AP598">
            <v>2694188.2879999997</v>
          </cell>
        </row>
        <row r="599">
          <cell r="A599" t="str">
            <v>36200Wyoming</v>
          </cell>
          <cell r="B599" t="str">
            <v>Wyoming</v>
          </cell>
          <cell r="C599" t="str">
            <v>Wyoming</v>
          </cell>
          <cell r="D599">
            <v>362</v>
          </cell>
          <cell r="E599">
            <v>362</v>
          </cell>
          <cell r="F599" t="str">
            <v>Station Equipment</v>
          </cell>
          <cell r="G599">
            <v>0</v>
          </cell>
          <cell r="H599">
            <v>121468248.25</v>
          </cell>
          <cell r="I599">
            <v>0</v>
          </cell>
          <cell r="J599">
            <v>-986698.88000000012</v>
          </cell>
          <cell r="K599">
            <v>0</v>
          </cell>
          <cell r="L599">
            <v>120481549.37</v>
          </cell>
          <cell r="M599">
            <v>0</v>
          </cell>
          <cell r="N599">
            <v>-1005782.8599999999</v>
          </cell>
          <cell r="O599">
            <v>0</v>
          </cell>
          <cell r="P599">
            <v>119475766.51000001</v>
          </cell>
          <cell r="Q599">
            <v>0</v>
          </cell>
          <cell r="R599">
            <v>32709024</v>
          </cell>
          <cell r="S599">
            <v>0</v>
          </cell>
          <cell r="T599">
            <v>2.0580779966074889</v>
          </cell>
          <cell r="U599">
            <v>0</v>
          </cell>
          <cell r="V599">
            <v>2489758</v>
          </cell>
          <cell r="W599">
            <v>0</v>
          </cell>
          <cell r="X599">
            <v>-986698.88000000012</v>
          </cell>
          <cell r="Y599">
            <v>0</v>
          </cell>
          <cell r="Z599">
            <v>-10</v>
          </cell>
          <cell r="AA599">
            <v>0</v>
          </cell>
          <cell r="AB599">
            <v>-98669.888000000006</v>
          </cell>
          <cell r="AC599">
            <v>0</v>
          </cell>
          <cell r="AD599">
            <v>34113413.232000001</v>
          </cell>
          <cell r="AE599">
            <v>0</v>
          </cell>
          <cell r="AF599">
            <v>2.0580779966074889</v>
          </cell>
          <cell r="AG599">
            <v>0</v>
          </cell>
          <cell r="AH599">
            <v>2469254</v>
          </cell>
          <cell r="AI599">
            <v>0</v>
          </cell>
          <cell r="AJ599">
            <v>-1005782.8599999999</v>
          </cell>
          <cell r="AK599">
            <v>0</v>
          </cell>
          <cell r="AL599">
            <v>-10</v>
          </cell>
          <cell r="AM599">
            <v>0</v>
          </cell>
          <cell r="AN599">
            <v>-100578.28599999998</v>
          </cell>
          <cell r="AO599">
            <v>0</v>
          </cell>
          <cell r="AP599">
            <v>35476306.086000003</v>
          </cell>
        </row>
        <row r="600">
          <cell r="A600" t="str">
            <v>36270Wyoming</v>
          </cell>
          <cell r="B600" t="str">
            <v>Wyoming</v>
          </cell>
          <cell r="C600" t="str">
            <v>Wyoming</v>
          </cell>
          <cell r="D600">
            <v>362.7</v>
          </cell>
          <cell r="E600">
            <v>362.7</v>
          </cell>
          <cell r="F600" t="str">
            <v>Supervisory Equipment</v>
          </cell>
          <cell r="G600">
            <v>0</v>
          </cell>
          <cell r="H600">
            <v>2032169.02</v>
          </cell>
          <cell r="I600">
            <v>0</v>
          </cell>
          <cell r="J600">
            <v>-350733.2</v>
          </cell>
          <cell r="K600">
            <v>0</v>
          </cell>
          <cell r="L600">
            <v>1681435.82</v>
          </cell>
          <cell r="M600">
            <v>0</v>
          </cell>
          <cell r="N600">
            <v>-299652.09999999998</v>
          </cell>
          <cell r="O600">
            <v>0</v>
          </cell>
          <cell r="P600">
            <v>1381783.7200000002</v>
          </cell>
          <cell r="Q600">
            <v>0</v>
          </cell>
          <cell r="R600">
            <v>1760819</v>
          </cell>
          <cell r="S600">
            <v>0</v>
          </cell>
          <cell r="T600">
            <v>3.9900483561010271</v>
          </cell>
          <cell r="U600">
            <v>0</v>
          </cell>
          <cell r="V600">
            <v>74087</v>
          </cell>
          <cell r="W600">
            <v>0</v>
          </cell>
          <cell r="X600">
            <v>-350733.2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1484172.8</v>
          </cell>
          <cell r="AE600">
            <v>0</v>
          </cell>
          <cell r="AF600">
            <v>3.9900483561010271</v>
          </cell>
          <cell r="AG600">
            <v>0</v>
          </cell>
          <cell r="AH600">
            <v>61112</v>
          </cell>
          <cell r="AI600">
            <v>0</v>
          </cell>
          <cell r="AJ600">
            <v>-299652.09999999998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1245632.7000000002</v>
          </cell>
        </row>
        <row r="601">
          <cell r="A601" t="str">
            <v>36400Wyoming</v>
          </cell>
          <cell r="B601" t="str">
            <v>Wyoming</v>
          </cell>
          <cell r="C601" t="str">
            <v>Wyoming</v>
          </cell>
          <cell r="D601">
            <v>364</v>
          </cell>
          <cell r="E601">
            <v>364</v>
          </cell>
          <cell r="F601" t="str">
            <v>Poles, Towers and Fixtures</v>
          </cell>
          <cell r="G601">
            <v>0</v>
          </cell>
          <cell r="H601">
            <v>120934818.95999999</v>
          </cell>
          <cell r="I601">
            <v>0</v>
          </cell>
          <cell r="J601">
            <v>-1155195.9300000004</v>
          </cell>
          <cell r="K601">
            <v>0</v>
          </cell>
          <cell r="L601">
            <v>119779623.02999999</v>
          </cell>
          <cell r="M601">
            <v>0</v>
          </cell>
          <cell r="N601">
            <v>-1178630.3</v>
          </cell>
          <cell r="O601">
            <v>0</v>
          </cell>
          <cell r="P601">
            <v>118600992.72999999</v>
          </cell>
          <cell r="Q601">
            <v>0</v>
          </cell>
          <cell r="R601">
            <v>59449242</v>
          </cell>
          <cell r="S601">
            <v>0</v>
          </cell>
          <cell r="T601">
            <v>3.9511393160013975</v>
          </cell>
          <cell r="U601">
            <v>0</v>
          </cell>
          <cell r="V601">
            <v>4755481</v>
          </cell>
          <cell r="W601">
            <v>0</v>
          </cell>
          <cell r="X601">
            <v>-1155195.9300000004</v>
          </cell>
          <cell r="Y601">
            <v>0</v>
          </cell>
          <cell r="Z601">
            <v>-100</v>
          </cell>
          <cell r="AA601">
            <v>0</v>
          </cell>
          <cell r="AB601">
            <v>-1155195.9300000004</v>
          </cell>
          <cell r="AC601">
            <v>0</v>
          </cell>
          <cell r="AD601">
            <v>61894331.140000001</v>
          </cell>
          <cell r="AE601">
            <v>0</v>
          </cell>
          <cell r="AF601">
            <v>3.9511393160013975</v>
          </cell>
          <cell r="AG601">
            <v>0</v>
          </cell>
          <cell r="AH601">
            <v>4709375</v>
          </cell>
          <cell r="AI601">
            <v>0</v>
          </cell>
          <cell r="AJ601">
            <v>-1178630.3</v>
          </cell>
          <cell r="AK601">
            <v>0</v>
          </cell>
          <cell r="AL601">
            <v>-100</v>
          </cell>
          <cell r="AM601">
            <v>0</v>
          </cell>
          <cell r="AN601">
            <v>-1178630.3</v>
          </cell>
          <cell r="AO601">
            <v>0</v>
          </cell>
          <cell r="AP601">
            <v>64246445.540000007</v>
          </cell>
        </row>
        <row r="602">
          <cell r="A602" t="str">
            <v>36500Wyoming</v>
          </cell>
          <cell r="B602" t="str">
            <v>Wyoming</v>
          </cell>
          <cell r="C602" t="str">
            <v>Wyoming</v>
          </cell>
          <cell r="D602">
            <v>365</v>
          </cell>
          <cell r="E602">
            <v>365</v>
          </cell>
          <cell r="F602" t="str">
            <v>Overhead Conductors and Devices</v>
          </cell>
          <cell r="G602">
            <v>0</v>
          </cell>
          <cell r="H602">
            <v>95210832.609999999</v>
          </cell>
          <cell r="I602">
            <v>0</v>
          </cell>
          <cell r="J602">
            <v>-937630.82999999973</v>
          </cell>
          <cell r="K602">
            <v>0</v>
          </cell>
          <cell r="L602">
            <v>94273201.780000001</v>
          </cell>
          <cell r="M602">
            <v>0</v>
          </cell>
          <cell r="N602">
            <v>-945725.05999999994</v>
          </cell>
          <cell r="O602">
            <v>0</v>
          </cell>
          <cell r="P602">
            <v>93327476.719999999</v>
          </cell>
          <cell r="Q602">
            <v>0</v>
          </cell>
          <cell r="R602">
            <v>33637149</v>
          </cell>
          <cell r="S602">
            <v>0</v>
          </cell>
          <cell r="T602">
            <v>3.0123730702415088</v>
          </cell>
          <cell r="U602">
            <v>0</v>
          </cell>
          <cell r="V602">
            <v>2853983</v>
          </cell>
          <cell r="W602">
            <v>0</v>
          </cell>
          <cell r="X602">
            <v>-937630.82999999973</v>
          </cell>
          <cell r="Y602">
            <v>0</v>
          </cell>
          <cell r="Z602">
            <v>-40</v>
          </cell>
          <cell r="AA602">
            <v>0</v>
          </cell>
          <cell r="AB602">
            <v>-375052.33199999988</v>
          </cell>
          <cell r="AC602">
            <v>0</v>
          </cell>
          <cell r="AD602">
            <v>35178448.838</v>
          </cell>
          <cell r="AE602">
            <v>0</v>
          </cell>
          <cell r="AF602">
            <v>3.0123730702415088</v>
          </cell>
          <cell r="AG602">
            <v>0</v>
          </cell>
          <cell r="AH602">
            <v>2825616</v>
          </cell>
          <cell r="AI602">
            <v>0</v>
          </cell>
          <cell r="AJ602">
            <v>-945725.05999999994</v>
          </cell>
          <cell r="AK602">
            <v>0</v>
          </cell>
          <cell r="AL602">
            <v>-40</v>
          </cell>
          <cell r="AM602">
            <v>0</v>
          </cell>
          <cell r="AN602">
            <v>-378290.02399999998</v>
          </cell>
          <cell r="AO602">
            <v>0</v>
          </cell>
          <cell r="AP602">
            <v>36680049.754000001</v>
          </cell>
        </row>
        <row r="603">
          <cell r="A603" t="str">
            <v>36600Wyoming</v>
          </cell>
          <cell r="B603" t="str">
            <v>Wyoming</v>
          </cell>
          <cell r="C603" t="str">
            <v>Wyoming</v>
          </cell>
          <cell r="D603">
            <v>366</v>
          </cell>
          <cell r="E603">
            <v>366</v>
          </cell>
          <cell r="F603" t="str">
            <v>Underground Conduit</v>
          </cell>
          <cell r="G603">
            <v>0</v>
          </cell>
          <cell r="H603">
            <v>18647610.800000001</v>
          </cell>
          <cell r="I603">
            <v>0</v>
          </cell>
          <cell r="J603">
            <v>-96438.890000000014</v>
          </cell>
          <cell r="K603">
            <v>0</v>
          </cell>
          <cell r="L603">
            <v>18551171.91</v>
          </cell>
          <cell r="M603">
            <v>0</v>
          </cell>
          <cell r="N603">
            <v>-105973.26</v>
          </cell>
          <cell r="O603">
            <v>0</v>
          </cell>
          <cell r="P603">
            <v>18445198.649999999</v>
          </cell>
          <cell r="Q603">
            <v>0</v>
          </cell>
          <cell r="R603">
            <v>8096804</v>
          </cell>
          <cell r="S603">
            <v>0</v>
          </cell>
          <cell r="T603">
            <v>2.6077778880216163</v>
          </cell>
          <cell r="U603">
            <v>0</v>
          </cell>
          <cell r="V603">
            <v>485031</v>
          </cell>
          <cell r="W603">
            <v>0</v>
          </cell>
          <cell r="X603">
            <v>-96438.890000000014</v>
          </cell>
          <cell r="Y603">
            <v>0</v>
          </cell>
          <cell r="Z603">
            <v>-40</v>
          </cell>
          <cell r="AA603">
            <v>0</v>
          </cell>
          <cell r="AB603">
            <v>-38575.556000000004</v>
          </cell>
          <cell r="AC603">
            <v>0</v>
          </cell>
          <cell r="AD603">
            <v>8446820.5539999995</v>
          </cell>
          <cell r="AE603">
            <v>0</v>
          </cell>
          <cell r="AF603">
            <v>2.6077778880216163</v>
          </cell>
          <cell r="AG603">
            <v>0</v>
          </cell>
          <cell r="AH603">
            <v>482392</v>
          </cell>
          <cell r="AI603">
            <v>0</v>
          </cell>
          <cell r="AJ603">
            <v>-105973.26</v>
          </cell>
          <cell r="AK603">
            <v>0</v>
          </cell>
          <cell r="AL603">
            <v>-40</v>
          </cell>
          <cell r="AM603">
            <v>0</v>
          </cell>
          <cell r="AN603">
            <v>-42389.303999999996</v>
          </cell>
          <cell r="AO603">
            <v>0</v>
          </cell>
          <cell r="AP603">
            <v>8780849.9900000002</v>
          </cell>
        </row>
        <row r="604">
          <cell r="A604" t="str">
            <v>36700Wyoming</v>
          </cell>
          <cell r="B604" t="str">
            <v>Wyoming</v>
          </cell>
          <cell r="C604" t="str">
            <v>Wyoming</v>
          </cell>
          <cell r="D604">
            <v>367</v>
          </cell>
          <cell r="E604">
            <v>367</v>
          </cell>
          <cell r="F604" t="str">
            <v>Underground Conductors and Devices</v>
          </cell>
          <cell r="G604">
            <v>0</v>
          </cell>
          <cell r="H604">
            <v>49408746.520000003</v>
          </cell>
          <cell r="I604">
            <v>0</v>
          </cell>
          <cell r="J604">
            <v>-281602.68</v>
          </cell>
          <cell r="K604">
            <v>0</v>
          </cell>
          <cell r="L604">
            <v>49127143.840000004</v>
          </cell>
          <cell r="M604">
            <v>0</v>
          </cell>
          <cell r="N604">
            <v>-317592.45999999996</v>
          </cell>
          <cell r="O604">
            <v>0</v>
          </cell>
          <cell r="P604">
            <v>48809551.380000003</v>
          </cell>
          <cell r="Q604">
            <v>0</v>
          </cell>
          <cell r="R604">
            <v>25641228</v>
          </cell>
          <cell r="S604">
            <v>0</v>
          </cell>
          <cell r="T604">
            <v>2.4422863965609589</v>
          </cell>
          <cell r="U604">
            <v>0</v>
          </cell>
          <cell r="V604">
            <v>1203264</v>
          </cell>
          <cell r="W604">
            <v>0</v>
          </cell>
          <cell r="X604">
            <v>-281602.68</v>
          </cell>
          <cell r="Y604">
            <v>0</v>
          </cell>
          <cell r="Z604">
            <v>-35</v>
          </cell>
          <cell r="AA604">
            <v>0</v>
          </cell>
          <cell r="AB604">
            <v>-98560.937999999995</v>
          </cell>
          <cell r="AC604">
            <v>0</v>
          </cell>
          <cell r="AD604">
            <v>26464328.381999999</v>
          </cell>
          <cell r="AE604">
            <v>0</v>
          </cell>
          <cell r="AF604">
            <v>2.4422863965609589</v>
          </cell>
          <cell r="AG604">
            <v>0</v>
          </cell>
          <cell r="AH604">
            <v>1195947</v>
          </cell>
          <cell r="AI604">
            <v>0</v>
          </cell>
          <cell r="AJ604">
            <v>-317592.45999999996</v>
          </cell>
          <cell r="AK604">
            <v>0</v>
          </cell>
          <cell r="AL604">
            <v>-35</v>
          </cell>
          <cell r="AM604">
            <v>0</v>
          </cell>
          <cell r="AN604">
            <v>-111157.36099999998</v>
          </cell>
          <cell r="AO604">
            <v>0</v>
          </cell>
          <cell r="AP604">
            <v>27231525.560999997</v>
          </cell>
        </row>
        <row r="605">
          <cell r="A605" t="str">
            <v>36800Wyoming</v>
          </cell>
          <cell r="B605" t="str">
            <v>Wyoming</v>
          </cell>
          <cell r="C605" t="str">
            <v>Wyoming</v>
          </cell>
          <cell r="D605">
            <v>368</v>
          </cell>
          <cell r="E605">
            <v>368</v>
          </cell>
          <cell r="F605" t="str">
            <v>Line Transformers</v>
          </cell>
          <cell r="G605">
            <v>0</v>
          </cell>
          <cell r="H605">
            <v>97151040.079999998</v>
          </cell>
          <cell r="I605">
            <v>0</v>
          </cell>
          <cell r="J605">
            <v>-1357695.4799999997</v>
          </cell>
          <cell r="K605">
            <v>0</v>
          </cell>
          <cell r="L605">
            <v>95793344.599999994</v>
          </cell>
          <cell r="M605">
            <v>0</v>
          </cell>
          <cell r="N605">
            <v>-1382238.4199999997</v>
          </cell>
          <cell r="O605">
            <v>0</v>
          </cell>
          <cell r="P605">
            <v>94411106.179999992</v>
          </cell>
          <cell r="Q605">
            <v>0</v>
          </cell>
          <cell r="R605">
            <v>35782488</v>
          </cell>
          <cell r="S605">
            <v>0</v>
          </cell>
          <cell r="T605">
            <v>2.8853911376151422</v>
          </cell>
          <cell r="U605">
            <v>0</v>
          </cell>
          <cell r="V605">
            <v>2783600</v>
          </cell>
          <cell r="W605">
            <v>0</v>
          </cell>
          <cell r="X605">
            <v>-1357695.4799999997</v>
          </cell>
          <cell r="Y605">
            <v>0</v>
          </cell>
          <cell r="Z605">
            <v>-25</v>
          </cell>
          <cell r="AA605">
            <v>0</v>
          </cell>
          <cell r="AB605">
            <v>-339423.86999999994</v>
          </cell>
          <cell r="AC605">
            <v>0</v>
          </cell>
          <cell r="AD605">
            <v>36868968.650000006</v>
          </cell>
          <cell r="AE605">
            <v>0</v>
          </cell>
          <cell r="AF605">
            <v>2.8853911376151422</v>
          </cell>
          <cell r="AG605">
            <v>0</v>
          </cell>
          <cell r="AH605">
            <v>2744071</v>
          </cell>
          <cell r="AI605">
            <v>0</v>
          </cell>
          <cell r="AJ605">
            <v>-1382238.4199999997</v>
          </cell>
          <cell r="AK605">
            <v>0</v>
          </cell>
          <cell r="AL605">
            <v>-25</v>
          </cell>
          <cell r="AM605">
            <v>0</v>
          </cell>
          <cell r="AN605">
            <v>-345559.60499999992</v>
          </cell>
          <cell r="AO605">
            <v>0</v>
          </cell>
          <cell r="AP605">
            <v>37885241.625000007</v>
          </cell>
        </row>
        <row r="606">
          <cell r="A606" t="str">
            <v>36910Wyoming</v>
          </cell>
          <cell r="B606" t="str">
            <v>Wyoming</v>
          </cell>
          <cell r="C606" t="str">
            <v>Wyoming</v>
          </cell>
          <cell r="D606">
            <v>369.1</v>
          </cell>
          <cell r="E606">
            <v>369.1</v>
          </cell>
          <cell r="F606" t="str">
            <v>Overhead Services</v>
          </cell>
          <cell r="G606">
            <v>0</v>
          </cell>
          <cell r="H606">
            <v>16139463.57</v>
          </cell>
          <cell r="I606">
            <v>0</v>
          </cell>
          <cell r="J606">
            <v>-98366.030000000013</v>
          </cell>
          <cell r="K606">
            <v>0</v>
          </cell>
          <cell r="L606">
            <v>16041097.540000001</v>
          </cell>
          <cell r="M606">
            <v>0</v>
          </cell>
          <cell r="N606">
            <v>-101101.48999999999</v>
          </cell>
          <cell r="O606">
            <v>0</v>
          </cell>
          <cell r="P606">
            <v>15939996.050000001</v>
          </cell>
          <cell r="Q606">
            <v>0</v>
          </cell>
          <cell r="R606">
            <v>4819984</v>
          </cell>
          <cell r="S606">
            <v>0</v>
          </cell>
          <cell r="T606">
            <v>1.8767060232874302</v>
          </cell>
          <cell r="U606">
            <v>0</v>
          </cell>
          <cell r="V606">
            <v>301967</v>
          </cell>
          <cell r="W606">
            <v>0</v>
          </cell>
          <cell r="X606">
            <v>-98366.030000000013</v>
          </cell>
          <cell r="Y606">
            <v>0</v>
          </cell>
          <cell r="Z606">
            <v>-25</v>
          </cell>
          <cell r="AA606">
            <v>0</v>
          </cell>
          <cell r="AB606">
            <v>-24591.507500000003</v>
          </cell>
          <cell r="AC606">
            <v>0</v>
          </cell>
          <cell r="AD606">
            <v>4998993.4624999994</v>
          </cell>
          <cell r="AE606">
            <v>0</v>
          </cell>
          <cell r="AF606">
            <v>1.8767060232874302</v>
          </cell>
          <cell r="AG606">
            <v>0</v>
          </cell>
          <cell r="AH606">
            <v>300096</v>
          </cell>
          <cell r="AI606">
            <v>0</v>
          </cell>
          <cell r="AJ606">
            <v>-101101.48999999999</v>
          </cell>
          <cell r="AK606">
            <v>0</v>
          </cell>
          <cell r="AL606">
            <v>-25</v>
          </cell>
          <cell r="AM606">
            <v>0</v>
          </cell>
          <cell r="AN606">
            <v>-25275.372500000001</v>
          </cell>
          <cell r="AO606">
            <v>0</v>
          </cell>
          <cell r="AP606">
            <v>5172712.5999999996</v>
          </cell>
        </row>
        <row r="607">
          <cell r="A607" t="str">
            <v>36920Wyoming</v>
          </cell>
          <cell r="B607" t="str">
            <v>Wyoming</v>
          </cell>
          <cell r="C607" t="str">
            <v>Wyoming</v>
          </cell>
          <cell r="D607">
            <v>369.2</v>
          </cell>
          <cell r="E607">
            <v>369.2</v>
          </cell>
          <cell r="F607" t="str">
            <v>Underground Services</v>
          </cell>
          <cell r="G607">
            <v>0</v>
          </cell>
          <cell r="H607">
            <v>33312175.57</v>
          </cell>
          <cell r="I607">
            <v>0</v>
          </cell>
          <cell r="J607">
            <v>-32431.019999999997</v>
          </cell>
          <cell r="K607">
            <v>0</v>
          </cell>
          <cell r="L607">
            <v>33279744.550000001</v>
          </cell>
          <cell r="M607">
            <v>0</v>
          </cell>
          <cell r="N607">
            <v>-43626.099999999984</v>
          </cell>
          <cell r="O607">
            <v>0</v>
          </cell>
          <cell r="P607">
            <v>33236118.449999999</v>
          </cell>
          <cell r="Q607">
            <v>0</v>
          </cell>
          <cell r="R607">
            <v>13433743</v>
          </cell>
          <cell r="S607">
            <v>0</v>
          </cell>
          <cell r="T607">
            <v>2.1378843537414776</v>
          </cell>
          <cell r="U607">
            <v>0</v>
          </cell>
          <cell r="V607">
            <v>711829</v>
          </cell>
          <cell r="W607">
            <v>0</v>
          </cell>
          <cell r="X607">
            <v>-32431.019999999997</v>
          </cell>
          <cell r="Y607">
            <v>0</v>
          </cell>
          <cell r="Z607">
            <v>-50</v>
          </cell>
          <cell r="AA607">
            <v>0</v>
          </cell>
          <cell r="AB607">
            <v>-16215.509999999998</v>
          </cell>
          <cell r="AC607">
            <v>0</v>
          </cell>
          <cell r="AD607">
            <v>14096925.470000001</v>
          </cell>
          <cell r="AE607">
            <v>0</v>
          </cell>
          <cell r="AF607">
            <v>2.1378843537414776</v>
          </cell>
          <cell r="AG607">
            <v>0</v>
          </cell>
          <cell r="AH607">
            <v>711016</v>
          </cell>
          <cell r="AI607">
            <v>0</v>
          </cell>
          <cell r="AJ607">
            <v>-43626.099999999984</v>
          </cell>
          <cell r="AK607">
            <v>0</v>
          </cell>
          <cell r="AL607">
            <v>-50</v>
          </cell>
          <cell r="AM607">
            <v>0</v>
          </cell>
          <cell r="AN607">
            <v>-21813.049999999992</v>
          </cell>
          <cell r="AO607">
            <v>0</v>
          </cell>
          <cell r="AP607">
            <v>14742502.32</v>
          </cell>
        </row>
        <row r="608">
          <cell r="A608" t="str">
            <v>37000Wyoming</v>
          </cell>
          <cell r="B608" t="str">
            <v>Wyoming</v>
          </cell>
          <cell r="C608" t="str">
            <v>Wyoming</v>
          </cell>
          <cell r="D608">
            <v>370</v>
          </cell>
          <cell r="E608">
            <v>370</v>
          </cell>
          <cell r="F608" t="str">
            <v>Meters</v>
          </cell>
          <cell r="G608">
            <v>0</v>
          </cell>
          <cell r="H608">
            <v>14069838.99</v>
          </cell>
          <cell r="I608">
            <v>0</v>
          </cell>
          <cell r="J608">
            <v>-209605.31999999998</v>
          </cell>
          <cell r="K608">
            <v>0</v>
          </cell>
          <cell r="L608">
            <v>13860233.67</v>
          </cell>
          <cell r="M608">
            <v>0</v>
          </cell>
          <cell r="N608">
            <v>-167392.81000000006</v>
          </cell>
          <cell r="O608">
            <v>0</v>
          </cell>
          <cell r="P608">
            <v>13692840.859999999</v>
          </cell>
          <cell r="Q608">
            <v>0</v>
          </cell>
          <cell r="R608">
            <v>2549887</v>
          </cell>
          <cell r="S608">
            <v>0</v>
          </cell>
          <cell r="T608">
            <v>3.6380750715264574</v>
          </cell>
          <cell r="U608">
            <v>0</v>
          </cell>
          <cell r="V608">
            <v>508059</v>
          </cell>
          <cell r="W608">
            <v>0</v>
          </cell>
          <cell r="X608">
            <v>-209605.31999999998</v>
          </cell>
          <cell r="Y608">
            <v>0</v>
          </cell>
          <cell r="Z608">
            <v>-2</v>
          </cell>
          <cell r="AA608">
            <v>0</v>
          </cell>
          <cell r="AB608">
            <v>-4192.1063999999997</v>
          </cell>
          <cell r="AC608">
            <v>0</v>
          </cell>
          <cell r="AD608">
            <v>2844148.5736000002</v>
          </cell>
          <cell r="AE608">
            <v>0</v>
          </cell>
          <cell r="AF608">
            <v>3.6380750715264574</v>
          </cell>
          <cell r="AG608">
            <v>0</v>
          </cell>
          <cell r="AH608">
            <v>501201</v>
          </cell>
          <cell r="AI608">
            <v>0</v>
          </cell>
          <cell r="AJ608">
            <v>-167392.81000000006</v>
          </cell>
          <cell r="AK608">
            <v>0</v>
          </cell>
          <cell r="AL608">
            <v>-2</v>
          </cell>
          <cell r="AM608">
            <v>0</v>
          </cell>
          <cell r="AN608">
            <v>-3347.8562000000011</v>
          </cell>
          <cell r="AO608">
            <v>0</v>
          </cell>
          <cell r="AP608">
            <v>3174608.9074000004</v>
          </cell>
        </row>
        <row r="609">
          <cell r="A609" t="str">
            <v>37100Wyoming</v>
          </cell>
          <cell r="B609" t="str">
            <v>Wyoming</v>
          </cell>
          <cell r="C609" t="str">
            <v>Wyoming</v>
          </cell>
          <cell r="D609">
            <v>371</v>
          </cell>
          <cell r="E609">
            <v>371</v>
          </cell>
          <cell r="F609" t="str">
            <v>Installations on Customer Premises</v>
          </cell>
          <cell r="G609">
            <v>0</v>
          </cell>
          <cell r="H609">
            <v>931425.57</v>
          </cell>
          <cell r="I609">
            <v>0</v>
          </cell>
          <cell r="J609">
            <v>-71258.12999999999</v>
          </cell>
          <cell r="K609">
            <v>0</v>
          </cell>
          <cell r="L609">
            <v>860167.44</v>
          </cell>
          <cell r="M609">
            <v>0</v>
          </cell>
          <cell r="N609">
            <v>-59568.689999999995</v>
          </cell>
          <cell r="O609">
            <v>0</v>
          </cell>
          <cell r="P609">
            <v>800598.75</v>
          </cell>
          <cell r="Q609">
            <v>0</v>
          </cell>
          <cell r="R609">
            <v>880834</v>
          </cell>
          <cell r="S609">
            <v>0</v>
          </cell>
          <cell r="T609">
            <v>4.799905454765085</v>
          </cell>
          <cell r="U609">
            <v>0</v>
          </cell>
          <cell r="V609">
            <v>42997</v>
          </cell>
          <cell r="W609">
            <v>0</v>
          </cell>
          <cell r="X609">
            <v>-71258.12999999999</v>
          </cell>
          <cell r="Y609">
            <v>0</v>
          </cell>
          <cell r="Z609">
            <v>-60</v>
          </cell>
          <cell r="AA609">
            <v>0</v>
          </cell>
          <cell r="AB609">
            <v>-42754.877999999997</v>
          </cell>
          <cell r="AC609">
            <v>0</v>
          </cell>
          <cell r="AD609">
            <v>809817.99199999997</v>
          </cell>
          <cell r="AE609">
            <v>0</v>
          </cell>
          <cell r="AF609">
            <v>4.799905454765085</v>
          </cell>
          <cell r="AG609">
            <v>0</v>
          </cell>
          <cell r="AH609">
            <v>39858</v>
          </cell>
          <cell r="AI609">
            <v>0</v>
          </cell>
          <cell r="AJ609">
            <v>-59568.689999999995</v>
          </cell>
          <cell r="AK609">
            <v>0</v>
          </cell>
          <cell r="AL609">
            <v>-60</v>
          </cell>
          <cell r="AM609">
            <v>0</v>
          </cell>
          <cell r="AN609">
            <v>-35741.214</v>
          </cell>
          <cell r="AO609">
            <v>0</v>
          </cell>
          <cell r="AP609">
            <v>754366.08799999999</v>
          </cell>
        </row>
        <row r="610">
          <cell r="A610" t="str">
            <v>37300Wyoming</v>
          </cell>
          <cell r="B610" t="str">
            <v>Wyoming</v>
          </cell>
          <cell r="C610" t="str">
            <v>Wyoming</v>
          </cell>
          <cell r="D610">
            <v>373</v>
          </cell>
          <cell r="E610">
            <v>373</v>
          </cell>
          <cell r="F610" t="str">
            <v>Street Lighting and Signal Systems</v>
          </cell>
          <cell r="G610">
            <v>0</v>
          </cell>
          <cell r="H610">
            <v>9929128.1899999995</v>
          </cell>
          <cell r="I610">
            <v>0</v>
          </cell>
          <cell r="J610">
            <v>-110888.71000000002</v>
          </cell>
          <cell r="K610">
            <v>0</v>
          </cell>
          <cell r="L610">
            <v>9818239.4799999986</v>
          </cell>
          <cell r="M610">
            <v>0</v>
          </cell>
          <cell r="N610">
            <v>-111932.35000000002</v>
          </cell>
          <cell r="O610">
            <v>0</v>
          </cell>
          <cell r="P610">
            <v>9706307.129999999</v>
          </cell>
          <cell r="Q610">
            <v>0</v>
          </cell>
          <cell r="R610">
            <v>3496037</v>
          </cell>
          <cell r="S610">
            <v>0</v>
          </cell>
          <cell r="T610">
            <v>3.0555198447317591</v>
          </cell>
          <cell r="U610">
            <v>0</v>
          </cell>
          <cell r="V610">
            <v>301692</v>
          </cell>
          <cell r="W610">
            <v>0</v>
          </cell>
          <cell r="X610">
            <v>-110888.71000000002</v>
          </cell>
          <cell r="Y610">
            <v>0</v>
          </cell>
          <cell r="Z610">
            <v>-45</v>
          </cell>
          <cell r="AA610">
            <v>0</v>
          </cell>
          <cell r="AB610">
            <v>-49899.919500000011</v>
          </cell>
          <cell r="AC610">
            <v>0</v>
          </cell>
          <cell r="AD610">
            <v>3636940.3705000002</v>
          </cell>
          <cell r="AE610">
            <v>0</v>
          </cell>
          <cell r="AF610">
            <v>3.0555198447317591</v>
          </cell>
          <cell r="AG610">
            <v>0</v>
          </cell>
          <cell r="AH610">
            <v>298288</v>
          </cell>
          <cell r="AI610">
            <v>0</v>
          </cell>
          <cell r="AJ610">
            <v>-111932.35000000002</v>
          </cell>
          <cell r="AK610">
            <v>0</v>
          </cell>
          <cell r="AL610">
            <v>-45</v>
          </cell>
          <cell r="AM610">
            <v>0</v>
          </cell>
          <cell r="AN610">
            <v>-50369.55750000001</v>
          </cell>
          <cell r="AO610">
            <v>0</v>
          </cell>
          <cell r="AP610">
            <v>3772926.463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 t="str">
            <v>TOTAL WYOMING - DISTRIBUTION</v>
          </cell>
          <cell r="G611">
            <v>0</v>
          </cell>
          <cell r="H611">
            <v>593075080.83000016</v>
          </cell>
          <cell r="I611">
            <v>0</v>
          </cell>
          <cell r="J611">
            <v>-5734763.1900000004</v>
          </cell>
          <cell r="K611">
            <v>0</v>
          </cell>
          <cell r="L611">
            <v>587340317.6400001</v>
          </cell>
          <cell r="M611">
            <v>0</v>
          </cell>
          <cell r="N611">
            <v>-5769016.8699999982</v>
          </cell>
          <cell r="O611">
            <v>0</v>
          </cell>
          <cell r="P611">
            <v>581571300.76999998</v>
          </cell>
          <cell r="Q611">
            <v>0</v>
          </cell>
          <cell r="R611">
            <v>226408869</v>
          </cell>
          <cell r="S611">
            <v>0</v>
          </cell>
          <cell r="T611">
            <v>0</v>
          </cell>
          <cell r="U611">
            <v>0</v>
          </cell>
          <cell r="V611">
            <v>16734471</v>
          </cell>
          <cell r="W611">
            <v>0</v>
          </cell>
          <cell r="X611">
            <v>-5734763.1900000004</v>
          </cell>
          <cell r="Y611">
            <v>0</v>
          </cell>
          <cell r="Z611">
            <v>0</v>
          </cell>
          <cell r="AA611">
            <v>0</v>
          </cell>
          <cell r="AB611">
            <v>-2246206.7783999997</v>
          </cell>
          <cell r="AC611">
            <v>0</v>
          </cell>
          <cell r="AD611">
            <v>235162370.0316</v>
          </cell>
          <cell r="AE611">
            <v>0</v>
          </cell>
          <cell r="AF611">
            <v>0</v>
          </cell>
          <cell r="AG611">
            <v>0</v>
          </cell>
          <cell r="AH611">
            <v>16560174</v>
          </cell>
          <cell r="AI611">
            <v>0</v>
          </cell>
          <cell r="AJ611">
            <v>-5769016.8699999982</v>
          </cell>
          <cell r="AK611">
            <v>0</v>
          </cell>
          <cell r="AL611">
            <v>0</v>
          </cell>
          <cell r="AM611">
            <v>0</v>
          </cell>
          <cell r="AN611">
            <v>-2296397.3791999999</v>
          </cell>
          <cell r="AO611">
            <v>0</v>
          </cell>
          <cell r="AP611">
            <v>243657129.78240001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 t="str">
            <v>CALIFORNIA -  DISTRIBUTION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</row>
        <row r="614">
          <cell r="A614" t="str">
            <v>36020California</v>
          </cell>
          <cell r="B614" t="str">
            <v>California</v>
          </cell>
          <cell r="C614" t="str">
            <v>California</v>
          </cell>
          <cell r="D614">
            <v>360.2</v>
          </cell>
          <cell r="E614">
            <v>360.2</v>
          </cell>
          <cell r="F614" t="str">
            <v>Rights-of-Way</v>
          </cell>
          <cell r="G614">
            <v>0</v>
          </cell>
          <cell r="H614">
            <v>957954.51</v>
          </cell>
          <cell r="I614">
            <v>0</v>
          </cell>
          <cell r="J614">
            <v>-22077.340000000004</v>
          </cell>
          <cell r="K614">
            <v>0</v>
          </cell>
          <cell r="L614">
            <v>935877.17</v>
          </cell>
          <cell r="M614">
            <v>0</v>
          </cell>
          <cell r="N614">
            <v>-22637.499999999993</v>
          </cell>
          <cell r="O614">
            <v>0</v>
          </cell>
          <cell r="P614">
            <v>913239.67</v>
          </cell>
          <cell r="Q614">
            <v>0</v>
          </cell>
          <cell r="R614">
            <v>675373</v>
          </cell>
          <cell r="S614">
            <v>0</v>
          </cell>
          <cell r="T614">
            <v>1.6722311182766663</v>
          </cell>
          <cell r="U614">
            <v>0</v>
          </cell>
          <cell r="V614">
            <v>15835</v>
          </cell>
          <cell r="W614">
            <v>0</v>
          </cell>
          <cell r="X614">
            <v>-22077.340000000004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669130.66</v>
          </cell>
          <cell r="AE614">
            <v>0</v>
          </cell>
          <cell r="AF614">
            <v>1.6722311182766663</v>
          </cell>
          <cell r="AG614">
            <v>0</v>
          </cell>
          <cell r="AH614">
            <v>15461</v>
          </cell>
          <cell r="AI614">
            <v>0</v>
          </cell>
          <cell r="AJ614">
            <v>-22637.499999999993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661954.16</v>
          </cell>
        </row>
        <row r="615">
          <cell r="A615" t="str">
            <v>36100California</v>
          </cell>
          <cell r="B615" t="str">
            <v>California</v>
          </cell>
          <cell r="C615" t="str">
            <v>California</v>
          </cell>
          <cell r="D615">
            <v>361</v>
          </cell>
          <cell r="E615">
            <v>361</v>
          </cell>
          <cell r="F615" t="str">
            <v>Structures and Improvements</v>
          </cell>
          <cell r="G615">
            <v>0</v>
          </cell>
          <cell r="H615">
            <v>4045361.08</v>
          </cell>
          <cell r="I615">
            <v>0</v>
          </cell>
          <cell r="J615">
            <v>-13051.719999999998</v>
          </cell>
          <cell r="K615">
            <v>0</v>
          </cell>
          <cell r="L615">
            <v>4032309.36</v>
          </cell>
          <cell r="M615">
            <v>0</v>
          </cell>
          <cell r="N615">
            <v>-13765.279999999999</v>
          </cell>
          <cell r="O615">
            <v>0</v>
          </cell>
          <cell r="P615">
            <v>4018544.08</v>
          </cell>
          <cell r="Q615">
            <v>0</v>
          </cell>
          <cell r="R615">
            <v>745155</v>
          </cell>
          <cell r="S615">
            <v>0</v>
          </cell>
          <cell r="T615">
            <v>1.5840078355910032</v>
          </cell>
          <cell r="U615">
            <v>0</v>
          </cell>
          <cell r="V615">
            <v>63975</v>
          </cell>
          <cell r="W615">
            <v>0</v>
          </cell>
          <cell r="X615">
            <v>-13051.719999999998</v>
          </cell>
          <cell r="Y615">
            <v>0</v>
          </cell>
          <cell r="Z615">
            <v>-5</v>
          </cell>
          <cell r="AA615">
            <v>0</v>
          </cell>
          <cell r="AB615">
            <v>-652.5859999999999</v>
          </cell>
          <cell r="AC615">
            <v>0</v>
          </cell>
          <cell r="AD615">
            <v>795425.69400000002</v>
          </cell>
          <cell r="AE615">
            <v>0</v>
          </cell>
          <cell r="AF615">
            <v>1.5840078355910032</v>
          </cell>
          <cell r="AG615">
            <v>0</v>
          </cell>
          <cell r="AH615">
            <v>63763</v>
          </cell>
          <cell r="AI615">
            <v>0</v>
          </cell>
          <cell r="AJ615">
            <v>-13765.279999999999</v>
          </cell>
          <cell r="AK615">
            <v>0</v>
          </cell>
          <cell r="AL615">
            <v>-5</v>
          </cell>
          <cell r="AM615">
            <v>0</v>
          </cell>
          <cell r="AN615">
            <v>-688.2639999999999</v>
          </cell>
          <cell r="AO615">
            <v>0</v>
          </cell>
          <cell r="AP615">
            <v>844735.15</v>
          </cell>
        </row>
        <row r="616">
          <cell r="A616" t="str">
            <v>36200California</v>
          </cell>
          <cell r="B616" t="str">
            <v>California</v>
          </cell>
          <cell r="C616" t="str">
            <v>California</v>
          </cell>
          <cell r="D616">
            <v>362</v>
          </cell>
          <cell r="E616">
            <v>362</v>
          </cell>
          <cell r="F616" t="str">
            <v>Station Equipment</v>
          </cell>
          <cell r="G616">
            <v>0</v>
          </cell>
          <cell r="H616">
            <v>21982704.469999999</v>
          </cell>
          <cell r="I616">
            <v>0</v>
          </cell>
          <cell r="J616">
            <v>-213252.23</v>
          </cell>
          <cell r="K616">
            <v>0</v>
          </cell>
          <cell r="L616">
            <v>21769452.239999998</v>
          </cell>
          <cell r="M616">
            <v>0</v>
          </cell>
          <cell r="N616">
            <v>-217072.17999999991</v>
          </cell>
          <cell r="O616">
            <v>0</v>
          </cell>
          <cell r="P616">
            <v>21552380.059999999</v>
          </cell>
          <cell r="Q616">
            <v>0</v>
          </cell>
          <cell r="R616">
            <v>6095417</v>
          </cell>
          <cell r="S616">
            <v>0</v>
          </cell>
          <cell r="T616">
            <v>2.0580779966074889</v>
          </cell>
          <cell r="U616">
            <v>0</v>
          </cell>
          <cell r="V616">
            <v>450227</v>
          </cell>
          <cell r="W616">
            <v>0</v>
          </cell>
          <cell r="X616">
            <v>-213252.23</v>
          </cell>
          <cell r="Y616">
            <v>0</v>
          </cell>
          <cell r="Z616">
            <v>-25</v>
          </cell>
          <cell r="AA616">
            <v>0</v>
          </cell>
          <cell r="AB616">
            <v>-53313.057500000003</v>
          </cell>
          <cell r="AC616">
            <v>0</v>
          </cell>
          <cell r="AD616">
            <v>6279078.7124999994</v>
          </cell>
          <cell r="AE616">
            <v>0</v>
          </cell>
          <cell r="AF616">
            <v>2.0580779966074889</v>
          </cell>
          <cell r="AG616">
            <v>0</v>
          </cell>
          <cell r="AH616">
            <v>445799</v>
          </cell>
          <cell r="AI616">
            <v>0</v>
          </cell>
          <cell r="AJ616">
            <v>-217072.17999999991</v>
          </cell>
          <cell r="AK616">
            <v>0</v>
          </cell>
          <cell r="AL616">
            <v>-25</v>
          </cell>
          <cell r="AM616">
            <v>0</v>
          </cell>
          <cell r="AN616">
            <v>-54268.044999999969</v>
          </cell>
          <cell r="AO616">
            <v>0</v>
          </cell>
          <cell r="AP616">
            <v>6453537.4874999998</v>
          </cell>
        </row>
        <row r="617">
          <cell r="A617" t="str">
            <v>36270California</v>
          </cell>
          <cell r="B617" t="str">
            <v>California</v>
          </cell>
          <cell r="C617" t="str">
            <v>California</v>
          </cell>
          <cell r="D617">
            <v>362.7</v>
          </cell>
          <cell r="E617">
            <v>362.7</v>
          </cell>
          <cell r="F617" t="str">
            <v>Supervisory Equipment</v>
          </cell>
          <cell r="G617">
            <v>0</v>
          </cell>
          <cell r="H617">
            <v>217010.27</v>
          </cell>
          <cell r="I617">
            <v>0</v>
          </cell>
          <cell r="J617">
            <v>-61718.84</v>
          </cell>
          <cell r="K617">
            <v>0</v>
          </cell>
          <cell r="L617">
            <v>155291.43</v>
          </cell>
          <cell r="M617">
            <v>0</v>
          </cell>
          <cell r="N617">
            <v>-54077.86</v>
          </cell>
          <cell r="O617">
            <v>0</v>
          </cell>
          <cell r="P617">
            <v>101213.56999999999</v>
          </cell>
          <cell r="Q617">
            <v>0</v>
          </cell>
          <cell r="R617">
            <v>217010</v>
          </cell>
          <cell r="S617">
            <v>0</v>
          </cell>
          <cell r="T617">
            <v>3.9900483561010271</v>
          </cell>
          <cell r="U617">
            <v>0</v>
          </cell>
          <cell r="V617">
            <v>7428</v>
          </cell>
          <cell r="W617">
            <v>0</v>
          </cell>
          <cell r="X617">
            <v>-61718.84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162719.16</v>
          </cell>
          <cell r="AE617">
            <v>0</v>
          </cell>
          <cell r="AF617">
            <v>3.9900483561010271</v>
          </cell>
          <cell r="AG617">
            <v>0</v>
          </cell>
          <cell r="AH617">
            <v>5117</v>
          </cell>
          <cell r="AI617">
            <v>0</v>
          </cell>
          <cell r="AJ617">
            <v>-54077.86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113758.3</v>
          </cell>
        </row>
        <row r="618">
          <cell r="A618" t="str">
            <v>36400California</v>
          </cell>
          <cell r="B618" t="str">
            <v>California</v>
          </cell>
          <cell r="C618" t="str">
            <v>California</v>
          </cell>
          <cell r="D618">
            <v>364</v>
          </cell>
          <cell r="E618">
            <v>364</v>
          </cell>
          <cell r="F618" t="str">
            <v>Poles, Towers and Fixtures</v>
          </cell>
          <cell r="G618">
            <v>0</v>
          </cell>
          <cell r="H618">
            <v>56507875.689999998</v>
          </cell>
          <cell r="I618">
            <v>0</v>
          </cell>
          <cell r="J618">
            <v>-464276.83999999997</v>
          </cell>
          <cell r="K618">
            <v>0</v>
          </cell>
          <cell r="L618">
            <v>56043598.849999994</v>
          </cell>
          <cell r="M618">
            <v>0</v>
          </cell>
          <cell r="N618">
            <v>-473228.21000000014</v>
          </cell>
          <cell r="O618">
            <v>0</v>
          </cell>
          <cell r="P618">
            <v>55570370.639999993</v>
          </cell>
          <cell r="Q618">
            <v>0</v>
          </cell>
          <cell r="R618">
            <v>26706562</v>
          </cell>
          <cell r="S618">
            <v>0</v>
          </cell>
          <cell r="T618">
            <v>3.9511393160013975</v>
          </cell>
          <cell r="U618">
            <v>0</v>
          </cell>
          <cell r="V618">
            <v>2223533</v>
          </cell>
          <cell r="W618">
            <v>0</v>
          </cell>
          <cell r="X618">
            <v>-464276.83999999997</v>
          </cell>
          <cell r="Y618">
            <v>0</v>
          </cell>
          <cell r="Z618">
            <v>-100</v>
          </cell>
          <cell r="AA618">
            <v>0</v>
          </cell>
          <cell r="AB618">
            <v>-464276.84</v>
          </cell>
          <cell r="AC618">
            <v>0</v>
          </cell>
          <cell r="AD618">
            <v>28001541.32</v>
          </cell>
          <cell r="AE618">
            <v>0</v>
          </cell>
          <cell r="AF618">
            <v>3.9511393160013975</v>
          </cell>
          <cell r="AG618">
            <v>0</v>
          </cell>
          <cell r="AH618">
            <v>2205012</v>
          </cell>
          <cell r="AI618">
            <v>0</v>
          </cell>
          <cell r="AJ618">
            <v>-473228.21000000014</v>
          </cell>
          <cell r="AK618">
            <v>0</v>
          </cell>
          <cell r="AL618">
            <v>-100</v>
          </cell>
          <cell r="AM618">
            <v>0</v>
          </cell>
          <cell r="AN618">
            <v>-473228.21000000014</v>
          </cell>
          <cell r="AO618">
            <v>0</v>
          </cell>
          <cell r="AP618">
            <v>29260096.899999999</v>
          </cell>
        </row>
        <row r="619">
          <cell r="A619" t="str">
            <v>36500California</v>
          </cell>
          <cell r="B619" t="str">
            <v>California</v>
          </cell>
          <cell r="C619" t="str">
            <v>California</v>
          </cell>
          <cell r="D619">
            <v>365</v>
          </cell>
          <cell r="E619">
            <v>365</v>
          </cell>
          <cell r="F619" t="str">
            <v>Overhead Conductors and Devices</v>
          </cell>
          <cell r="G619">
            <v>0</v>
          </cell>
          <cell r="H619">
            <v>32535099.370000001</v>
          </cell>
          <cell r="I619">
            <v>0</v>
          </cell>
          <cell r="J619">
            <v>-247532.34000000005</v>
          </cell>
          <cell r="K619">
            <v>0</v>
          </cell>
          <cell r="L619">
            <v>32287567.030000001</v>
          </cell>
          <cell r="M619">
            <v>0</v>
          </cell>
          <cell r="N619">
            <v>-251551.68</v>
          </cell>
          <cell r="O619">
            <v>0</v>
          </cell>
          <cell r="P619">
            <v>32036015.350000001</v>
          </cell>
          <cell r="Q619">
            <v>0</v>
          </cell>
          <cell r="R619">
            <v>16631695</v>
          </cell>
          <cell r="S619">
            <v>0</v>
          </cell>
          <cell r="T619">
            <v>3.0123730702415088</v>
          </cell>
          <cell r="U619">
            <v>0</v>
          </cell>
          <cell r="V619">
            <v>976350</v>
          </cell>
          <cell r="W619">
            <v>0</v>
          </cell>
          <cell r="X619">
            <v>-247532.34000000005</v>
          </cell>
          <cell r="Y619">
            <v>0</v>
          </cell>
          <cell r="Z619">
            <v>-70</v>
          </cell>
          <cell r="AA619">
            <v>0</v>
          </cell>
          <cell r="AB619">
            <v>-173272.63800000004</v>
          </cell>
          <cell r="AC619">
            <v>0</v>
          </cell>
          <cell r="AD619">
            <v>17187240.022</v>
          </cell>
          <cell r="AE619">
            <v>0</v>
          </cell>
          <cell r="AF619">
            <v>3.0123730702415088</v>
          </cell>
          <cell r="AG619">
            <v>0</v>
          </cell>
          <cell r="AH619">
            <v>968833</v>
          </cell>
          <cell r="AI619">
            <v>0</v>
          </cell>
          <cell r="AJ619">
            <v>-251551.68</v>
          </cell>
          <cell r="AK619">
            <v>0</v>
          </cell>
          <cell r="AL619">
            <v>-70</v>
          </cell>
          <cell r="AM619">
            <v>0</v>
          </cell>
          <cell r="AN619">
            <v>-176086.17599999998</v>
          </cell>
          <cell r="AO619">
            <v>0</v>
          </cell>
          <cell r="AP619">
            <v>17728435.166000001</v>
          </cell>
        </row>
        <row r="620">
          <cell r="A620" t="str">
            <v>36600California</v>
          </cell>
          <cell r="B620" t="str">
            <v>California</v>
          </cell>
          <cell r="C620" t="str">
            <v>California</v>
          </cell>
          <cell r="D620">
            <v>366</v>
          </cell>
          <cell r="E620">
            <v>366</v>
          </cell>
          <cell r="F620" t="str">
            <v>Underground Conduit</v>
          </cell>
          <cell r="G620">
            <v>0</v>
          </cell>
          <cell r="H620">
            <v>15694054.939999999</v>
          </cell>
          <cell r="I620">
            <v>0</v>
          </cell>
          <cell r="J620">
            <v>-26013.7</v>
          </cell>
          <cell r="K620">
            <v>0</v>
          </cell>
          <cell r="L620">
            <v>15668041.24</v>
          </cell>
          <cell r="M620">
            <v>0</v>
          </cell>
          <cell r="N620">
            <v>-29665.29</v>
          </cell>
          <cell r="O620">
            <v>0</v>
          </cell>
          <cell r="P620">
            <v>15638375.950000001</v>
          </cell>
          <cell r="Q620">
            <v>0</v>
          </cell>
          <cell r="R620">
            <v>8629012</v>
          </cell>
          <cell r="S620">
            <v>0</v>
          </cell>
          <cell r="T620">
            <v>2.6077778880216163</v>
          </cell>
          <cell r="U620">
            <v>0</v>
          </cell>
          <cell r="V620">
            <v>408927</v>
          </cell>
          <cell r="W620">
            <v>0</v>
          </cell>
          <cell r="X620">
            <v>-26013.7</v>
          </cell>
          <cell r="Y620">
            <v>0</v>
          </cell>
          <cell r="Z620">
            <v>-45</v>
          </cell>
          <cell r="AA620">
            <v>0</v>
          </cell>
          <cell r="AB620">
            <v>-11706.165000000001</v>
          </cell>
          <cell r="AC620">
            <v>0</v>
          </cell>
          <cell r="AD620">
            <v>9000219.1350000016</v>
          </cell>
          <cell r="AE620">
            <v>0</v>
          </cell>
          <cell r="AF620">
            <v>2.6077778880216163</v>
          </cell>
          <cell r="AG620">
            <v>0</v>
          </cell>
          <cell r="AH620">
            <v>408201</v>
          </cell>
          <cell r="AI620">
            <v>0</v>
          </cell>
          <cell r="AJ620">
            <v>-29665.29</v>
          </cell>
          <cell r="AK620">
            <v>0</v>
          </cell>
          <cell r="AL620">
            <v>-45</v>
          </cell>
          <cell r="AM620">
            <v>0</v>
          </cell>
          <cell r="AN620">
            <v>-13349.380500000001</v>
          </cell>
          <cell r="AO620">
            <v>0</v>
          </cell>
          <cell r="AP620">
            <v>9365405.4645000026</v>
          </cell>
        </row>
        <row r="621">
          <cell r="A621" t="str">
            <v>36700California</v>
          </cell>
          <cell r="B621" t="str">
            <v>California</v>
          </cell>
          <cell r="C621" t="str">
            <v>California</v>
          </cell>
          <cell r="D621">
            <v>367</v>
          </cell>
          <cell r="E621">
            <v>367</v>
          </cell>
          <cell r="F621" t="str">
            <v>Underground Conductors and Devices</v>
          </cell>
          <cell r="G621">
            <v>0</v>
          </cell>
          <cell r="H621">
            <v>17026967.440000001</v>
          </cell>
          <cell r="I621">
            <v>0</v>
          </cell>
          <cell r="J621">
            <v>-86769.11</v>
          </cell>
          <cell r="K621">
            <v>0</v>
          </cell>
          <cell r="L621">
            <v>16940198.330000002</v>
          </cell>
          <cell r="M621">
            <v>0</v>
          </cell>
          <cell r="N621">
            <v>-94143.910000000018</v>
          </cell>
          <cell r="O621">
            <v>0</v>
          </cell>
          <cell r="P621">
            <v>16846054.420000002</v>
          </cell>
          <cell r="Q621">
            <v>0</v>
          </cell>
          <cell r="R621">
            <v>9081730</v>
          </cell>
          <cell r="S621">
            <v>0</v>
          </cell>
          <cell r="T621">
            <v>2.4422863965609589</v>
          </cell>
          <cell r="U621">
            <v>0</v>
          </cell>
          <cell r="V621">
            <v>414788</v>
          </cell>
          <cell r="W621">
            <v>0</v>
          </cell>
          <cell r="X621">
            <v>-86769.11</v>
          </cell>
          <cell r="Y621">
            <v>0</v>
          </cell>
          <cell r="Z621">
            <v>-35</v>
          </cell>
          <cell r="AA621">
            <v>0</v>
          </cell>
          <cell r="AB621">
            <v>-30369.1885</v>
          </cell>
          <cell r="AC621">
            <v>0</v>
          </cell>
          <cell r="AD621">
            <v>9379379.7015000004</v>
          </cell>
          <cell r="AE621">
            <v>0</v>
          </cell>
          <cell r="AF621">
            <v>2.4422863965609589</v>
          </cell>
          <cell r="AG621">
            <v>0</v>
          </cell>
          <cell r="AH621">
            <v>412579</v>
          </cell>
          <cell r="AI621">
            <v>0</v>
          </cell>
          <cell r="AJ621">
            <v>-94143.910000000018</v>
          </cell>
          <cell r="AK621">
            <v>0</v>
          </cell>
          <cell r="AL621">
            <v>-35</v>
          </cell>
          <cell r="AM621">
            <v>0</v>
          </cell>
          <cell r="AN621">
            <v>-32950.368500000004</v>
          </cell>
          <cell r="AO621">
            <v>0</v>
          </cell>
          <cell r="AP621">
            <v>9664864.4230000004</v>
          </cell>
        </row>
        <row r="622">
          <cell r="A622" t="str">
            <v>36800California</v>
          </cell>
          <cell r="B622" t="str">
            <v>California</v>
          </cell>
          <cell r="C622" t="str">
            <v>California</v>
          </cell>
          <cell r="D622">
            <v>368</v>
          </cell>
          <cell r="E622">
            <v>368</v>
          </cell>
          <cell r="F622" t="str">
            <v>Line Transformers</v>
          </cell>
          <cell r="G622">
            <v>0</v>
          </cell>
          <cell r="H622">
            <v>48077564.310000002</v>
          </cell>
          <cell r="I622">
            <v>0</v>
          </cell>
          <cell r="J622">
            <v>-380839.03999999992</v>
          </cell>
          <cell r="K622">
            <v>0</v>
          </cell>
          <cell r="L622">
            <v>47696725.270000003</v>
          </cell>
          <cell r="M622">
            <v>0</v>
          </cell>
          <cell r="N622">
            <v>-333228.6700000001</v>
          </cell>
          <cell r="O622">
            <v>0</v>
          </cell>
          <cell r="P622">
            <v>47363496.600000001</v>
          </cell>
          <cell r="Q622">
            <v>0</v>
          </cell>
          <cell r="R622">
            <v>21352124</v>
          </cell>
          <cell r="S622">
            <v>0</v>
          </cell>
          <cell r="T622">
            <v>2.8853911376151422</v>
          </cell>
          <cell r="U622">
            <v>0</v>
          </cell>
          <cell r="V622">
            <v>1381731</v>
          </cell>
          <cell r="W622">
            <v>0</v>
          </cell>
          <cell r="X622">
            <v>-380839.03999999992</v>
          </cell>
          <cell r="Y622">
            <v>0</v>
          </cell>
          <cell r="Z622">
            <v>-35</v>
          </cell>
          <cell r="AA622">
            <v>0</v>
          </cell>
          <cell r="AB622">
            <v>-133293.66399999996</v>
          </cell>
          <cell r="AC622">
            <v>0</v>
          </cell>
          <cell r="AD622">
            <v>22219722.296</v>
          </cell>
          <cell r="AE622">
            <v>0</v>
          </cell>
          <cell r="AF622">
            <v>2.8853911376151422</v>
          </cell>
          <cell r="AG622">
            <v>0</v>
          </cell>
          <cell r="AH622">
            <v>1371430</v>
          </cell>
          <cell r="AI622">
            <v>0</v>
          </cell>
          <cell r="AJ622">
            <v>-333228.6700000001</v>
          </cell>
          <cell r="AK622">
            <v>0</v>
          </cell>
          <cell r="AL622">
            <v>-35</v>
          </cell>
          <cell r="AM622">
            <v>0</v>
          </cell>
          <cell r="AN622">
            <v>-116630.03450000002</v>
          </cell>
          <cell r="AO622">
            <v>0</v>
          </cell>
          <cell r="AP622">
            <v>23141293.591499999</v>
          </cell>
        </row>
        <row r="623">
          <cell r="A623" t="str">
            <v>36910California</v>
          </cell>
          <cell r="B623" t="str">
            <v>California</v>
          </cell>
          <cell r="C623" t="str">
            <v>California</v>
          </cell>
          <cell r="D623">
            <v>369.1</v>
          </cell>
          <cell r="E623">
            <v>369.1</v>
          </cell>
          <cell r="F623" t="str">
            <v>Overhead Services</v>
          </cell>
          <cell r="G623">
            <v>0</v>
          </cell>
          <cell r="H623">
            <v>8587694.1199999992</v>
          </cell>
          <cell r="I623">
            <v>0</v>
          </cell>
          <cell r="J623">
            <v>-71159.85000000002</v>
          </cell>
          <cell r="K623">
            <v>0</v>
          </cell>
          <cell r="L623">
            <v>8516534.2699999996</v>
          </cell>
          <cell r="M623">
            <v>0</v>
          </cell>
          <cell r="N623">
            <v>-72509.450000000012</v>
          </cell>
          <cell r="O623">
            <v>0</v>
          </cell>
          <cell r="P623">
            <v>8444024.8200000003</v>
          </cell>
          <cell r="Q623">
            <v>0</v>
          </cell>
          <cell r="R623">
            <v>2745116</v>
          </cell>
          <cell r="S623">
            <v>0</v>
          </cell>
          <cell r="T623">
            <v>1.8767060232874302</v>
          </cell>
          <cell r="U623">
            <v>0</v>
          </cell>
          <cell r="V623">
            <v>160498</v>
          </cell>
          <cell r="W623">
            <v>0</v>
          </cell>
          <cell r="X623">
            <v>-71159.85000000002</v>
          </cell>
          <cell r="Y623">
            <v>0</v>
          </cell>
          <cell r="Z623">
            <v>-30</v>
          </cell>
          <cell r="AA623">
            <v>0</v>
          </cell>
          <cell r="AB623">
            <v>-21347.955000000005</v>
          </cell>
          <cell r="AC623">
            <v>0</v>
          </cell>
          <cell r="AD623">
            <v>2813106.1949999998</v>
          </cell>
          <cell r="AE623">
            <v>0</v>
          </cell>
          <cell r="AF623">
            <v>1.8767060232874302</v>
          </cell>
          <cell r="AG623">
            <v>0</v>
          </cell>
          <cell r="AH623">
            <v>159150</v>
          </cell>
          <cell r="AI623">
            <v>0</v>
          </cell>
          <cell r="AJ623">
            <v>-72509.450000000012</v>
          </cell>
          <cell r="AK623">
            <v>0</v>
          </cell>
          <cell r="AL623">
            <v>-30</v>
          </cell>
          <cell r="AM623">
            <v>0</v>
          </cell>
          <cell r="AN623">
            <v>-21752.835000000006</v>
          </cell>
          <cell r="AO623">
            <v>0</v>
          </cell>
          <cell r="AP623">
            <v>2877993.9099999997</v>
          </cell>
        </row>
        <row r="624">
          <cell r="A624" t="str">
            <v>36920California</v>
          </cell>
          <cell r="B624" t="str">
            <v>California</v>
          </cell>
          <cell r="C624" t="str">
            <v>California</v>
          </cell>
          <cell r="D624">
            <v>369.2</v>
          </cell>
          <cell r="E624">
            <v>369.2</v>
          </cell>
          <cell r="F624" t="str">
            <v>Underground Services</v>
          </cell>
          <cell r="G624">
            <v>0</v>
          </cell>
          <cell r="H624">
            <v>14558189.630000001</v>
          </cell>
          <cell r="I624">
            <v>0</v>
          </cell>
          <cell r="J624">
            <v>-10708.050000000003</v>
          </cell>
          <cell r="K624">
            <v>0</v>
          </cell>
          <cell r="L624">
            <v>14547481.58</v>
          </cell>
          <cell r="M624">
            <v>0</v>
          </cell>
          <cell r="N624">
            <v>-12218.750000000002</v>
          </cell>
          <cell r="O624">
            <v>0</v>
          </cell>
          <cell r="P624">
            <v>14535262.83</v>
          </cell>
          <cell r="Q624">
            <v>0</v>
          </cell>
          <cell r="R624">
            <v>5361852</v>
          </cell>
          <cell r="S624">
            <v>0</v>
          </cell>
          <cell r="T624">
            <v>2.1378843537414776</v>
          </cell>
          <cell r="U624">
            <v>0</v>
          </cell>
          <cell r="V624">
            <v>311123</v>
          </cell>
          <cell r="W624">
            <v>0</v>
          </cell>
          <cell r="X624">
            <v>-10708.050000000003</v>
          </cell>
          <cell r="Y624">
            <v>0</v>
          </cell>
          <cell r="Z624">
            <v>-40</v>
          </cell>
          <cell r="AA624">
            <v>0</v>
          </cell>
          <cell r="AB624">
            <v>-4283.2200000000012</v>
          </cell>
          <cell r="AC624">
            <v>0</v>
          </cell>
          <cell r="AD624">
            <v>5657983.7300000004</v>
          </cell>
          <cell r="AE624">
            <v>0</v>
          </cell>
          <cell r="AF624">
            <v>2.1378843537414776</v>
          </cell>
          <cell r="AG624">
            <v>0</v>
          </cell>
          <cell r="AH624">
            <v>310878</v>
          </cell>
          <cell r="AI624">
            <v>0</v>
          </cell>
          <cell r="AJ624">
            <v>-12218.750000000002</v>
          </cell>
          <cell r="AK624">
            <v>0</v>
          </cell>
          <cell r="AL624">
            <v>-40</v>
          </cell>
          <cell r="AM624">
            <v>0</v>
          </cell>
          <cell r="AN624">
            <v>-4887.5000000000009</v>
          </cell>
          <cell r="AO624">
            <v>0</v>
          </cell>
          <cell r="AP624">
            <v>5951755.4800000004</v>
          </cell>
        </row>
        <row r="625">
          <cell r="A625" t="str">
            <v>37000California</v>
          </cell>
          <cell r="B625" t="str">
            <v>California</v>
          </cell>
          <cell r="C625" t="str">
            <v>California</v>
          </cell>
          <cell r="D625">
            <v>370</v>
          </cell>
          <cell r="E625">
            <v>370</v>
          </cell>
          <cell r="F625" t="str">
            <v>Meters</v>
          </cell>
          <cell r="G625">
            <v>0</v>
          </cell>
          <cell r="H625">
            <v>3901131.94</v>
          </cell>
          <cell r="I625">
            <v>0</v>
          </cell>
          <cell r="J625">
            <v>-612039.84999999963</v>
          </cell>
          <cell r="K625">
            <v>0</v>
          </cell>
          <cell r="L625">
            <v>3289092.0900000003</v>
          </cell>
          <cell r="M625">
            <v>0</v>
          </cell>
          <cell r="N625">
            <v>-418157.45000000007</v>
          </cell>
          <cell r="O625">
            <v>0</v>
          </cell>
          <cell r="P625">
            <v>2870934.64</v>
          </cell>
          <cell r="Q625">
            <v>0</v>
          </cell>
          <cell r="R625">
            <v>2876561</v>
          </cell>
          <cell r="S625">
            <v>0</v>
          </cell>
          <cell r="T625">
            <v>3.6380750715264574</v>
          </cell>
          <cell r="U625">
            <v>0</v>
          </cell>
          <cell r="V625">
            <v>130793</v>
          </cell>
          <cell r="W625">
            <v>0</v>
          </cell>
          <cell r="X625">
            <v>-612039.84999999963</v>
          </cell>
          <cell r="Y625">
            <v>0</v>
          </cell>
          <cell r="Z625">
            <v>-4</v>
          </cell>
          <cell r="AA625">
            <v>0</v>
          </cell>
          <cell r="AB625">
            <v>-24481.593999999986</v>
          </cell>
          <cell r="AC625">
            <v>0</v>
          </cell>
          <cell r="AD625">
            <v>2370832.5560000003</v>
          </cell>
          <cell r="AE625">
            <v>0</v>
          </cell>
          <cell r="AF625">
            <v>3.6380750715264574</v>
          </cell>
          <cell r="AG625">
            <v>0</v>
          </cell>
          <cell r="AH625">
            <v>112053</v>
          </cell>
          <cell r="AI625">
            <v>0</v>
          </cell>
          <cell r="AJ625">
            <v>-418157.45000000007</v>
          </cell>
          <cell r="AK625">
            <v>0</v>
          </cell>
          <cell r="AL625">
            <v>-4</v>
          </cell>
          <cell r="AM625">
            <v>0</v>
          </cell>
          <cell r="AN625">
            <v>-16726.298000000003</v>
          </cell>
          <cell r="AO625">
            <v>0</v>
          </cell>
          <cell r="AP625">
            <v>2048001.8080000002</v>
          </cell>
        </row>
        <row r="626">
          <cell r="A626" t="str">
            <v>37100California</v>
          </cell>
          <cell r="B626" t="str">
            <v>California</v>
          </cell>
          <cell r="C626" t="str">
            <v>California</v>
          </cell>
          <cell r="D626">
            <v>371</v>
          </cell>
          <cell r="E626">
            <v>371</v>
          </cell>
          <cell r="F626" t="str">
            <v>Installations on Customer Premises</v>
          </cell>
          <cell r="G626">
            <v>0</v>
          </cell>
          <cell r="H626">
            <v>271230.94</v>
          </cell>
          <cell r="I626">
            <v>0</v>
          </cell>
          <cell r="J626">
            <v>-16604.160000000003</v>
          </cell>
          <cell r="K626">
            <v>0</v>
          </cell>
          <cell r="L626">
            <v>254626.78</v>
          </cell>
          <cell r="M626">
            <v>0</v>
          </cell>
          <cell r="N626">
            <v>-15928.840000000006</v>
          </cell>
          <cell r="O626">
            <v>0</v>
          </cell>
          <cell r="P626">
            <v>238697.94</v>
          </cell>
          <cell r="Q626">
            <v>0</v>
          </cell>
          <cell r="R626">
            <v>223984</v>
          </cell>
          <cell r="S626">
            <v>0</v>
          </cell>
          <cell r="T626">
            <v>4.799905454765085</v>
          </cell>
          <cell r="U626">
            <v>0</v>
          </cell>
          <cell r="V626">
            <v>12620</v>
          </cell>
          <cell r="W626">
            <v>0</v>
          </cell>
          <cell r="X626">
            <v>-16604.160000000003</v>
          </cell>
          <cell r="Y626">
            <v>0</v>
          </cell>
          <cell r="Z626">
            <v>-50</v>
          </cell>
          <cell r="AA626">
            <v>0</v>
          </cell>
          <cell r="AB626">
            <v>-8302.0800000000017</v>
          </cell>
          <cell r="AC626">
            <v>0</v>
          </cell>
          <cell r="AD626">
            <v>211697.76</v>
          </cell>
          <cell r="AE626">
            <v>0</v>
          </cell>
          <cell r="AF626">
            <v>4.799905454765085</v>
          </cell>
          <cell r="AG626">
            <v>0</v>
          </cell>
          <cell r="AH626">
            <v>11840</v>
          </cell>
          <cell r="AI626">
            <v>0</v>
          </cell>
          <cell r="AJ626">
            <v>-15928.840000000006</v>
          </cell>
          <cell r="AK626">
            <v>0</v>
          </cell>
          <cell r="AL626">
            <v>-50</v>
          </cell>
          <cell r="AM626">
            <v>0</v>
          </cell>
          <cell r="AN626">
            <v>-7964.4200000000019</v>
          </cell>
          <cell r="AO626">
            <v>0</v>
          </cell>
          <cell r="AP626">
            <v>199644.5</v>
          </cell>
        </row>
        <row r="627">
          <cell r="A627" t="str">
            <v>37300California</v>
          </cell>
          <cell r="B627" t="str">
            <v>California</v>
          </cell>
          <cell r="C627" t="str">
            <v>California</v>
          </cell>
          <cell r="D627">
            <v>373</v>
          </cell>
          <cell r="E627">
            <v>373</v>
          </cell>
          <cell r="F627" t="str">
            <v>Street Lighting and Signal Systems</v>
          </cell>
          <cell r="G627">
            <v>0</v>
          </cell>
          <cell r="H627">
            <v>672642.15</v>
          </cell>
          <cell r="I627">
            <v>0</v>
          </cell>
          <cell r="J627">
            <v>-19444.850000000002</v>
          </cell>
          <cell r="K627">
            <v>0</v>
          </cell>
          <cell r="L627">
            <v>653197.30000000005</v>
          </cell>
          <cell r="M627">
            <v>0</v>
          </cell>
          <cell r="N627">
            <v>-19303.990000000002</v>
          </cell>
          <cell r="O627">
            <v>0</v>
          </cell>
          <cell r="P627">
            <v>633893.31000000006</v>
          </cell>
          <cell r="Q627">
            <v>0</v>
          </cell>
          <cell r="R627">
            <v>323710</v>
          </cell>
          <cell r="S627">
            <v>0</v>
          </cell>
          <cell r="T627">
            <v>3.0555198447317591</v>
          </cell>
          <cell r="U627">
            <v>0</v>
          </cell>
          <cell r="V627">
            <v>20256</v>
          </cell>
          <cell r="W627">
            <v>0</v>
          </cell>
          <cell r="X627">
            <v>-19444.850000000002</v>
          </cell>
          <cell r="Y627">
            <v>0</v>
          </cell>
          <cell r="Z627">
            <v>-30</v>
          </cell>
          <cell r="AA627">
            <v>0</v>
          </cell>
          <cell r="AB627">
            <v>-5833.4550000000008</v>
          </cell>
          <cell r="AC627">
            <v>0</v>
          </cell>
          <cell r="AD627">
            <v>318687.69500000001</v>
          </cell>
          <cell r="AE627">
            <v>0</v>
          </cell>
          <cell r="AF627">
            <v>3.0555198447317591</v>
          </cell>
          <cell r="AG627">
            <v>0</v>
          </cell>
          <cell r="AH627">
            <v>19664</v>
          </cell>
          <cell r="AI627">
            <v>0</v>
          </cell>
          <cell r="AJ627">
            <v>-19303.990000000002</v>
          </cell>
          <cell r="AK627">
            <v>0</v>
          </cell>
          <cell r="AL627">
            <v>-30</v>
          </cell>
          <cell r="AM627">
            <v>0</v>
          </cell>
          <cell r="AN627">
            <v>-5791.197000000001</v>
          </cell>
          <cell r="AO627">
            <v>0</v>
          </cell>
          <cell r="AP627">
            <v>313256.50800000003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 t="str">
            <v>TOTAL CALIFORNIA - DISTRIBUTION</v>
          </cell>
          <cell r="G628">
            <v>0</v>
          </cell>
          <cell r="H628">
            <v>225035480.86000001</v>
          </cell>
          <cell r="I628">
            <v>0</v>
          </cell>
          <cell r="J628">
            <v>-2245487.9200000004</v>
          </cell>
          <cell r="K628">
            <v>0</v>
          </cell>
          <cell r="L628">
            <v>222789992.94000006</v>
          </cell>
          <cell r="M628">
            <v>0</v>
          </cell>
          <cell r="N628">
            <v>-2027489.06</v>
          </cell>
          <cell r="O628">
            <v>0</v>
          </cell>
          <cell r="P628">
            <v>220762503.88</v>
          </cell>
          <cell r="Q628">
            <v>0</v>
          </cell>
          <cell r="R628">
            <v>101665301</v>
          </cell>
          <cell r="S628">
            <v>0</v>
          </cell>
          <cell r="T628">
            <v>0</v>
          </cell>
          <cell r="U628">
            <v>0</v>
          </cell>
          <cell r="V628">
            <v>6578084</v>
          </cell>
          <cell r="W628">
            <v>0</v>
          </cell>
          <cell r="X628">
            <v>-2245487.9200000004</v>
          </cell>
          <cell r="Y628">
            <v>0</v>
          </cell>
          <cell r="Z628">
            <v>0</v>
          </cell>
          <cell r="AA628">
            <v>0</v>
          </cell>
          <cell r="AB628">
            <v>-931132.44300000009</v>
          </cell>
          <cell r="AC628">
            <v>0</v>
          </cell>
          <cell r="AD628">
            <v>105066764.63699999</v>
          </cell>
          <cell r="AE628">
            <v>0</v>
          </cell>
          <cell r="AF628">
            <v>0</v>
          </cell>
          <cell r="AG628">
            <v>0</v>
          </cell>
          <cell r="AH628">
            <v>6509780</v>
          </cell>
          <cell r="AI628">
            <v>0</v>
          </cell>
          <cell r="AJ628">
            <v>-2027489.06</v>
          </cell>
          <cell r="AK628">
            <v>0</v>
          </cell>
          <cell r="AL628">
            <v>0</v>
          </cell>
          <cell r="AM628">
            <v>0</v>
          </cell>
          <cell r="AN628">
            <v>-924322.72850000008</v>
          </cell>
          <cell r="AO628">
            <v>0</v>
          </cell>
          <cell r="AP628">
            <v>108624732.8485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 t="str">
            <v>UTAH -  DISTRIBUTION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</row>
        <row r="631">
          <cell r="A631" t="str">
            <v>36020Utah</v>
          </cell>
          <cell r="B631" t="str">
            <v>Utah</v>
          </cell>
          <cell r="C631" t="str">
            <v>Utah</v>
          </cell>
          <cell r="D631">
            <v>360.2</v>
          </cell>
          <cell r="E631">
            <v>360.2</v>
          </cell>
          <cell r="F631" t="str">
            <v>Rights-of-Way</v>
          </cell>
          <cell r="G631">
            <v>0</v>
          </cell>
          <cell r="H631">
            <v>7985479</v>
          </cell>
          <cell r="I631">
            <v>0</v>
          </cell>
          <cell r="J631">
            <v>-3203.62</v>
          </cell>
          <cell r="K631">
            <v>0</v>
          </cell>
          <cell r="L631">
            <v>7982275.3799999999</v>
          </cell>
          <cell r="M631">
            <v>0</v>
          </cell>
          <cell r="N631">
            <v>-3780.4100000000008</v>
          </cell>
          <cell r="O631">
            <v>0</v>
          </cell>
          <cell r="P631">
            <v>7978494.9699999997</v>
          </cell>
          <cell r="Q631">
            <v>0</v>
          </cell>
          <cell r="R631">
            <v>2264604</v>
          </cell>
          <cell r="S631">
            <v>0</v>
          </cell>
          <cell r="T631">
            <v>1.6722311182766663</v>
          </cell>
          <cell r="U631">
            <v>0</v>
          </cell>
          <cell r="V631">
            <v>133509</v>
          </cell>
          <cell r="W631">
            <v>0</v>
          </cell>
          <cell r="X631">
            <v>-3203.62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2394909.38</v>
          </cell>
          <cell r="AE631">
            <v>0</v>
          </cell>
          <cell r="AF631">
            <v>1.6722311182766663</v>
          </cell>
          <cell r="AG631">
            <v>0</v>
          </cell>
          <cell r="AH631">
            <v>133450</v>
          </cell>
          <cell r="AI631">
            <v>0</v>
          </cell>
          <cell r="AJ631">
            <v>-3780.4100000000008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2524578.9699999997</v>
          </cell>
        </row>
        <row r="632">
          <cell r="A632" t="str">
            <v>36100Utah</v>
          </cell>
          <cell r="B632" t="str">
            <v>Utah</v>
          </cell>
          <cell r="C632" t="str">
            <v>Utah</v>
          </cell>
          <cell r="D632">
            <v>361</v>
          </cell>
          <cell r="E632">
            <v>361</v>
          </cell>
          <cell r="F632" t="str">
            <v>Structures and Improvements</v>
          </cell>
          <cell r="G632">
            <v>0</v>
          </cell>
          <cell r="H632">
            <v>44279566.990000002</v>
          </cell>
          <cell r="I632">
            <v>0</v>
          </cell>
          <cell r="J632">
            <v>-165796.44</v>
          </cell>
          <cell r="K632">
            <v>0</v>
          </cell>
          <cell r="L632">
            <v>44113770.550000004</v>
          </cell>
          <cell r="M632">
            <v>0</v>
          </cell>
          <cell r="N632">
            <v>-179281.35</v>
          </cell>
          <cell r="O632">
            <v>0</v>
          </cell>
          <cell r="P632">
            <v>43934489.200000003</v>
          </cell>
          <cell r="Q632">
            <v>0</v>
          </cell>
          <cell r="R632">
            <v>7812225</v>
          </cell>
          <cell r="S632">
            <v>0</v>
          </cell>
          <cell r="T632">
            <v>1.5840078355910032</v>
          </cell>
          <cell r="U632">
            <v>0</v>
          </cell>
          <cell r="V632">
            <v>700079</v>
          </cell>
          <cell r="W632">
            <v>0</v>
          </cell>
          <cell r="X632">
            <v>-165796.44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8346507.5599999996</v>
          </cell>
          <cell r="AE632">
            <v>0</v>
          </cell>
          <cell r="AF632">
            <v>1.5840078355910032</v>
          </cell>
          <cell r="AG632">
            <v>0</v>
          </cell>
          <cell r="AH632">
            <v>697346</v>
          </cell>
          <cell r="AI632">
            <v>0</v>
          </cell>
          <cell r="AJ632">
            <v>-179281.35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8864572.209999999</v>
          </cell>
        </row>
        <row r="633">
          <cell r="A633" t="str">
            <v>36200Utah</v>
          </cell>
          <cell r="B633" t="str">
            <v>Utah</v>
          </cell>
          <cell r="C633" t="str">
            <v>Utah</v>
          </cell>
          <cell r="D633">
            <v>362</v>
          </cell>
          <cell r="E633">
            <v>362</v>
          </cell>
          <cell r="F633" t="str">
            <v>Station Equipment</v>
          </cell>
          <cell r="G633">
            <v>0</v>
          </cell>
          <cell r="H633">
            <v>411291117.56</v>
          </cell>
          <cell r="I633">
            <v>0</v>
          </cell>
          <cell r="J633">
            <v>-4411309.7699999986</v>
          </cell>
          <cell r="K633">
            <v>0</v>
          </cell>
          <cell r="L633">
            <v>406879807.79000002</v>
          </cell>
          <cell r="M633">
            <v>0</v>
          </cell>
          <cell r="N633">
            <v>-4430828.3899999997</v>
          </cell>
          <cell r="O633">
            <v>0</v>
          </cell>
          <cell r="P633">
            <v>402448979.40000004</v>
          </cell>
          <cell r="Q633">
            <v>0</v>
          </cell>
          <cell r="R633">
            <v>84338221</v>
          </cell>
          <cell r="S633">
            <v>0</v>
          </cell>
          <cell r="T633">
            <v>2.0580779966074889</v>
          </cell>
          <cell r="U633">
            <v>0</v>
          </cell>
          <cell r="V633">
            <v>8419298</v>
          </cell>
          <cell r="W633">
            <v>0</v>
          </cell>
          <cell r="X633">
            <v>-4411309.7699999986</v>
          </cell>
          <cell r="Y633">
            <v>0</v>
          </cell>
          <cell r="Z633">
            <v>-10</v>
          </cell>
          <cell r="AA633">
            <v>0</v>
          </cell>
          <cell r="AB633">
            <v>-441130.9769999999</v>
          </cell>
          <cell r="AC633">
            <v>0</v>
          </cell>
          <cell r="AD633">
            <v>87905078.253000006</v>
          </cell>
          <cell r="AE633">
            <v>0</v>
          </cell>
          <cell r="AF633">
            <v>2.0580779966074889</v>
          </cell>
          <cell r="AG633">
            <v>0</v>
          </cell>
          <cell r="AH633">
            <v>8328309</v>
          </cell>
          <cell r="AI633">
            <v>0</v>
          </cell>
          <cell r="AJ633">
            <v>-4430828.3899999997</v>
          </cell>
          <cell r="AK633">
            <v>0</v>
          </cell>
          <cell r="AL633">
            <v>-10</v>
          </cell>
          <cell r="AM633">
            <v>0</v>
          </cell>
          <cell r="AN633">
            <v>-443082.83899999998</v>
          </cell>
          <cell r="AO633">
            <v>0</v>
          </cell>
          <cell r="AP633">
            <v>91359476.024000004</v>
          </cell>
        </row>
        <row r="634">
          <cell r="A634" t="str">
            <v>36270Utah</v>
          </cell>
          <cell r="B634" t="str">
            <v>Utah</v>
          </cell>
          <cell r="C634" t="str">
            <v>Utah</v>
          </cell>
          <cell r="D634">
            <v>362.7</v>
          </cell>
          <cell r="E634">
            <v>362.7</v>
          </cell>
          <cell r="F634" t="str">
            <v>Supervisory Equipment</v>
          </cell>
          <cell r="G634">
            <v>0</v>
          </cell>
          <cell r="H634">
            <v>5594695.6299999999</v>
          </cell>
          <cell r="I634">
            <v>0</v>
          </cell>
          <cell r="J634">
            <v>-92231.839999999967</v>
          </cell>
          <cell r="K634">
            <v>0</v>
          </cell>
          <cell r="L634">
            <v>5502463.79</v>
          </cell>
          <cell r="M634">
            <v>0</v>
          </cell>
          <cell r="N634">
            <v>-101784.29000000002</v>
          </cell>
          <cell r="O634">
            <v>0</v>
          </cell>
          <cell r="P634">
            <v>5400679.5</v>
          </cell>
          <cell r="Q634">
            <v>0</v>
          </cell>
          <cell r="R634">
            <v>2525598</v>
          </cell>
          <cell r="S634">
            <v>0</v>
          </cell>
          <cell r="T634">
            <v>3.9900483561010271</v>
          </cell>
          <cell r="U634">
            <v>0</v>
          </cell>
          <cell r="V634">
            <v>221391</v>
          </cell>
          <cell r="W634">
            <v>0</v>
          </cell>
          <cell r="X634">
            <v>-92231.839999999967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2654757.16</v>
          </cell>
          <cell r="AE634">
            <v>0</v>
          </cell>
          <cell r="AF634">
            <v>3.9900483561010271</v>
          </cell>
          <cell r="AG634">
            <v>0</v>
          </cell>
          <cell r="AH634">
            <v>217520</v>
          </cell>
          <cell r="AI634">
            <v>0</v>
          </cell>
          <cell r="AJ634">
            <v>-101784.29000000002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2770492.87</v>
          </cell>
        </row>
        <row r="635">
          <cell r="A635" t="str">
            <v>36400Utah</v>
          </cell>
          <cell r="B635" t="str">
            <v>Utah</v>
          </cell>
          <cell r="C635" t="str">
            <v>Utah</v>
          </cell>
          <cell r="D635">
            <v>364</v>
          </cell>
          <cell r="E635">
            <v>364</v>
          </cell>
          <cell r="F635" t="str">
            <v>Poles, Towers and Fixtures</v>
          </cell>
          <cell r="G635">
            <v>0</v>
          </cell>
          <cell r="H635">
            <v>319266142.94</v>
          </cell>
          <cell r="I635">
            <v>0</v>
          </cell>
          <cell r="J635">
            <v>-3685833.669999999</v>
          </cell>
          <cell r="K635">
            <v>0</v>
          </cell>
          <cell r="L635">
            <v>315580309.26999998</v>
          </cell>
          <cell r="M635">
            <v>0</v>
          </cell>
          <cell r="N635">
            <v>-3719577.2199999997</v>
          </cell>
          <cell r="O635">
            <v>0</v>
          </cell>
          <cell r="P635">
            <v>311860732.04999995</v>
          </cell>
          <cell r="Q635">
            <v>0</v>
          </cell>
          <cell r="R635">
            <v>145599209</v>
          </cell>
          <cell r="S635">
            <v>0</v>
          </cell>
          <cell r="T635">
            <v>3.9511393160013975</v>
          </cell>
          <cell r="U635">
            <v>0</v>
          </cell>
          <cell r="V635">
            <v>12541834</v>
          </cell>
          <cell r="W635">
            <v>0</v>
          </cell>
          <cell r="X635">
            <v>-3685833.669999999</v>
          </cell>
          <cell r="Y635">
            <v>0</v>
          </cell>
          <cell r="Z635">
            <v>-80</v>
          </cell>
          <cell r="AA635">
            <v>0</v>
          </cell>
          <cell r="AB635">
            <v>-2948666.9359999988</v>
          </cell>
          <cell r="AC635">
            <v>0</v>
          </cell>
          <cell r="AD635">
            <v>151506542.39400002</v>
          </cell>
          <cell r="AE635">
            <v>0</v>
          </cell>
          <cell r="AF635">
            <v>3.9511393160013975</v>
          </cell>
          <cell r="AG635">
            <v>0</v>
          </cell>
          <cell r="AH635">
            <v>12395535</v>
          </cell>
          <cell r="AI635">
            <v>0</v>
          </cell>
          <cell r="AJ635">
            <v>-3719577.2199999997</v>
          </cell>
          <cell r="AK635">
            <v>0</v>
          </cell>
          <cell r="AL635">
            <v>-80</v>
          </cell>
          <cell r="AM635">
            <v>0</v>
          </cell>
          <cell r="AN635">
            <v>-2975661.7759999996</v>
          </cell>
          <cell r="AO635">
            <v>0</v>
          </cell>
          <cell r="AP635">
            <v>157206838.39800003</v>
          </cell>
        </row>
        <row r="636">
          <cell r="A636" t="str">
            <v>36500Utah</v>
          </cell>
          <cell r="B636" t="str">
            <v>Utah</v>
          </cell>
          <cell r="C636" t="str">
            <v>Utah</v>
          </cell>
          <cell r="D636">
            <v>365</v>
          </cell>
          <cell r="E636">
            <v>365</v>
          </cell>
          <cell r="F636" t="str">
            <v>Overhead Conductors and Devices</v>
          </cell>
          <cell r="G636">
            <v>0</v>
          </cell>
          <cell r="H636">
            <v>209693253.62</v>
          </cell>
          <cell r="I636">
            <v>0</v>
          </cell>
          <cell r="J636">
            <v>-2361658.2900000005</v>
          </cell>
          <cell r="K636">
            <v>0</v>
          </cell>
          <cell r="L636">
            <v>207331595.33000001</v>
          </cell>
          <cell r="M636">
            <v>0</v>
          </cell>
          <cell r="N636">
            <v>-2383111.2199999997</v>
          </cell>
          <cell r="O636">
            <v>0</v>
          </cell>
          <cell r="P636">
            <v>204948484.11000001</v>
          </cell>
          <cell r="Q636">
            <v>0</v>
          </cell>
          <cell r="R636">
            <v>81885423</v>
          </cell>
          <cell r="S636">
            <v>0</v>
          </cell>
          <cell r="T636">
            <v>3.0123730702415088</v>
          </cell>
          <cell r="U636">
            <v>0</v>
          </cell>
          <cell r="V636">
            <v>6281172</v>
          </cell>
          <cell r="W636">
            <v>0</v>
          </cell>
          <cell r="X636">
            <v>-2361658.2900000005</v>
          </cell>
          <cell r="Y636">
            <v>0</v>
          </cell>
          <cell r="Z636">
            <v>-45</v>
          </cell>
          <cell r="AA636">
            <v>0</v>
          </cell>
          <cell r="AB636">
            <v>-1062746.2305000003</v>
          </cell>
          <cell r="AC636">
            <v>0</v>
          </cell>
          <cell r="AD636">
            <v>84742190.479499996</v>
          </cell>
          <cell r="AE636">
            <v>0</v>
          </cell>
          <cell r="AF636">
            <v>3.0123730702415088</v>
          </cell>
          <cell r="AG636">
            <v>0</v>
          </cell>
          <cell r="AH636">
            <v>6209707</v>
          </cell>
          <cell r="AI636">
            <v>0</v>
          </cell>
          <cell r="AJ636">
            <v>-2383111.2199999997</v>
          </cell>
          <cell r="AK636">
            <v>0</v>
          </cell>
          <cell r="AL636">
            <v>-45</v>
          </cell>
          <cell r="AM636">
            <v>0</v>
          </cell>
          <cell r="AN636">
            <v>-1072400.0489999999</v>
          </cell>
          <cell r="AO636">
            <v>0</v>
          </cell>
          <cell r="AP636">
            <v>87496386.210500002</v>
          </cell>
        </row>
        <row r="637">
          <cell r="A637" t="str">
            <v>36600Utah</v>
          </cell>
          <cell r="B637" t="str">
            <v>Utah</v>
          </cell>
          <cell r="C637" t="str">
            <v>Utah</v>
          </cell>
          <cell r="D637">
            <v>366</v>
          </cell>
          <cell r="E637">
            <v>366</v>
          </cell>
          <cell r="F637" t="str">
            <v>Underground Conduit</v>
          </cell>
          <cell r="G637">
            <v>0</v>
          </cell>
          <cell r="H637">
            <v>169200100.50999999</v>
          </cell>
          <cell r="I637">
            <v>0</v>
          </cell>
          <cell r="J637">
            <v>-534912.79</v>
          </cell>
          <cell r="K637">
            <v>0</v>
          </cell>
          <cell r="L637">
            <v>168665187.72</v>
          </cell>
          <cell r="M637">
            <v>0</v>
          </cell>
          <cell r="N637">
            <v>-561644.18000000017</v>
          </cell>
          <cell r="O637">
            <v>0</v>
          </cell>
          <cell r="P637">
            <v>168103543.53999999</v>
          </cell>
          <cell r="Q637">
            <v>0</v>
          </cell>
          <cell r="R637">
            <v>53099432</v>
          </cell>
          <cell r="S637">
            <v>0</v>
          </cell>
          <cell r="T637">
            <v>2.6077778880216163</v>
          </cell>
          <cell r="U637">
            <v>0</v>
          </cell>
          <cell r="V637">
            <v>4405388</v>
          </cell>
          <cell r="W637">
            <v>0</v>
          </cell>
          <cell r="X637">
            <v>-534912.79</v>
          </cell>
          <cell r="Y637">
            <v>0</v>
          </cell>
          <cell r="Z637">
            <v>-50</v>
          </cell>
          <cell r="AA637">
            <v>0</v>
          </cell>
          <cell r="AB637">
            <v>-267456.39500000002</v>
          </cell>
          <cell r="AC637">
            <v>0</v>
          </cell>
          <cell r="AD637">
            <v>56702450.814999998</v>
          </cell>
          <cell r="AE637">
            <v>0</v>
          </cell>
          <cell r="AF637">
            <v>2.6077778880216163</v>
          </cell>
          <cell r="AG637">
            <v>0</v>
          </cell>
          <cell r="AH637">
            <v>4391090</v>
          </cell>
          <cell r="AI637">
            <v>0</v>
          </cell>
          <cell r="AJ637">
            <v>-561644.18000000017</v>
          </cell>
          <cell r="AK637">
            <v>0</v>
          </cell>
          <cell r="AL637">
            <v>-50</v>
          </cell>
          <cell r="AM637">
            <v>0</v>
          </cell>
          <cell r="AN637">
            <v>-280822.09000000008</v>
          </cell>
          <cell r="AO637">
            <v>0</v>
          </cell>
          <cell r="AP637">
            <v>60251074.544999994</v>
          </cell>
        </row>
        <row r="638">
          <cell r="A638" t="str">
            <v>36700Utah</v>
          </cell>
          <cell r="B638" t="str">
            <v>Utah</v>
          </cell>
          <cell r="C638" t="str">
            <v>Utah</v>
          </cell>
          <cell r="D638">
            <v>367</v>
          </cell>
          <cell r="E638">
            <v>367</v>
          </cell>
          <cell r="F638" t="str">
            <v>Underground Conductors and Devices</v>
          </cell>
          <cell r="G638">
            <v>0</v>
          </cell>
          <cell r="H638">
            <v>467447484.77999997</v>
          </cell>
          <cell r="I638">
            <v>0</v>
          </cell>
          <cell r="J638">
            <v>-2062969.63</v>
          </cell>
          <cell r="K638">
            <v>0</v>
          </cell>
          <cell r="L638">
            <v>465384515.14999998</v>
          </cell>
          <cell r="M638">
            <v>0</v>
          </cell>
          <cell r="N638">
            <v>-2181852.1600000001</v>
          </cell>
          <cell r="O638">
            <v>0</v>
          </cell>
          <cell r="P638">
            <v>463202662.98999995</v>
          </cell>
          <cell r="Q638">
            <v>0</v>
          </cell>
          <cell r="R638">
            <v>148349943</v>
          </cell>
          <cell r="S638">
            <v>0</v>
          </cell>
          <cell r="T638">
            <v>2.4422863965609589</v>
          </cell>
          <cell r="U638">
            <v>0</v>
          </cell>
          <cell r="V638">
            <v>11391215</v>
          </cell>
          <cell r="W638">
            <v>0</v>
          </cell>
          <cell r="X638">
            <v>-2062969.63</v>
          </cell>
          <cell r="Y638">
            <v>0</v>
          </cell>
          <cell r="Z638">
            <v>-25</v>
          </cell>
          <cell r="AA638">
            <v>0</v>
          </cell>
          <cell r="AB638">
            <v>-515742.40749999997</v>
          </cell>
          <cell r="AC638">
            <v>0</v>
          </cell>
          <cell r="AD638">
            <v>157162445.96250001</v>
          </cell>
          <cell r="AE638">
            <v>0</v>
          </cell>
          <cell r="AF638">
            <v>2.4422863965609589</v>
          </cell>
          <cell r="AG638">
            <v>0</v>
          </cell>
          <cell r="AH638">
            <v>11339379</v>
          </cell>
          <cell r="AI638">
            <v>0</v>
          </cell>
          <cell r="AJ638">
            <v>-2181852.1600000001</v>
          </cell>
          <cell r="AK638">
            <v>0</v>
          </cell>
          <cell r="AL638">
            <v>-25</v>
          </cell>
          <cell r="AM638">
            <v>0</v>
          </cell>
          <cell r="AN638">
            <v>-545463.04000000004</v>
          </cell>
          <cell r="AO638">
            <v>0</v>
          </cell>
          <cell r="AP638">
            <v>165774509.76250002</v>
          </cell>
        </row>
        <row r="639">
          <cell r="A639" t="str">
            <v>36800Utah</v>
          </cell>
          <cell r="B639" t="str">
            <v>Utah</v>
          </cell>
          <cell r="C639" t="str">
            <v>Utah</v>
          </cell>
          <cell r="D639">
            <v>368</v>
          </cell>
          <cell r="E639">
            <v>368</v>
          </cell>
          <cell r="F639" t="str">
            <v>Line Transformers</v>
          </cell>
          <cell r="G639">
            <v>0</v>
          </cell>
          <cell r="H639">
            <v>427468015.19999999</v>
          </cell>
          <cell r="I639">
            <v>0</v>
          </cell>
          <cell r="J639">
            <v>-5029853.9700000007</v>
          </cell>
          <cell r="K639">
            <v>0</v>
          </cell>
          <cell r="L639">
            <v>422438161.22999996</v>
          </cell>
          <cell r="M639">
            <v>0</v>
          </cell>
          <cell r="N639">
            <v>-5082532.7300000014</v>
          </cell>
          <cell r="O639">
            <v>0</v>
          </cell>
          <cell r="P639">
            <v>417355628.49999994</v>
          </cell>
          <cell r="Q639">
            <v>0</v>
          </cell>
          <cell r="R639">
            <v>111936868</v>
          </cell>
          <cell r="S639">
            <v>0</v>
          </cell>
          <cell r="T639">
            <v>2.8853911376151422</v>
          </cell>
          <cell r="U639">
            <v>0</v>
          </cell>
          <cell r="V639">
            <v>12261559</v>
          </cell>
          <cell r="W639">
            <v>0</v>
          </cell>
          <cell r="X639">
            <v>-5029853.9700000007</v>
          </cell>
          <cell r="Y639">
            <v>0</v>
          </cell>
          <cell r="Z639">
            <v>-5</v>
          </cell>
          <cell r="AA639">
            <v>0</v>
          </cell>
          <cell r="AB639">
            <v>-251492.69850000003</v>
          </cell>
          <cell r="AC639">
            <v>0</v>
          </cell>
          <cell r="AD639">
            <v>118917080.33149999</v>
          </cell>
          <cell r="AE639">
            <v>0</v>
          </cell>
          <cell r="AF639">
            <v>2.8853911376151422</v>
          </cell>
          <cell r="AG639">
            <v>0</v>
          </cell>
          <cell r="AH639">
            <v>12115668</v>
          </cell>
          <cell r="AI639">
            <v>0</v>
          </cell>
          <cell r="AJ639">
            <v>-5082532.7300000014</v>
          </cell>
          <cell r="AK639">
            <v>0</v>
          </cell>
          <cell r="AL639">
            <v>-5</v>
          </cell>
          <cell r="AM639">
            <v>0</v>
          </cell>
          <cell r="AN639">
            <v>-254126.63650000005</v>
          </cell>
          <cell r="AO639">
            <v>0</v>
          </cell>
          <cell r="AP639">
            <v>125696088.96499999</v>
          </cell>
        </row>
        <row r="640">
          <cell r="A640" t="str">
            <v>36900Utah</v>
          </cell>
          <cell r="B640" t="str">
            <v>Utah</v>
          </cell>
          <cell r="C640" t="str">
            <v>Utah</v>
          </cell>
          <cell r="D640">
            <v>369</v>
          </cell>
          <cell r="E640">
            <v>369</v>
          </cell>
          <cell r="F640" t="str">
            <v>Services</v>
          </cell>
          <cell r="G640">
            <v>0</v>
          </cell>
          <cell r="H640">
            <v>224795047.11000001</v>
          </cell>
          <cell r="I640">
            <v>0</v>
          </cell>
          <cell r="J640">
            <v>-186.42</v>
          </cell>
          <cell r="K640">
            <v>0</v>
          </cell>
          <cell r="L640">
            <v>224794860.69000003</v>
          </cell>
          <cell r="M640">
            <v>0</v>
          </cell>
          <cell r="N640">
            <v>-292.74</v>
          </cell>
          <cell r="O640">
            <v>0</v>
          </cell>
          <cell r="P640">
            <v>224794567.95000002</v>
          </cell>
          <cell r="Q640">
            <v>0</v>
          </cell>
          <cell r="R640">
            <v>60929367</v>
          </cell>
          <cell r="S640">
            <v>0</v>
          </cell>
          <cell r="T640">
            <v>1.8259301984447318</v>
          </cell>
          <cell r="U640">
            <v>0</v>
          </cell>
          <cell r="V640">
            <v>4104599</v>
          </cell>
          <cell r="W640">
            <v>0</v>
          </cell>
          <cell r="X640">
            <v>-186.42</v>
          </cell>
          <cell r="Y640">
            <v>0</v>
          </cell>
          <cell r="Z640">
            <v>-25</v>
          </cell>
          <cell r="AA640">
            <v>0</v>
          </cell>
          <cell r="AB640">
            <v>-46.604999999999997</v>
          </cell>
          <cell r="AC640">
            <v>0</v>
          </cell>
          <cell r="AD640">
            <v>65033732.975000001</v>
          </cell>
          <cell r="AE640">
            <v>0</v>
          </cell>
          <cell r="AF640">
            <v>1.8259301984447318</v>
          </cell>
          <cell r="AG640">
            <v>0</v>
          </cell>
          <cell r="AH640">
            <v>4104595</v>
          </cell>
          <cell r="AI640">
            <v>0</v>
          </cell>
          <cell r="AJ640">
            <v>-292.74</v>
          </cell>
          <cell r="AK640">
            <v>0</v>
          </cell>
          <cell r="AL640">
            <v>-25</v>
          </cell>
          <cell r="AM640">
            <v>0</v>
          </cell>
          <cell r="AN640">
            <v>-73.185000000000002</v>
          </cell>
          <cell r="AO640">
            <v>0</v>
          </cell>
          <cell r="AP640">
            <v>69137962.049999997</v>
          </cell>
        </row>
        <row r="641">
          <cell r="A641" t="str">
            <v>37000Utah</v>
          </cell>
          <cell r="B641" t="str">
            <v>Utah</v>
          </cell>
          <cell r="C641" t="str">
            <v>Utah</v>
          </cell>
          <cell r="D641">
            <v>370</v>
          </cell>
          <cell r="E641">
            <v>370</v>
          </cell>
          <cell r="F641" t="str">
            <v>Meters</v>
          </cell>
          <cell r="G641">
            <v>0</v>
          </cell>
          <cell r="H641">
            <v>73237990.219999999</v>
          </cell>
          <cell r="I641">
            <v>0</v>
          </cell>
          <cell r="J641">
            <v>-4438175.9100000011</v>
          </cell>
          <cell r="K641">
            <v>0</v>
          </cell>
          <cell r="L641">
            <v>68799814.310000002</v>
          </cell>
          <cell r="M641">
            <v>0</v>
          </cell>
          <cell r="N641">
            <v>-2354651.3100000005</v>
          </cell>
          <cell r="O641">
            <v>0</v>
          </cell>
          <cell r="P641">
            <v>66445163</v>
          </cell>
          <cell r="Q641">
            <v>0</v>
          </cell>
          <cell r="R641">
            <v>30909193</v>
          </cell>
          <cell r="S641">
            <v>0</v>
          </cell>
          <cell r="T641">
            <v>3.6380750715264574</v>
          </cell>
          <cell r="U641">
            <v>0</v>
          </cell>
          <cell r="V641">
            <v>2583721</v>
          </cell>
          <cell r="W641">
            <v>0</v>
          </cell>
          <cell r="X641">
            <v>-4438175.9100000011</v>
          </cell>
          <cell r="Y641">
            <v>0</v>
          </cell>
          <cell r="Z641">
            <v>-2</v>
          </cell>
          <cell r="AA641">
            <v>0</v>
          </cell>
          <cell r="AB641">
            <v>-88763.51820000002</v>
          </cell>
          <cell r="AC641">
            <v>0</v>
          </cell>
          <cell r="AD641">
            <v>28965974.571800001</v>
          </cell>
          <cell r="AE641">
            <v>0</v>
          </cell>
          <cell r="AF641">
            <v>3.6380750715264574</v>
          </cell>
          <cell r="AG641">
            <v>0</v>
          </cell>
          <cell r="AH641">
            <v>2460157</v>
          </cell>
          <cell r="AI641">
            <v>0</v>
          </cell>
          <cell r="AJ641">
            <v>-2354651.3100000005</v>
          </cell>
          <cell r="AK641">
            <v>0</v>
          </cell>
          <cell r="AL641">
            <v>-2</v>
          </cell>
          <cell r="AM641">
            <v>0</v>
          </cell>
          <cell r="AN641">
            <v>-47093.026200000008</v>
          </cell>
          <cell r="AO641">
            <v>0</v>
          </cell>
          <cell r="AP641">
            <v>29024387.235599998</v>
          </cell>
        </row>
        <row r="642">
          <cell r="A642" t="str">
            <v>37100Utah</v>
          </cell>
          <cell r="B642" t="str">
            <v>Utah</v>
          </cell>
          <cell r="C642" t="str">
            <v>Utah</v>
          </cell>
          <cell r="D642">
            <v>371</v>
          </cell>
          <cell r="E642">
            <v>371</v>
          </cell>
          <cell r="F642" t="str">
            <v>Installations on Customer Premises</v>
          </cell>
          <cell r="G642">
            <v>0</v>
          </cell>
          <cell r="H642">
            <v>4418312.74</v>
          </cell>
          <cell r="I642">
            <v>0</v>
          </cell>
          <cell r="J642">
            <v>-165442.84</v>
          </cell>
          <cell r="K642">
            <v>0</v>
          </cell>
          <cell r="L642">
            <v>4252869.9000000004</v>
          </cell>
          <cell r="M642">
            <v>0</v>
          </cell>
          <cell r="N642">
            <v>-164316.82000000004</v>
          </cell>
          <cell r="O642">
            <v>0</v>
          </cell>
          <cell r="P642">
            <v>4088553.0800000005</v>
          </cell>
          <cell r="Q642">
            <v>0</v>
          </cell>
          <cell r="R642">
            <v>2696560</v>
          </cell>
          <cell r="S642">
            <v>0</v>
          </cell>
          <cell r="T642">
            <v>4.799905454765085</v>
          </cell>
          <cell r="U642">
            <v>0</v>
          </cell>
          <cell r="V642">
            <v>208104</v>
          </cell>
          <cell r="W642">
            <v>0</v>
          </cell>
          <cell r="X642">
            <v>-165442.84</v>
          </cell>
          <cell r="Y642">
            <v>0</v>
          </cell>
          <cell r="Z642">
            <v>-60</v>
          </cell>
          <cell r="AA642">
            <v>0</v>
          </cell>
          <cell r="AB642">
            <v>-99265.703999999998</v>
          </cell>
          <cell r="AC642">
            <v>0</v>
          </cell>
          <cell r="AD642">
            <v>2639955.4560000002</v>
          </cell>
          <cell r="AE642">
            <v>0</v>
          </cell>
          <cell r="AF642">
            <v>4.799905454765085</v>
          </cell>
          <cell r="AG642">
            <v>0</v>
          </cell>
          <cell r="AH642">
            <v>200190</v>
          </cell>
          <cell r="AI642">
            <v>0</v>
          </cell>
          <cell r="AJ642">
            <v>-164316.82000000004</v>
          </cell>
          <cell r="AK642">
            <v>0</v>
          </cell>
          <cell r="AL642">
            <v>-60</v>
          </cell>
          <cell r="AM642">
            <v>0</v>
          </cell>
          <cell r="AN642">
            <v>-98590.092000000033</v>
          </cell>
          <cell r="AO642">
            <v>0</v>
          </cell>
          <cell r="AP642">
            <v>2577238.5440000002</v>
          </cell>
        </row>
        <row r="643">
          <cell r="A643" t="str">
            <v>37300Utah</v>
          </cell>
          <cell r="B643" t="str">
            <v>Utah</v>
          </cell>
          <cell r="C643" t="str">
            <v>Utah</v>
          </cell>
          <cell r="D643">
            <v>373</v>
          </cell>
          <cell r="E643">
            <v>373</v>
          </cell>
          <cell r="F643" t="str">
            <v>Street Lighting and Signal Systems</v>
          </cell>
          <cell r="G643">
            <v>0</v>
          </cell>
          <cell r="H643">
            <v>23767481.890000001</v>
          </cell>
          <cell r="I643">
            <v>0</v>
          </cell>
          <cell r="J643">
            <v>-610747.67999999993</v>
          </cell>
          <cell r="K643">
            <v>0</v>
          </cell>
          <cell r="L643">
            <v>23156734.210000001</v>
          </cell>
          <cell r="M643">
            <v>0</v>
          </cell>
          <cell r="N643">
            <v>-624435.74000000022</v>
          </cell>
          <cell r="O643">
            <v>0</v>
          </cell>
          <cell r="P643">
            <v>22532298.469999999</v>
          </cell>
          <cell r="Q643">
            <v>0</v>
          </cell>
          <cell r="R643">
            <v>10488494</v>
          </cell>
          <cell r="S643">
            <v>0</v>
          </cell>
          <cell r="T643">
            <v>3.0555198447317591</v>
          </cell>
          <cell r="U643">
            <v>0</v>
          </cell>
          <cell r="V643">
            <v>716889</v>
          </cell>
          <cell r="W643">
            <v>0</v>
          </cell>
          <cell r="X643">
            <v>-610747.67999999993</v>
          </cell>
          <cell r="Y643">
            <v>0</v>
          </cell>
          <cell r="Z643">
            <v>-20</v>
          </cell>
          <cell r="AA643">
            <v>0</v>
          </cell>
          <cell r="AB643">
            <v>-122149.53599999998</v>
          </cell>
          <cell r="AC643">
            <v>0</v>
          </cell>
          <cell r="AD643">
            <v>10472485.784</v>
          </cell>
          <cell r="AE643">
            <v>0</v>
          </cell>
          <cell r="AF643">
            <v>3.0555198447317591</v>
          </cell>
          <cell r="AG643">
            <v>0</v>
          </cell>
          <cell r="AH643">
            <v>698019</v>
          </cell>
          <cell r="AI643">
            <v>0</v>
          </cell>
          <cell r="AJ643">
            <v>-624435.74000000022</v>
          </cell>
          <cell r="AK643">
            <v>0</v>
          </cell>
          <cell r="AL643">
            <v>-20</v>
          </cell>
          <cell r="AM643">
            <v>0</v>
          </cell>
          <cell r="AN643">
            <v>-124887.14800000004</v>
          </cell>
          <cell r="AO643">
            <v>0</v>
          </cell>
          <cell r="AP643">
            <v>10421181.896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 t="str">
            <v>TOTAL UTAH - DISTRIBUTION</v>
          </cell>
          <cell r="G644">
            <v>0</v>
          </cell>
          <cell r="H644">
            <v>2388444688.1899996</v>
          </cell>
          <cell r="I644">
            <v>0</v>
          </cell>
          <cell r="J644">
            <v>-23562322.869999997</v>
          </cell>
          <cell r="K644">
            <v>0</v>
          </cell>
          <cell r="L644">
            <v>2364882365.3200002</v>
          </cell>
          <cell r="M644">
            <v>0</v>
          </cell>
          <cell r="N644">
            <v>-21788088.560000002</v>
          </cell>
          <cell r="O644">
            <v>0</v>
          </cell>
          <cell r="P644">
            <v>2343094276.7599998</v>
          </cell>
          <cell r="Q644">
            <v>0</v>
          </cell>
          <cell r="R644">
            <v>742835137</v>
          </cell>
          <cell r="S644">
            <v>0</v>
          </cell>
          <cell r="T644">
            <v>0</v>
          </cell>
          <cell r="U644">
            <v>0</v>
          </cell>
          <cell r="V644">
            <v>63968758</v>
          </cell>
          <cell r="W644">
            <v>0</v>
          </cell>
          <cell r="X644">
            <v>-23562322.869999997</v>
          </cell>
          <cell r="Y644">
            <v>0</v>
          </cell>
          <cell r="Z644">
            <v>0</v>
          </cell>
          <cell r="AA644">
            <v>0</v>
          </cell>
          <cell r="AB644">
            <v>-5797461.0077</v>
          </cell>
          <cell r="AC644">
            <v>0</v>
          </cell>
          <cell r="AD644">
            <v>777444111.12230003</v>
          </cell>
          <cell r="AE644">
            <v>0</v>
          </cell>
          <cell r="AF644">
            <v>0</v>
          </cell>
          <cell r="AG644">
            <v>0</v>
          </cell>
          <cell r="AH644">
            <v>63290965</v>
          </cell>
          <cell r="AI644">
            <v>0</v>
          </cell>
          <cell r="AJ644">
            <v>-21788088.560000002</v>
          </cell>
          <cell r="AK644">
            <v>0</v>
          </cell>
          <cell r="AL644">
            <v>0</v>
          </cell>
          <cell r="AM644">
            <v>0</v>
          </cell>
          <cell r="AN644">
            <v>-5842199.8816999998</v>
          </cell>
          <cell r="AO644">
            <v>0</v>
          </cell>
          <cell r="AP644">
            <v>813104787.68060005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 t="str">
            <v>IDAHO -  DISTRIBUTION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</row>
        <row r="647">
          <cell r="A647" t="str">
            <v>36020Idaho</v>
          </cell>
          <cell r="B647" t="str">
            <v>Idaho</v>
          </cell>
          <cell r="C647" t="str">
            <v>Idaho</v>
          </cell>
          <cell r="D647">
            <v>360.2</v>
          </cell>
          <cell r="E647">
            <v>360.2</v>
          </cell>
          <cell r="F647" t="str">
            <v>Rights-of-Way</v>
          </cell>
          <cell r="G647">
            <v>0</v>
          </cell>
          <cell r="H647">
            <v>1085196.3400000001</v>
          </cell>
          <cell r="I647">
            <v>0</v>
          </cell>
          <cell r="J647">
            <v>-1042.26</v>
          </cell>
          <cell r="K647">
            <v>0</v>
          </cell>
          <cell r="L647">
            <v>1084154.08</v>
          </cell>
          <cell r="M647">
            <v>0</v>
          </cell>
          <cell r="N647">
            <v>-1246.22</v>
          </cell>
          <cell r="O647">
            <v>0</v>
          </cell>
          <cell r="P647">
            <v>1082907.8600000001</v>
          </cell>
          <cell r="Q647">
            <v>0</v>
          </cell>
          <cell r="R647">
            <v>372140</v>
          </cell>
          <cell r="S647">
            <v>0</v>
          </cell>
          <cell r="T647">
            <v>1.6722311182766663</v>
          </cell>
          <cell r="U647">
            <v>0</v>
          </cell>
          <cell r="V647">
            <v>18138</v>
          </cell>
          <cell r="W647">
            <v>0</v>
          </cell>
          <cell r="X647">
            <v>-1042.26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389235.74</v>
          </cell>
          <cell r="AE647">
            <v>0</v>
          </cell>
          <cell r="AF647">
            <v>1.6722311182766663</v>
          </cell>
          <cell r="AG647">
            <v>0</v>
          </cell>
          <cell r="AH647">
            <v>18119</v>
          </cell>
          <cell r="AI647">
            <v>0</v>
          </cell>
          <cell r="AJ647">
            <v>-1246.22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406108.52</v>
          </cell>
        </row>
        <row r="648">
          <cell r="A648" t="str">
            <v>36100Idaho</v>
          </cell>
          <cell r="B648" t="str">
            <v>Idaho</v>
          </cell>
          <cell r="C648" t="str">
            <v>Idaho</v>
          </cell>
          <cell r="D648">
            <v>361</v>
          </cell>
          <cell r="E648">
            <v>361</v>
          </cell>
          <cell r="F648" t="str">
            <v>Structures and Improvements</v>
          </cell>
          <cell r="G648">
            <v>0</v>
          </cell>
          <cell r="H648">
            <v>2161811.3199999998</v>
          </cell>
          <cell r="I648">
            <v>0</v>
          </cell>
          <cell r="J648">
            <v>-8935.57</v>
          </cell>
          <cell r="K648">
            <v>0</v>
          </cell>
          <cell r="L648">
            <v>2152875.75</v>
          </cell>
          <cell r="M648">
            <v>0</v>
          </cell>
          <cell r="N648">
            <v>-9308.6499999999978</v>
          </cell>
          <cell r="O648">
            <v>0</v>
          </cell>
          <cell r="P648">
            <v>2143567.1</v>
          </cell>
          <cell r="Q648">
            <v>0</v>
          </cell>
          <cell r="R648">
            <v>392262</v>
          </cell>
          <cell r="S648">
            <v>0</v>
          </cell>
          <cell r="T648">
            <v>1.5840078355910032</v>
          </cell>
          <cell r="U648">
            <v>0</v>
          </cell>
          <cell r="V648">
            <v>34172</v>
          </cell>
          <cell r="W648">
            <v>0</v>
          </cell>
          <cell r="X648">
            <v>-8935.57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417498.43</v>
          </cell>
          <cell r="AE648">
            <v>0</v>
          </cell>
          <cell r="AF648">
            <v>1.5840078355910032</v>
          </cell>
          <cell r="AG648">
            <v>0</v>
          </cell>
          <cell r="AH648">
            <v>34028</v>
          </cell>
          <cell r="AI648">
            <v>0</v>
          </cell>
          <cell r="AJ648">
            <v>-9308.6499999999978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442217.77999999997</v>
          </cell>
        </row>
        <row r="649">
          <cell r="A649" t="str">
            <v>36200Idaho</v>
          </cell>
          <cell r="B649" t="str">
            <v>Idaho</v>
          </cell>
          <cell r="C649" t="str">
            <v>Idaho</v>
          </cell>
          <cell r="D649">
            <v>362</v>
          </cell>
          <cell r="E649">
            <v>362</v>
          </cell>
          <cell r="F649" t="str">
            <v>Station Equipment</v>
          </cell>
          <cell r="G649">
            <v>0</v>
          </cell>
          <cell r="H649">
            <v>28289569.09</v>
          </cell>
          <cell r="I649">
            <v>0</v>
          </cell>
          <cell r="J649">
            <v>-212195.33000000005</v>
          </cell>
          <cell r="K649">
            <v>0</v>
          </cell>
          <cell r="L649">
            <v>28077373.760000002</v>
          </cell>
          <cell r="M649">
            <v>0</v>
          </cell>
          <cell r="N649">
            <v>-218336.24</v>
          </cell>
          <cell r="O649">
            <v>0</v>
          </cell>
          <cell r="P649">
            <v>27859037.520000003</v>
          </cell>
          <cell r="Q649">
            <v>0</v>
          </cell>
          <cell r="R649">
            <v>8003683</v>
          </cell>
          <cell r="S649">
            <v>0</v>
          </cell>
          <cell r="T649">
            <v>2.0580779966074889</v>
          </cell>
          <cell r="U649">
            <v>0</v>
          </cell>
          <cell r="V649">
            <v>580038</v>
          </cell>
          <cell r="W649">
            <v>0</v>
          </cell>
          <cell r="X649">
            <v>-212195.33000000005</v>
          </cell>
          <cell r="Y649">
            <v>0</v>
          </cell>
          <cell r="Z649">
            <v>-10</v>
          </cell>
          <cell r="AA649">
            <v>0</v>
          </cell>
          <cell r="AB649">
            <v>-21219.533000000003</v>
          </cell>
          <cell r="AC649">
            <v>0</v>
          </cell>
          <cell r="AD649">
            <v>8350306.1370000001</v>
          </cell>
          <cell r="AE649">
            <v>0</v>
          </cell>
          <cell r="AF649">
            <v>2.0580779966074889</v>
          </cell>
          <cell r="AG649">
            <v>0</v>
          </cell>
          <cell r="AH649">
            <v>575607</v>
          </cell>
          <cell r="AI649">
            <v>0</v>
          </cell>
          <cell r="AJ649">
            <v>-218336.24</v>
          </cell>
          <cell r="AK649">
            <v>0</v>
          </cell>
          <cell r="AL649">
            <v>-10</v>
          </cell>
          <cell r="AM649">
            <v>0</v>
          </cell>
          <cell r="AN649">
            <v>-21833.624</v>
          </cell>
          <cell r="AO649">
            <v>0</v>
          </cell>
          <cell r="AP649">
            <v>8685743.273</v>
          </cell>
        </row>
        <row r="650">
          <cell r="A650" t="str">
            <v>36270Idaho</v>
          </cell>
          <cell r="B650" t="str">
            <v>Idaho</v>
          </cell>
          <cell r="C650" t="str">
            <v>Idaho</v>
          </cell>
          <cell r="D650">
            <v>362.7</v>
          </cell>
          <cell r="E650">
            <v>362.7</v>
          </cell>
          <cell r="F650" t="str">
            <v>Supervisory Equipment</v>
          </cell>
          <cell r="G650">
            <v>0</v>
          </cell>
          <cell r="H650">
            <v>388613.07</v>
          </cell>
          <cell r="I650">
            <v>0</v>
          </cell>
          <cell r="J650">
            <v>-9498.36</v>
          </cell>
          <cell r="K650">
            <v>0</v>
          </cell>
          <cell r="L650">
            <v>379114.71</v>
          </cell>
          <cell r="M650">
            <v>0</v>
          </cell>
          <cell r="N650">
            <v>-10807.849999999999</v>
          </cell>
          <cell r="O650">
            <v>0</v>
          </cell>
          <cell r="P650">
            <v>368306.86000000004</v>
          </cell>
          <cell r="Q650">
            <v>0</v>
          </cell>
          <cell r="R650">
            <v>225995</v>
          </cell>
          <cell r="S650">
            <v>0</v>
          </cell>
          <cell r="T650">
            <v>3.9900483561010271</v>
          </cell>
          <cell r="U650">
            <v>0</v>
          </cell>
          <cell r="V650">
            <v>15316</v>
          </cell>
          <cell r="W650">
            <v>0</v>
          </cell>
          <cell r="X650">
            <v>-9498.36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231812.64</v>
          </cell>
          <cell r="AE650">
            <v>0</v>
          </cell>
          <cell r="AF650">
            <v>3.9900483561010271</v>
          </cell>
          <cell r="AG650">
            <v>0</v>
          </cell>
          <cell r="AH650">
            <v>14911</v>
          </cell>
          <cell r="AI650">
            <v>0</v>
          </cell>
          <cell r="AJ650">
            <v>-10807.849999999999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235915.79</v>
          </cell>
        </row>
        <row r="651">
          <cell r="A651" t="str">
            <v>36400Idaho</v>
          </cell>
          <cell r="B651" t="str">
            <v>Idaho</v>
          </cell>
          <cell r="C651" t="str">
            <v>Idaho</v>
          </cell>
          <cell r="D651">
            <v>364</v>
          </cell>
          <cell r="E651">
            <v>364</v>
          </cell>
          <cell r="F651" t="str">
            <v>Poles, Towers and Fixtures</v>
          </cell>
          <cell r="G651">
            <v>0</v>
          </cell>
          <cell r="H651">
            <v>68677210.629999995</v>
          </cell>
          <cell r="I651">
            <v>0</v>
          </cell>
          <cell r="J651">
            <v>-807811.11</v>
          </cell>
          <cell r="K651">
            <v>0</v>
          </cell>
          <cell r="L651">
            <v>67869399.519999996</v>
          </cell>
          <cell r="M651">
            <v>0</v>
          </cell>
          <cell r="N651">
            <v>-815269.68999999983</v>
          </cell>
          <cell r="O651">
            <v>0</v>
          </cell>
          <cell r="P651">
            <v>67054129.829999998</v>
          </cell>
          <cell r="Q651">
            <v>0</v>
          </cell>
          <cell r="R651">
            <v>48900524</v>
          </cell>
          <cell r="S651">
            <v>0</v>
          </cell>
          <cell r="T651">
            <v>3.9511393160013975</v>
          </cell>
          <cell r="U651">
            <v>0</v>
          </cell>
          <cell r="V651">
            <v>2697573</v>
          </cell>
          <cell r="W651">
            <v>0</v>
          </cell>
          <cell r="X651">
            <v>-807811.11</v>
          </cell>
          <cell r="Y651">
            <v>0</v>
          </cell>
          <cell r="Z651">
            <v>-80</v>
          </cell>
          <cell r="AA651">
            <v>0</v>
          </cell>
          <cell r="AB651">
            <v>-646248.88799999992</v>
          </cell>
          <cell r="AC651">
            <v>0</v>
          </cell>
          <cell r="AD651">
            <v>50144037.002000004</v>
          </cell>
          <cell r="AE651">
            <v>0</v>
          </cell>
          <cell r="AF651">
            <v>3.9511393160013975</v>
          </cell>
          <cell r="AG651">
            <v>0</v>
          </cell>
          <cell r="AH651">
            <v>2665508</v>
          </cell>
          <cell r="AI651">
            <v>0</v>
          </cell>
          <cell r="AJ651">
            <v>-815269.68999999983</v>
          </cell>
          <cell r="AK651">
            <v>0</v>
          </cell>
          <cell r="AL651">
            <v>-80</v>
          </cell>
          <cell r="AM651">
            <v>0</v>
          </cell>
          <cell r="AN651">
            <v>-652215.75199999986</v>
          </cell>
          <cell r="AO651">
            <v>0</v>
          </cell>
          <cell r="AP651">
            <v>51342059.56000001</v>
          </cell>
        </row>
        <row r="652">
          <cell r="A652" t="str">
            <v>36500Idaho</v>
          </cell>
          <cell r="B652" t="str">
            <v>Idaho</v>
          </cell>
          <cell r="C652" t="str">
            <v>Idaho</v>
          </cell>
          <cell r="D652">
            <v>365</v>
          </cell>
          <cell r="E652">
            <v>365</v>
          </cell>
          <cell r="F652" t="str">
            <v>Overhead Conductors and Devices</v>
          </cell>
          <cell r="G652">
            <v>0</v>
          </cell>
          <cell r="H652">
            <v>34559097.719999999</v>
          </cell>
          <cell r="I652">
            <v>0</v>
          </cell>
          <cell r="J652">
            <v>-454260.7699999999</v>
          </cell>
          <cell r="K652">
            <v>0</v>
          </cell>
          <cell r="L652">
            <v>34104836.949999996</v>
          </cell>
          <cell r="M652">
            <v>0</v>
          </cell>
          <cell r="N652">
            <v>-458541.14000000013</v>
          </cell>
          <cell r="O652">
            <v>0</v>
          </cell>
          <cell r="P652">
            <v>33646295.809999995</v>
          </cell>
          <cell r="Q652">
            <v>0</v>
          </cell>
          <cell r="R652">
            <v>17615868</v>
          </cell>
          <cell r="S652">
            <v>0</v>
          </cell>
          <cell r="T652">
            <v>3.0123730702415088</v>
          </cell>
          <cell r="U652">
            <v>0</v>
          </cell>
          <cell r="V652">
            <v>1034207</v>
          </cell>
          <cell r="W652">
            <v>0</v>
          </cell>
          <cell r="X652">
            <v>-454260.7699999999</v>
          </cell>
          <cell r="Y652">
            <v>0</v>
          </cell>
          <cell r="Z652">
            <v>-30</v>
          </cell>
          <cell r="AA652">
            <v>0</v>
          </cell>
          <cell r="AB652">
            <v>-136278.23099999997</v>
          </cell>
          <cell r="AC652">
            <v>0</v>
          </cell>
          <cell r="AD652">
            <v>18059535.999000002</v>
          </cell>
          <cell r="AE652">
            <v>0</v>
          </cell>
          <cell r="AF652">
            <v>3.0123730702415088</v>
          </cell>
          <cell r="AG652">
            <v>0</v>
          </cell>
          <cell r="AH652">
            <v>1020458</v>
          </cell>
          <cell r="AI652">
            <v>0</v>
          </cell>
          <cell r="AJ652">
            <v>-458541.14000000013</v>
          </cell>
          <cell r="AK652">
            <v>0</v>
          </cell>
          <cell r="AL652">
            <v>-30</v>
          </cell>
          <cell r="AM652">
            <v>0</v>
          </cell>
          <cell r="AN652">
            <v>-137562.34200000003</v>
          </cell>
          <cell r="AO652">
            <v>0</v>
          </cell>
          <cell r="AP652">
            <v>18483890.517000001</v>
          </cell>
        </row>
        <row r="653">
          <cell r="A653" t="str">
            <v>36600Idaho</v>
          </cell>
          <cell r="B653" t="str">
            <v>Idaho</v>
          </cell>
          <cell r="C653" t="str">
            <v>Idaho</v>
          </cell>
          <cell r="D653">
            <v>366</v>
          </cell>
          <cell r="E653">
            <v>366</v>
          </cell>
          <cell r="F653" t="str">
            <v>Underground Conduit</v>
          </cell>
          <cell r="G653">
            <v>0</v>
          </cell>
          <cell r="H653">
            <v>7887911.9299999997</v>
          </cell>
          <cell r="I653">
            <v>0</v>
          </cell>
          <cell r="J653">
            <v>-25513.390000000007</v>
          </cell>
          <cell r="K653">
            <v>0</v>
          </cell>
          <cell r="L653">
            <v>7862398.54</v>
          </cell>
          <cell r="M653">
            <v>0</v>
          </cell>
          <cell r="N653">
            <v>-26782.3</v>
          </cell>
          <cell r="O653">
            <v>0</v>
          </cell>
          <cell r="P653">
            <v>7835616.2400000002</v>
          </cell>
          <cell r="Q653">
            <v>0</v>
          </cell>
          <cell r="R653">
            <v>2149995</v>
          </cell>
          <cell r="S653">
            <v>0</v>
          </cell>
          <cell r="T653">
            <v>2.6077778880216163</v>
          </cell>
          <cell r="U653">
            <v>0</v>
          </cell>
          <cell r="V653">
            <v>205367</v>
          </cell>
          <cell r="W653">
            <v>0</v>
          </cell>
          <cell r="X653">
            <v>-25513.390000000007</v>
          </cell>
          <cell r="Y653">
            <v>0</v>
          </cell>
          <cell r="Z653">
            <v>-40</v>
          </cell>
          <cell r="AA653">
            <v>0</v>
          </cell>
          <cell r="AB653">
            <v>-10205.356000000003</v>
          </cell>
          <cell r="AC653">
            <v>0</v>
          </cell>
          <cell r="AD653">
            <v>2319643.2539999997</v>
          </cell>
          <cell r="AE653">
            <v>0</v>
          </cell>
          <cell r="AF653">
            <v>2.6077778880216163</v>
          </cell>
          <cell r="AG653">
            <v>0</v>
          </cell>
          <cell r="AH653">
            <v>204685</v>
          </cell>
          <cell r="AI653">
            <v>0</v>
          </cell>
          <cell r="AJ653">
            <v>-26782.3</v>
          </cell>
          <cell r="AK653">
            <v>0</v>
          </cell>
          <cell r="AL653">
            <v>-40</v>
          </cell>
          <cell r="AM653">
            <v>0</v>
          </cell>
          <cell r="AN653">
            <v>-10712.92</v>
          </cell>
          <cell r="AO653">
            <v>0</v>
          </cell>
          <cell r="AP653">
            <v>2486833.034</v>
          </cell>
        </row>
        <row r="654">
          <cell r="A654" t="str">
            <v>36700Idaho</v>
          </cell>
          <cell r="B654" t="str">
            <v>Idaho</v>
          </cell>
          <cell r="C654" t="str">
            <v>Idaho</v>
          </cell>
          <cell r="D654">
            <v>367</v>
          </cell>
          <cell r="E654">
            <v>367</v>
          </cell>
          <cell r="F654" t="str">
            <v>Underground Conductors and Devices</v>
          </cell>
          <cell r="G654">
            <v>0</v>
          </cell>
          <cell r="H654">
            <v>24598549.670000002</v>
          </cell>
          <cell r="I654">
            <v>0</v>
          </cell>
          <cell r="J654">
            <v>-116565.03</v>
          </cell>
          <cell r="K654">
            <v>0</v>
          </cell>
          <cell r="L654">
            <v>24481984.640000001</v>
          </cell>
          <cell r="M654">
            <v>0</v>
          </cell>
          <cell r="N654">
            <v>-123187.44999999998</v>
          </cell>
          <cell r="O654">
            <v>0</v>
          </cell>
          <cell r="P654">
            <v>24358797.190000001</v>
          </cell>
          <cell r="Q654">
            <v>0</v>
          </cell>
          <cell r="R654">
            <v>7061265</v>
          </cell>
          <cell r="S654">
            <v>0</v>
          </cell>
          <cell r="T654">
            <v>2.4422863965609589</v>
          </cell>
          <cell r="U654">
            <v>0</v>
          </cell>
          <cell r="V654">
            <v>599344</v>
          </cell>
          <cell r="W654">
            <v>0</v>
          </cell>
          <cell r="X654">
            <v>-116565.03</v>
          </cell>
          <cell r="Y654">
            <v>0</v>
          </cell>
          <cell r="Z654">
            <v>-15</v>
          </cell>
          <cell r="AA654">
            <v>0</v>
          </cell>
          <cell r="AB654">
            <v>-17484.754499999999</v>
          </cell>
          <cell r="AC654">
            <v>0</v>
          </cell>
          <cell r="AD654">
            <v>7526559.2154999999</v>
          </cell>
          <cell r="AE654">
            <v>0</v>
          </cell>
          <cell r="AF654">
            <v>2.4422863965609589</v>
          </cell>
          <cell r="AG654">
            <v>0</v>
          </cell>
          <cell r="AH654">
            <v>596416</v>
          </cell>
          <cell r="AI654">
            <v>0</v>
          </cell>
          <cell r="AJ654">
            <v>-123187.44999999998</v>
          </cell>
          <cell r="AK654">
            <v>0</v>
          </cell>
          <cell r="AL654">
            <v>-15</v>
          </cell>
          <cell r="AM654">
            <v>0</v>
          </cell>
          <cell r="AN654">
            <v>-18478.117499999997</v>
          </cell>
          <cell r="AO654">
            <v>0</v>
          </cell>
          <cell r="AP654">
            <v>7981309.648</v>
          </cell>
        </row>
        <row r="655">
          <cell r="A655" t="str">
            <v>36800Idaho</v>
          </cell>
          <cell r="B655" t="str">
            <v>Idaho</v>
          </cell>
          <cell r="C655" t="str">
            <v>Idaho</v>
          </cell>
          <cell r="D655">
            <v>368</v>
          </cell>
          <cell r="E655">
            <v>368</v>
          </cell>
          <cell r="F655" t="str">
            <v>Line Transformers</v>
          </cell>
          <cell r="G655">
            <v>0</v>
          </cell>
          <cell r="H655">
            <v>69825543.019999996</v>
          </cell>
          <cell r="I655">
            <v>0</v>
          </cell>
          <cell r="J655">
            <v>-895669.44</v>
          </cell>
          <cell r="K655">
            <v>0</v>
          </cell>
          <cell r="L655">
            <v>68929873.579999998</v>
          </cell>
          <cell r="M655">
            <v>0</v>
          </cell>
          <cell r="N655">
            <v>-905383.94000000006</v>
          </cell>
          <cell r="O655">
            <v>0</v>
          </cell>
          <cell r="P655">
            <v>68024489.640000001</v>
          </cell>
          <cell r="Q655">
            <v>0</v>
          </cell>
          <cell r="R655">
            <v>18661692</v>
          </cell>
          <cell r="S655">
            <v>0</v>
          </cell>
          <cell r="T655">
            <v>2.8853911376151422</v>
          </cell>
          <cell r="U655">
            <v>0</v>
          </cell>
          <cell r="V655">
            <v>2001818</v>
          </cell>
          <cell r="W655">
            <v>0</v>
          </cell>
          <cell r="X655">
            <v>-895669.44</v>
          </cell>
          <cell r="Y655">
            <v>0</v>
          </cell>
          <cell r="Z655">
            <v>-5</v>
          </cell>
          <cell r="AA655">
            <v>0</v>
          </cell>
          <cell r="AB655">
            <v>-44783.471999999994</v>
          </cell>
          <cell r="AC655">
            <v>0</v>
          </cell>
          <cell r="AD655">
            <v>19723057.088</v>
          </cell>
          <cell r="AE655">
            <v>0</v>
          </cell>
          <cell r="AF655">
            <v>2.8853911376151422</v>
          </cell>
          <cell r="AG655">
            <v>0</v>
          </cell>
          <cell r="AH655">
            <v>1975835</v>
          </cell>
          <cell r="AI655">
            <v>0</v>
          </cell>
          <cell r="AJ655">
            <v>-905383.94000000006</v>
          </cell>
          <cell r="AK655">
            <v>0</v>
          </cell>
          <cell r="AL655">
            <v>-5</v>
          </cell>
          <cell r="AM655">
            <v>0</v>
          </cell>
          <cell r="AN655">
            <v>-45269.197</v>
          </cell>
          <cell r="AO655">
            <v>0</v>
          </cell>
          <cell r="AP655">
            <v>20748238.950999998</v>
          </cell>
        </row>
        <row r="656">
          <cell r="A656" t="str">
            <v>36900Idaho</v>
          </cell>
          <cell r="B656" t="str">
            <v>Idaho</v>
          </cell>
          <cell r="C656" t="str">
            <v>Idaho</v>
          </cell>
          <cell r="D656">
            <v>369</v>
          </cell>
          <cell r="E656">
            <v>369</v>
          </cell>
          <cell r="F656" t="str">
            <v>Services</v>
          </cell>
          <cell r="G656">
            <v>0</v>
          </cell>
          <cell r="H656">
            <v>30457923.969999999</v>
          </cell>
          <cell r="I656">
            <v>0</v>
          </cell>
          <cell r="J656">
            <v>0</v>
          </cell>
          <cell r="K656">
            <v>0</v>
          </cell>
          <cell r="L656">
            <v>30457923.969999999</v>
          </cell>
          <cell r="M656">
            <v>0</v>
          </cell>
          <cell r="N656">
            <v>0</v>
          </cell>
          <cell r="O656">
            <v>0</v>
          </cell>
          <cell r="P656">
            <v>30457923.969999999</v>
          </cell>
          <cell r="Q656">
            <v>0</v>
          </cell>
          <cell r="R656">
            <v>7747154</v>
          </cell>
          <cell r="S656">
            <v>0</v>
          </cell>
          <cell r="T656">
            <v>1.8259301984447318</v>
          </cell>
          <cell r="U656">
            <v>0</v>
          </cell>
          <cell r="V656">
            <v>556140</v>
          </cell>
          <cell r="W656">
            <v>0</v>
          </cell>
          <cell r="X656">
            <v>0</v>
          </cell>
          <cell r="Y656">
            <v>0</v>
          </cell>
          <cell r="Z656">
            <v>-25</v>
          </cell>
          <cell r="AA656">
            <v>0</v>
          </cell>
          <cell r="AB656">
            <v>0</v>
          </cell>
          <cell r="AC656">
            <v>0</v>
          </cell>
          <cell r="AD656">
            <v>8303294</v>
          </cell>
          <cell r="AE656">
            <v>0</v>
          </cell>
          <cell r="AF656">
            <v>1.8259301984447318</v>
          </cell>
          <cell r="AG656">
            <v>0</v>
          </cell>
          <cell r="AH656">
            <v>556140</v>
          </cell>
          <cell r="AI656">
            <v>0</v>
          </cell>
          <cell r="AJ656">
            <v>0</v>
          </cell>
          <cell r="AK656">
            <v>0</v>
          </cell>
          <cell r="AL656">
            <v>-25</v>
          </cell>
          <cell r="AM656">
            <v>0</v>
          </cell>
          <cell r="AN656">
            <v>0</v>
          </cell>
          <cell r="AO656">
            <v>0</v>
          </cell>
          <cell r="AP656">
            <v>8859434</v>
          </cell>
        </row>
        <row r="657">
          <cell r="A657" t="str">
            <v>37000Idaho</v>
          </cell>
          <cell r="B657" t="str">
            <v>Idaho</v>
          </cell>
          <cell r="C657" t="str">
            <v>Idaho</v>
          </cell>
          <cell r="D657">
            <v>370</v>
          </cell>
          <cell r="E657">
            <v>370</v>
          </cell>
          <cell r="F657" t="str">
            <v>Meters</v>
          </cell>
          <cell r="G657">
            <v>0</v>
          </cell>
          <cell r="H657">
            <v>13315346.99</v>
          </cell>
          <cell r="I657">
            <v>0</v>
          </cell>
          <cell r="J657">
            <v>-1106970.9100000001</v>
          </cell>
          <cell r="K657">
            <v>0</v>
          </cell>
          <cell r="L657">
            <v>12208376.08</v>
          </cell>
          <cell r="M657">
            <v>0</v>
          </cell>
          <cell r="N657">
            <v>-874386.27</v>
          </cell>
          <cell r="O657">
            <v>0</v>
          </cell>
          <cell r="P657">
            <v>11333989.810000001</v>
          </cell>
          <cell r="Q657">
            <v>0</v>
          </cell>
          <cell r="R657">
            <v>7704248</v>
          </cell>
          <cell r="S657">
            <v>0</v>
          </cell>
          <cell r="T657">
            <v>3.6380750715264574</v>
          </cell>
          <cell r="U657">
            <v>0</v>
          </cell>
          <cell r="V657">
            <v>464286</v>
          </cell>
          <cell r="W657">
            <v>0</v>
          </cell>
          <cell r="X657">
            <v>-1106970.9100000001</v>
          </cell>
          <cell r="Y657">
            <v>0</v>
          </cell>
          <cell r="Z657">
            <v>-3</v>
          </cell>
          <cell r="AA657">
            <v>0</v>
          </cell>
          <cell r="AB657">
            <v>-33209.127300000007</v>
          </cell>
          <cell r="AC657">
            <v>0</v>
          </cell>
          <cell r="AD657">
            <v>7028353.9627</v>
          </cell>
          <cell r="AE657">
            <v>0</v>
          </cell>
          <cell r="AF657">
            <v>3.6380750715264574</v>
          </cell>
          <cell r="AG657">
            <v>0</v>
          </cell>
          <cell r="AH657">
            <v>428244</v>
          </cell>
          <cell r="AI657">
            <v>0</v>
          </cell>
          <cell r="AJ657">
            <v>-874386.27</v>
          </cell>
          <cell r="AK657">
            <v>0</v>
          </cell>
          <cell r="AL657">
            <v>-3</v>
          </cell>
          <cell r="AM657">
            <v>0</v>
          </cell>
          <cell r="AN657">
            <v>-26231.588100000001</v>
          </cell>
          <cell r="AO657">
            <v>0</v>
          </cell>
          <cell r="AP657">
            <v>6555980.1046000002</v>
          </cell>
        </row>
        <row r="658">
          <cell r="A658" t="str">
            <v>37100Idaho</v>
          </cell>
          <cell r="B658" t="str">
            <v>Idaho</v>
          </cell>
          <cell r="C658" t="str">
            <v>Idaho</v>
          </cell>
          <cell r="D658">
            <v>371</v>
          </cell>
          <cell r="E658">
            <v>371</v>
          </cell>
          <cell r="F658" t="str">
            <v>Installations on Customer Premises</v>
          </cell>
          <cell r="G658">
            <v>0</v>
          </cell>
          <cell r="H658">
            <v>169110.18</v>
          </cell>
          <cell r="I658">
            <v>0</v>
          </cell>
          <cell r="J658">
            <v>-6289.75</v>
          </cell>
          <cell r="K658">
            <v>0</v>
          </cell>
          <cell r="L658">
            <v>162820.43</v>
          </cell>
          <cell r="M658">
            <v>0</v>
          </cell>
          <cell r="N658">
            <v>-6254.6699999999992</v>
          </cell>
          <cell r="O658">
            <v>0</v>
          </cell>
          <cell r="P658">
            <v>156565.75999999998</v>
          </cell>
          <cell r="Q658">
            <v>0</v>
          </cell>
          <cell r="R658">
            <v>82913</v>
          </cell>
          <cell r="S658">
            <v>0</v>
          </cell>
          <cell r="T658">
            <v>4.799905454765085</v>
          </cell>
          <cell r="U658">
            <v>0</v>
          </cell>
          <cell r="V658">
            <v>7966</v>
          </cell>
          <cell r="W658">
            <v>0</v>
          </cell>
          <cell r="X658">
            <v>-6289.75</v>
          </cell>
          <cell r="Y658">
            <v>0</v>
          </cell>
          <cell r="Z658">
            <v>-45</v>
          </cell>
          <cell r="AA658">
            <v>0</v>
          </cell>
          <cell r="AB658">
            <v>-2830.3874999999998</v>
          </cell>
          <cell r="AC658">
            <v>0</v>
          </cell>
          <cell r="AD658">
            <v>81758.862500000003</v>
          </cell>
          <cell r="AE658">
            <v>0</v>
          </cell>
          <cell r="AF658">
            <v>4.799905454765085</v>
          </cell>
          <cell r="AG658">
            <v>0</v>
          </cell>
          <cell r="AH658">
            <v>7665</v>
          </cell>
          <cell r="AI658">
            <v>0</v>
          </cell>
          <cell r="AJ658">
            <v>-6254.6699999999992</v>
          </cell>
          <cell r="AK658">
            <v>0</v>
          </cell>
          <cell r="AL658">
            <v>-45</v>
          </cell>
          <cell r="AM658">
            <v>0</v>
          </cell>
          <cell r="AN658">
            <v>-2814.6014999999998</v>
          </cell>
          <cell r="AO658">
            <v>0</v>
          </cell>
          <cell r="AP658">
            <v>80354.591</v>
          </cell>
        </row>
        <row r="659">
          <cell r="A659" t="str">
            <v>37300Idaho</v>
          </cell>
          <cell r="B659" t="str">
            <v>Idaho</v>
          </cell>
          <cell r="C659" t="str">
            <v>Idaho</v>
          </cell>
          <cell r="D659">
            <v>373</v>
          </cell>
          <cell r="E659">
            <v>373</v>
          </cell>
          <cell r="F659" t="str">
            <v>Street Lighting and Signal Systems</v>
          </cell>
          <cell r="G659">
            <v>0</v>
          </cell>
          <cell r="H659">
            <v>618578.57999999996</v>
          </cell>
          <cell r="I659">
            <v>0</v>
          </cell>
          <cell r="J659">
            <v>-16270.509999999998</v>
          </cell>
          <cell r="K659">
            <v>0</v>
          </cell>
          <cell r="L659">
            <v>602308.06999999995</v>
          </cell>
          <cell r="M659">
            <v>0</v>
          </cell>
          <cell r="N659">
            <v>-16637.259999999998</v>
          </cell>
          <cell r="O659">
            <v>0</v>
          </cell>
          <cell r="P659">
            <v>585670.80999999994</v>
          </cell>
          <cell r="Q659">
            <v>0</v>
          </cell>
          <cell r="R659">
            <v>254528</v>
          </cell>
          <cell r="S659">
            <v>0</v>
          </cell>
          <cell r="T659">
            <v>3.0555198447317591</v>
          </cell>
          <cell r="U659">
            <v>0</v>
          </cell>
          <cell r="V659">
            <v>18652</v>
          </cell>
          <cell r="W659">
            <v>0</v>
          </cell>
          <cell r="X659">
            <v>-16270.509999999998</v>
          </cell>
          <cell r="Y659">
            <v>0</v>
          </cell>
          <cell r="Z659">
            <v>-20</v>
          </cell>
          <cell r="AA659">
            <v>0</v>
          </cell>
          <cell r="AB659">
            <v>-3254.1019999999994</v>
          </cell>
          <cell r="AC659">
            <v>0</v>
          </cell>
          <cell r="AD659">
            <v>253655.38799999998</v>
          </cell>
          <cell r="AE659">
            <v>0</v>
          </cell>
          <cell r="AF659">
            <v>3.0555198447317591</v>
          </cell>
          <cell r="AG659">
            <v>0</v>
          </cell>
          <cell r="AH659">
            <v>18149</v>
          </cell>
          <cell r="AI659">
            <v>0</v>
          </cell>
          <cell r="AJ659">
            <v>-16637.259999999998</v>
          </cell>
          <cell r="AK659">
            <v>0</v>
          </cell>
          <cell r="AL659">
            <v>-20</v>
          </cell>
          <cell r="AM659">
            <v>0</v>
          </cell>
          <cell r="AN659">
            <v>-3327.4519999999993</v>
          </cell>
          <cell r="AO659">
            <v>0</v>
          </cell>
          <cell r="AP659">
            <v>251839.67599999998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 t="str">
            <v>TOTAL IDAHO - DISTRIBUTION</v>
          </cell>
          <cell r="G660">
            <v>0</v>
          </cell>
          <cell r="H660">
            <v>282034462.50999993</v>
          </cell>
          <cell r="I660">
            <v>0</v>
          </cell>
          <cell r="J660">
            <v>-3661022.4299999997</v>
          </cell>
          <cell r="K660">
            <v>0</v>
          </cell>
          <cell r="L660">
            <v>278373440.07999998</v>
          </cell>
          <cell r="M660">
            <v>0</v>
          </cell>
          <cell r="N660">
            <v>-3466141.6799999997</v>
          </cell>
          <cell r="O660">
            <v>0</v>
          </cell>
          <cell r="P660">
            <v>274907298.39999998</v>
          </cell>
          <cell r="Q660">
            <v>0</v>
          </cell>
          <cell r="R660">
            <v>119172267</v>
          </cell>
          <cell r="S660">
            <v>0</v>
          </cell>
          <cell r="T660">
            <v>0</v>
          </cell>
          <cell r="U660">
            <v>0</v>
          </cell>
          <cell r="V660">
            <v>8233017</v>
          </cell>
          <cell r="W660">
            <v>0</v>
          </cell>
          <cell r="X660">
            <v>-3661022.4299999997</v>
          </cell>
          <cell r="Y660">
            <v>0</v>
          </cell>
          <cell r="Z660">
            <v>0</v>
          </cell>
          <cell r="AA660">
            <v>0</v>
          </cell>
          <cell r="AB660">
            <v>-915513.85129999998</v>
          </cell>
          <cell r="AC660">
            <v>0</v>
          </cell>
          <cell r="AD660">
            <v>122828747.71869998</v>
          </cell>
          <cell r="AE660">
            <v>0</v>
          </cell>
          <cell r="AF660">
            <v>0</v>
          </cell>
          <cell r="AG660">
            <v>0</v>
          </cell>
          <cell r="AH660">
            <v>8115765</v>
          </cell>
          <cell r="AI660">
            <v>0</v>
          </cell>
          <cell r="AJ660">
            <v>-3466141.6799999997</v>
          </cell>
          <cell r="AK660">
            <v>0</v>
          </cell>
          <cell r="AL660">
            <v>0</v>
          </cell>
          <cell r="AM660">
            <v>0</v>
          </cell>
          <cell r="AN660">
            <v>-918445.5941000001</v>
          </cell>
          <cell r="AO660">
            <v>0</v>
          </cell>
          <cell r="AP660">
            <v>126559925.44460002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TOTAL DISTRIBUTION PLANT</v>
          </cell>
          <cell r="F662">
            <v>0</v>
          </cell>
          <cell r="G662">
            <v>0</v>
          </cell>
          <cell r="H662">
            <v>5639593821.1000023</v>
          </cell>
          <cell r="I662">
            <v>0</v>
          </cell>
          <cell r="J662">
            <v>-63066953.82</v>
          </cell>
          <cell r="K662">
            <v>0</v>
          </cell>
          <cell r="L662">
            <v>5576526867.2800007</v>
          </cell>
          <cell r="M662">
            <v>0</v>
          </cell>
          <cell r="N662">
            <v>-56443377.260000005</v>
          </cell>
          <cell r="O662">
            <v>0</v>
          </cell>
          <cell r="P662">
            <v>5520083490.0200014</v>
          </cell>
          <cell r="Q662">
            <v>0</v>
          </cell>
          <cell r="R662">
            <v>2159963657</v>
          </cell>
          <cell r="S662">
            <v>0</v>
          </cell>
          <cell r="T662">
            <v>0</v>
          </cell>
          <cell r="U662">
            <v>0</v>
          </cell>
          <cell r="V662">
            <v>156836657</v>
          </cell>
          <cell r="W662">
            <v>0</v>
          </cell>
          <cell r="X662">
            <v>-63066953.82</v>
          </cell>
          <cell r="Y662">
            <v>0</v>
          </cell>
          <cell r="Z662">
            <v>0</v>
          </cell>
          <cell r="AA662">
            <v>0</v>
          </cell>
          <cell r="AB662">
            <v>-17792254.871600002</v>
          </cell>
          <cell r="AC662">
            <v>0</v>
          </cell>
          <cell r="AD662">
            <v>2235941105.3084011</v>
          </cell>
          <cell r="AE662">
            <v>0</v>
          </cell>
          <cell r="AF662">
            <v>0</v>
          </cell>
          <cell r="AG662">
            <v>0</v>
          </cell>
          <cell r="AH662">
            <v>154995092</v>
          </cell>
          <cell r="AI662">
            <v>0</v>
          </cell>
          <cell r="AJ662">
            <v>-56443377.260000005</v>
          </cell>
          <cell r="AK662">
            <v>0</v>
          </cell>
          <cell r="AL662">
            <v>0</v>
          </cell>
          <cell r="AM662">
            <v>0</v>
          </cell>
          <cell r="AN662">
            <v>-17890186.253800005</v>
          </cell>
          <cell r="AO662">
            <v>0</v>
          </cell>
          <cell r="AP662">
            <v>2316602633.7946005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GENERAL PLANT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 t="str">
            <v>OREGON - GENERAL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</row>
        <row r="668">
          <cell r="A668" t="str">
            <v>39000Oregon</v>
          </cell>
          <cell r="B668" t="str">
            <v>Oregon</v>
          </cell>
          <cell r="C668" t="str">
            <v>Oregon</v>
          </cell>
          <cell r="D668">
            <v>390</v>
          </cell>
          <cell r="E668">
            <v>390</v>
          </cell>
          <cell r="F668" t="str">
            <v>Structures and Improvements</v>
          </cell>
          <cell r="G668">
            <v>0</v>
          </cell>
          <cell r="H668">
            <v>73351600.510000005</v>
          </cell>
          <cell r="I668">
            <v>0</v>
          </cell>
          <cell r="J668">
            <v>-521891.11999999988</v>
          </cell>
          <cell r="K668">
            <v>0</v>
          </cell>
          <cell r="L668">
            <v>72829709.390000001</v>
          </cell>
          <cell r="M668">
            <v>0</v>
          </cell>
          <cell r="N668">
            <v>-531686.21</v>
          </cell>
          <cell r="O668">
            <v>0</v>
          </cell>
          <cell r="P668">
            <v>72298023.180000007</v>
          </cell>
          <cell r="Q668">
            <v>0</v>
          </cell>
          <cell r="R668">
            <v>14715408</v>
          </cell>
          <cell r="S668">
            <v>0</v>
          </cell>
          <cell r="T668">
            <v>2.2128641370603295</v>
          </cell>
          <cell r="U668">
            <v>0</v>
          </cell>
          <cell r="V668">
            <v>1617397</v>
          </cell>
          <cell r="W668">
            <v>0</v>
          </cell>
          <cell r="X668">
            <v>-521891.11999999988</v>
          </cell>
          <cell r="Y668">
            <v>0</v>
          </cell>
          <cell r="Z668">
            <v>-10</v>
          </cell>
          <cell r="AA668">
            <v>0</v>
          </cell>
          <cell r="AB668">
            <v>-52189.111999999994</v>
          </cell>
          <cell r="AC668">
            <v>0</v>
          </cell>
          <cell r="AD668">
            <v>15758724.768000001</v>
          </cell>
          <cell r="AE668">
            <v>0</v>
          </cell>
          <cell r="AF668">
            <v>2.2128641370603295</v>
          </cell>
          <cell r="AG668">
            <v>0</v>
          </cell>
          <cell r="AH668">
            <v>1605740</v>
          </cell>
          <cell r="AI668">
            <v>0</v>
          </cell>
          <cell r="AJ668">
            <v>-531686.21</v>
          </cell>
          <cell r="AK668">
            <v>0</v>
          </cell>
          <cell r="AL668">
            <v>-10</v>
          </cell>
          <cell r="AM668">
            <v>0</v>
          </cell>
          <cell r="AN668">
            <v>-53168.620999999999</v>
          </cell>
          <cell r="AO668">
            <v>0</v>
          </cell>
          <cell r="AP668">
            <v>16779609.936999999</v>
          </cell>
        </row>
        <row r="669">
          <cell r="A669" t="str">
            <v>39201Oregon</v>
          </cell>
          <cell r="B669" t="str">
            <v>Oregon</v>
          </cell>
          <cell r="C669" t="str">
            <v>Oregon</v>
          </cell>
          <cell r="D669">
            <v>392.01</v>
          </cell>
          <cell r="E669">
            <v>392.01</v>
          </cell>
          <cell r="F669" t="str">
            <v>Transportation Equipment - Light Trucks and Vans</v>
          </cell>
          <cell r="G669">
            <v>0</v>
          </cell>
          <cell r="H669">
            <v>11309407.76</v>
          </cell>
          <cell r="I669">
            <v>0</v>
          </cell>
          <cell r="J669">
            <v>-865929.22999999986</v>
          </cell>
          <cell r="K669">
            <v>0</v>
          </cell>
          <cell r="L669">
            <v>10443478.529999999</v>
          </cell>
          <cell r="M669">
            <v>0</v>
          </cell>
          <cell r="N669">
            <v>-899525.05</v>
          </cell>
          <cell r="O669">
            <v>0</v>
          </cell>
          <cell r="P669">
            <v>9543953.4799999986</v>
          </cell>
          <cell r="Q669">
            <v>0</v>
          </cell>
          <cell r="R669">
            <v>4261815</v>
          </cell>
          <cell r="S669">
            <v>0</v>
          </cell>
          <cell r="T669">
            <v>7.6251295584541134</v>
          </cell>
          <cell r="U669">
            <v>0</v>
          </cell>
          <cell r="V669">
            <v>829343</v>
          </cell>
          <cell r="W669">
            <v>0</v>
          </cell>
          <cell r="X669">
            <v>-865929.22999999986</v>
          </cell>
          <cell r="Y669">
            <v>0</v>
          </cell>
          <cell r="Z669">
            <v>10</v>
          </cell>
          <cell r="AA669">
            <v>0</v>
          </cell>
          <cell r="AB669">
            <v>86592.922999999995</v>
          </cell>
          <cell r="AC669">
            <v>0</v>
          </cell>
          <cell r="AD669">
            <v>4311821.6930000009</v>
          </cell>
          <cell r="AE669">
            <v>0</v>
          </cell>
          <cell r="AF669">
            <v>7.6251295584541134</v>
          </cell>
          <cell r="AG669">
            <v>0</v>
          </cell>
          <cell r="AH669">
            <v>762034</v>
          </cell>
          <cell r="AI669">
            <v>0</v>
          </cell>
          <cell r="AJ669">
            <v>-899525.05</v>
          </cell>
          <cell r="AK669">
            <v>0</v>
          </cell>
          <cell r="AL669">
            <v>10</v>
          </cell>
          <cell r="AM669">
            <v>0</v>
          </cell>
          <cell r="AN669">
            <v>89952.505000000005</v>
          </cell>
          <cell r="AO669">
            <v>0</v>
          </cell>
          <cell r="AP669">
            <v>4264283.148000001</v>
          </cell>
        </row>
        <row r="670">
          <cell r="A670" t="str">
            <v>39205Oregon</v>
          </cell>
          <cell r="B670" t="str">
            <v>Oregon</v>
          </cell>
          <cell r="C670" t="str">
            <v>Oregon</v>
          </cell>
          <cell r="D670">
            <v>392.05</v>
          </cell>
          <cell r="E670">
            <v>392.05</v>
          </cell>
          <cell r="F670" t="str">
            <v>Transportation Equipment - Medium Trucks</v>
          </cell>
          <cell r="G670">
            <v>0</v>
          </cell>
          <cell r="H670">
            <v>10847610.24</v>
          </cell>
          <cell r="I670">
            <v>0</v>
          </cell>
          <cell r="J670">
            <v>-545404.56000000029</v>
          </cell>
          <cell r="K670">
            <v>0</v>
          </cell>
          <cell r="L670">
            <v>10302205.68</v>
          </cell>
          <cell r="M670">
            <v>0</v>
          </cell>
          <cell r="N670">
            <v>-540218.33999999985</v>
          </cell>
          <cell r="O670">
            <v>0</v>
          </cell>
          <cell r="P670">
            <v>9761987.3399999999</v>
          </cell>
          <cell r="Q670">
            <v>0</v>
          </cell>
          <cell r="R670">
            <v>4264475</v>
          </cell>
          <cell r="S670">
            <v>0</v>
          </cell>
          <cell r="T670">
            <v>5.0511041420662437</v>
          </cell>
          <cell r="U670">
            <v>0</v>
          </cell>
          <cell r="V670">
            <v>534150</v>
          </cell>
          <cell r="W670">
            <v>0</v>
          </cell>
          <cell r="X670">
            <v>-545404.56000000029</v>
          </cell>
          <cell r="Y670">
            <v>0</v>
          </cell>
          <cell r="Z670">
            <v>10</v>
          </cell>
          <cell r="AA670">
            <v>0</v>
          </cell>
          <cell r="AB670">
            <v>54540.456000000035</v>
          </cell>
          <cell r="AC670">
            <v>0</v>
          </cell>
          <cell r="AD670">
            <v>4307760.8959999997</v>
          </cell>
          <cell r="AE670">
            <v>0</v>
          </cell>
          <cell r="AF670">
            <v>5.0511041420662437</v>
          </cell>
          <cell r="AG670">
            <v>0</v>
          </cell>
          <cell r="AH670">
            <v>506732</v>
          </cell>
          <cell r="AI670">
            <v>0</v>
          </cell>
          <cell r="AJ670">
            <v>-540218.33999999985</v>
          </cell>
          <cell r="AK670">
            <v>0</v>
          </cell>
          <cell r="AL670">
            <v>10</v>
          </cell>
          <cell r="AM670">
            <v>0</v>
          </cell>
          <cell r="AN670">
            <v>54021.833999999988</v>
          </cell>
          <cell r="AO670">
            <v>0</v>
          </cell>
          <cell r="AP670">
            <v>4328296.3899999997</v>
          </cell>
        </row>
        <row r="671">
          <cell r="A671" t="str">
            <v>39209Oregon</v>
          </cell>
          <cell r="B671" t="str">
            <v>Oregon</v>
          </cell>
          <cell r="C671" t="str">
            <v>Oregon</v>
          </cell>
          <cell r="D671">
            <v>392.09</v>
          </cell>
          <cell r="E671">
            <v>392.09</v>
          </cell>
          <cell r="F671" t="str">
            <v>Transportation Equipment - Trailers</v>
          </cell>
          <cell r="G671">
            <v>0</v>
          </cell>
          <cell r="H671">
            <v>3429180.7</v>
          </cell>
          <cell r="I671">
            <v>0</v>
          </cell>
          <cell r="J671">
            <v>-48785.400000000009</v>
          </cell>
          <cell r="K671">
            <v>0</v>
          </cell>
          <cell r="L671">
            <v>3380395.3000000003</v>
          </cell>
          <cell r="M671">
            <v>0</v>
          </cell>
          <cell r="N671">
            <v>-52664.21</v>
          </cell>
          <cell r="O671">
            <v>0</v>
          </cell>
          <cell r="P671">
            <v>3327731.0900000003</v>
          </cell>
          <cell r="Q671">
            <v>0</v>
          </cell>
          <cell r="R671">
            <v>818188</v>
          </cell>
          <cell r="S671">
            <v>0</v>
          </cell>
          <cell r="T671">
            <v>2.4524502195796849</v>
          </cell>
          <cell r="U671">
            <v>0</v>
          </cell>
          <cell r="V671">
            <v>83501</v>
          </cell>
          <cell r="W671">
            <v>0</v>
          </cell>
          <cell r="X671">
            <v>-48785.400000000009</v>
          </cell>
          <cell r="Y671">
            <v>0</v>
          </cell>
          <cell r="Z671">
            <v>15</v>
          </cell>
          <cell r="AA671">
            <v>0</v>
          </cell>
          <cell r="AB671">
            <v>7317.8100000000013</v>
          </cell>
          <cell r="AC671">
            <v>0</v>
          </cell>
          <cell r="AD671">
            <v>860221.41</v>
          </cell>
          <cell r="AE671">
            <v>0</v>
          </cell>
          <cell r="AF671">
            <v>2.4524502195796849</v>
          </cell>
          <cell r="AG671">
            <v>0</v>
          </cell>
          <cell r="AH671">
            <v>82257</v>
          </cell>
          <cell r="AI671">
            <v>0</v>
          </cell>
          <cell r="AJ671">
            <v>-52664.21</v>
          </cell>
          <cell r="AK671">
            <v>0</v>
          </cell>
          <cell r="AL671">
            <v>15</v>
          </cell>
          <cell r="AM671">
            <v>0</v>
          </cell>
          <cell r="AN671">
            <v>7899.6315000000004</v>
          </cell>
          <cell r="AO671">
            <v>0</v>
          </cell>
          <cell r="AP671">
            <v>897713.83150000009</v>
          </cell>
        </row>
        <row r="672">
          <cell r="A672" t="str">
            <v>39603Oregon</v>
          </cell>
          <cell r="B672" t="str">
            <v>Oregon</v>
          </cell>
          <cell r="C672" t="str">
            <v>Oregon</v>
          </cell>
          <cell r="D672">
            <v>396.03</v>
          </cell>
          <cell r="E672">
            <v>396.03</v>
          </cell>
          <cell r="F672" t="str">
            <v>Light Power Operated Equipment</v>
          </cell>
          <cell r="G672">
            <v>0</v>
          </cell>
          <cell r="H672">
            <v>7861988.6600000001</v>
          </cell>
          <cell r="I672">
            <v>0</v>
          </cell>
          <cell r="J672">
            <v>-945439.93000000017</v>
          </cell>
          <cell r="K672">
            <v>0</v>
          </cell>
          <cell r="L672">
            <v>6916548.7300000004</v>
          </cell>
          <cell r="M672">
            <v>0</v>
          </cell>
          <cell r="N672">
            <v>-751248.93</v>
          </cell>
          <cell r="O672">
            <v>0</v>
          </cell>
          <cell r="P672">
            <v>6165299.8000000007</v>
          </cell>
          <cell r="Q672">
            <v>0</v>
          </cell>
          <cell r="R672">
            <v>2395766</v>
          </cell>
          <cell r="S672">
            <v>0</v>
          </cell>
          <cell r="T672">
            <v>9.7067622610240765</v>
          </cell>
          <cell r="U672">
            <v>0</v>
          </cell>
          <cell r="V672">
            <v>717259</v>
          </cell>
          <cell r="W672">
            <v>0</v>
          </cell>
          <cell r="X672">
            <v>-945439.93000000017</v>
          </cell>
          <cell r="Y672">
            <v>0</v>
          </cell>
          <cell r="Z672">
            <v>15</v>
          </cell>
          <cell r="AA672">
            <v>0</v>
          </cell>
          <cell r="AB672">
            <v>141815.98950000003</v>
          </cell>
          <cell r="AC672">
            <v>0</v>
          </cell>
          <cell r="AD672">
            <v>2309401.0595</v>
          </cell>
          <cell r="AE672">
            <v>0</v>
          </cell>
          <cell r="AF672">
            <v>9.7067622610240765</v>
          </cell>
          <cell r="AG672">
            <v>0</v>
          </cell>
          <cell r="AH672">
            <v>634912</v>
          </cell>
          <cell r="AI672">
            <v>0</v>
          </cell>
          <cell r="AJ672">
            <v>-751248.93</v>
          </cell>
          <cell r="AK672">
            <v>0</v>
          </cell>
          <cell r="AL672">
            <v>15</v>
          </cell>
          <cell r="AM672">
            <v>0</v>
          </cell>
          <cell r="AN672">
            <v>112687.33950000002</v>
          </cell>
          <cell r="AO672">
            <v>0</v>
          </cell>
          <cell r="AP672">
            <v>2305751.469</v>
          </cell>
        </row>
        <row r="673">
          <cell r="A673" t="str">
            <v>39607Oregon</v>
          </cell>
          <cell r="B673" t="str">
            <v>Oregon</v>
          </cell>
          <cell r="C673" t="str">
            <v>Oregon</v>
          </cell>
          <cell r="D673">
            <v>396.07</v>
          </cell>
          <cell r="E673">
            <v>396.07</v>
          </cell>
          <cell r="F673" t="str">
            <v>Heavy Power Operated Equipment</v>
          </cell>
          <cell r="G673">
            <v>0</v>
          </cell>
          <cell r="H673">
            <v>28086567.010000002</v>
          </cell>
          <cell r="I673">
            <v>0</v>
          </cell>
          <cell r="J673">
            <v>-1485781</v>
          </cell>
          <cell r="K673">
            <v>0</v>
          </cell>
          <cell r="L673">
            <v>26600786.010000002</v>
          </cell>
          <cell r="M673">
            <v>0</v>
          </cell>
          <cell r="N673">
            <v>-1533782.3699999999</v>
          </cell>
          <cell r="O673">
            <v>0</v>
          </cell>
          <cell r="P673">
            <v>25067003.640000001</v>
          </cell>
          <cell r="Q673">
            <v>0</v>
          </cell>
          <cell r="R673">
            <v>7000292</v>
          </cell>
          <cell r="S673">
            <v>0</v>
          </cell>
          <cell r="T673">
            <v>5.3912563839152963</v>
          </cell>
          <cell r="U673">
            <v>0</v>
          </cell>
          <cell r="V673">
            <v>1474168</v>
          </cell>
          <cell r="W673">
            <v>0</v>
          </cell>
          <cell r="X673">
            <v>-1485781</v>
          </cell>
          <cell r="Y673">
            <v>0</v>
          </cell>
          <cell r="Z673">
            <v>20</v>
          </cell>
          <cell r="AA673">
            <v>0</v>
          </cell>
          <cell r="AB673">
            <v>297156.2</v>
          </cell>
          <cell r="AC673">
            <v>0</v>
          </cell>
          <cell r="AD673">
            <v>7285835.2000000002</v>
          </cell>
          <cell r="AE673">
            <v>0</v>
          </cell>
          <cell r="AF673">
            <v>5.3912563839152963</v>
          </cell>
          <cell r="AG673">
            <v>0</v>
          </cell>
          <cell r="AH673">
            <v>1392772</v>
          </cell>
          <cell r="AI673">
            <v>0</v>
          </cell>
          <cell r="AJ673">
            <v>-1533782.3699999999</v>
          </cell>
          <cell r="AK673">
            <v>0</v>
          </cell>
          <cell r="AL673">
            <v>20</v>
          </cell>
          <cell r="AM673">
            <v>0</v>
          </cell>
          <cell r="AN673">
            <v>306756.47399999999</v>
          </cell>
          <cell r="AO673">
            <v>0</v>
          </cell>
          <cell r="AP673">
            <v>7451581.3039999995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 t="str">
            <v>TOTAL OREGON - GENERAL</v>
          </cell>
          <cell r="G674">
            <v>0</v>
          </cell>
          <cell r="H674">
            <v>134886354.88</v>
          </cell>
          <cell r="I674">
            <v>0</v>
          </cell>
          <cell r="J674">
            <v>-4413231.24</v>
          </cell>
          <cell r="K674">
            <v>0</v>
          </cell>
          <cell r="L674">
            <v>130473123.64</v>
          </cell>
          <cell r="M674">
            <v>0</v>
          </cell>
          <cell r="N674">
            <v>-4309125.1099999994</v>
          </cell>
          <cell r="O674">
            <v>0</v>
          </cell>
          <cell r="P674">
            <v>126163998.53000002</v>
          </cell>
          <cell r="Q674">
            <v>0</v>
          </cell>
          <cell r="R674">
            <v>33455944</v>
          </cell>
          <cell r="S674">
            <v>0</v>
          </cell>
          <cell r="T674">
            <v>0</v>
          </cell>
          <cell r="U674">
            <v>0</v>
          </cell>
          <cell r="V674">
            <v>5255818</v>
          </cell>
          <cell r="W674">
            <v>0</v>
          </cell>
          <cell r="X674">
            <v>-4413231.24</v>
          </cell>
          <cell r="Y674">
            <v>0</v>
          </cell>
          <cell r="Z674">
            <v>0</v>
          </cell>
          <cell r="AA674">
            <v>0</v>
          </cell>
          <cell r="AB674">
            <v>535234.26650000014</v>
          </cell>
          <cell r="AC674">
            <v>0</v>
          </cell>
          <cell r="AD674">
            <v>34833765.026500002</v>
          </cell>
          <cell r="AE674">
            <v>0</v>
          </cell>
          <cell r="AF674">
            <v>0</v>
          </cell>
          <cell r="AG674">
            <v>0</v>
          </cell>
          <cell r="AH674">
            <v>4984447</v>
          </cell>
          <cell r="AI674">
            <v>0</v>
          </cell>
          <cell r="AJ674">
            <v>-4309125.1099999994</v>
          </cell>
          <cell r="AK674">
            <v>0</v>
          </cell>
          <cell r="AL674">
            <v>0</v>
          </cell>
          <cell r="AM674">
            <v>0</v>
          </cell>
          <cell r="AN674">
            <v>518149.163</v>
          </cell>
          <cell r="AO674">
            <v>0</v>
          </cell>
          <cell r="AP674">
            <v>36027236.079500005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 t="str">
            <v>AZ, CO, MT, ETC. - GENERAL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</row>
        <row r="677">
          <cell r="A677" t="str">
            <v>39000AZCOMT</v>
          </cell>
          <cell r="B677" t="str">
            <v>AZCOMT</v>
          </cell>
          <cell r="C677" t="str">
            <v>AZCOMT</v>
          </cell>
          <cell r="D677">
            <v>390</v>
          </cell>
          <cell r="E677">
            <v>390</v>
          </cell>
          <cell r="F677" t="str">
            <v>Structures and Improvements</v>
          </cell>
          <cell r="G677">
            <v>0</v>
          </cell>
          <cell r="H677">
            <v>383797.68</v>
          </cell>
          <cell r="I677">
            <v>0</v>
          </cell>
          <cell r="J677">
            <v>-4734.58</v>
          </cell>
          <cell r="K677">
            <v>0</v>
          </cell>
          <cell r="L677">
            <v>379063.1</v>
          </cell>
          <cell r="M677">
            <v>0</v>
          </cell>
          <cell r="N677">
            <v>-4972.09</v>
          </cell>
          <cell r="O677">
            <v>0</v>
          </cell>
          <cell r="P677">
            <v>374091.00999999995</v>
          </cell>
          <cell r="Q677">
            <v>0</v>
          </cell>
          <cell r="R677">
            <v>195161</v>
          </cell>
          <cell r="S677">
            <v>0</v>
          </cell>
          <cell r="T677">
            <v>2.2128641370603295</v>
          </cell>
          <cell r="U677">
            <v>0</v>
          </cell>
          <cell r="V677">
            <v>8441</v>
          </cell>
          <cell r="W677">
            <v>0</v>
          </cell>
          <cell r="X677">
            <v>-4734.58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198867.42</v>
          </cell>
          <cell r="AE677">
            <v>0</v>
          </cell>
          <cell r="AF677">
            <v>2.2128641370603295</v>
          </cell>
          <cell r="AG677">
            <v>0</v>
          </cell>
          <cell r="AH677">
            <v>8333</v>
          </cell>
          <cell r="AI677">
            <v>0</v>
          </cell>
          <cell r="AJ677">
            <v>-4972.09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202228.33000000002</v>
          </cell>
        </row>
        <row r="678">
          <cell r="A678" t="str">
            <v>39201AZCOMT</v>
          </cell>
          <cell r="B678" t="str">
            <v>AZCOMT</v>
          </cell>
          <cell r="C678" t="str">
            <v>AZCOMT</v>
          </cell>
          <cell r="D678">
            <v>392.01</v>
          </cell>
          <cell r="E678">
            <v>392.01</v>
          </cell>
          <cell r="F678" t="str">
            <v>Transportation Equipment - Light Trucks and Vans</v>
          </cell>
          <cell r="G678">
            <v>0</v>
          </cell>
          <cell r="H678">
            <v>581852</v>
          </cell>
          <cell r="I678">
            <v>0</v>
          </cell>
          <cell r="J678">
            <v>-77548.089999999982</v>
          </cell>
          <cell r="K678">
            <v>0</v>
          </cell>
          <cell r="L678">
            <v>504303.91000000003</v>
          </cell>
          <cell r="M678">
            <v>0</v>
          </cell>
          <cell r="N678">
            <v>-45117.910000000011</v>
          </cell>
          <cell r="O678">
            <v>0</v>
          </cell>
          <cell r="P678">
            <v>459186</v>
          </cell>
          <cell r="Q678">
            <v>0</v>
          </cell>
          <cell r="R678">
            <v>253279</v>
          </cell>
          <cell r="S678">
            <v>0</v>
          </cell>
          <cell r="T678">
            <v>7.6251295584541134</v>
          </cell>
          <cell r="U678">
            <v>0</v>
          </cell>
          <cell r="V678">
            <v>41410</v>
          </cell>
          <cell r="W678">
            <v>0</v>
          </cell>
          <cell r="X678">
            <v>-77548.089999999982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217140.91000000003</v>
          </cell>
          <cell r="AE678">
            <v>0</v>
          </cell>
          <cell r="AF678">
            <v>7.6251295584541134</v>
          </cell>
          <cell r="AG678">
            <v>0</v>
          </cell>
          <cell r="AH678">
            <v>36734</v>
          </cell>
          <cell r="AI678">
            <v>0</v>
          </cell>
          <cell r="AJ678">
            <v>-45117.910000000011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208757.00000000003</v>
          </cell>
        </row>
        <row r="679">
          <cell r="A679" t="str">
            <v>39205AZCOMT</v>
          </cell>
          <cell r="B679" t="str">
            <v>AZCOMT</v>
          </cell>
          <cell r="C679" t="str">
            <v>AZCOMT</v>
          </cell>
          <cell r="D679">
            <v>392.05</v>
          </cell>
          <cell r="E679">
            <v>392.05</v>
          </cell>
          <cell r="F679" t="str">
            <v>Transportation Equipment - Medium Trucks</v>
          </cell>
          <cell r="G679">
            <v>0</v>
          </cell>
          <cell r="H679">
            <v>292979.93</v>
          </cell>
          <cell r="I679">
            <v>0</v>
          </cell>
          <cell r="J679">
            <v>-19850.62</v>
          </cell>
          <cell r="K679">
            <v>0</v>
          </cell>
          <cell r="L679">
            <v>273129.31</v>
          </cell>
          <cell r="M679">
            <v>0</v>
          </cell>
          <cell r="N679">
            <v>-17779.900000000001</v>
          </cell>
          <cell r="O679">
            <v>0</v>
          </cell>
          <cell r="P679">
            <v>255349.41</v>
          </cell>
          <cell r="Q679">
            <v>0</v>
          </cell>
          <cell r="R679">
            <v>137848</v>
          </cell>
          <cell r="S679">
            <v>0</v>
          </cell>
          <cell r="T679">
            <v>5.0511041420662437</v>
          </cell>
          <cell r="U679">
            <v>0</v>
          </cell>
          <cell r="V679">
            <v>14297</v>
          </cell>
          <cell r="W679">
            <v>0</v>
          </cell>
          <cell r="X679">
            <v>-19850.62</v>
          </cell>
          <cell r="Y679">
            <v>0</v>
          </cell>
          <cell r="Z679">
            <v>15</v>
          </cell>
          <cell r="AA679">
            <v>0</v>
          </cell>
          <cell r="AB679">
            <v>2977.5929999999998</v>
          </cell>
          <cell r="AC679">
            <v>0</v>
          </cell>
          <cell r="AD679">
            <v>135271.973</v>
          </cell>
          <cell r="AE679">
            <v>0</v>
          </cell>
          <cell r="AF679">
            <v>5.0511041420662437</v>
          </cell>
          <cell r="AG679">
            <v>0</v>
          </cell>
          <cell r="AH679">
            <v>13347</v>
          </cell>
          <cell r="AI679">
            <v>0</v>
          </cell>
          <cell r="AJ679">
            <v>-17779.900000000001</v>
          </cell>
          <cell r="AK679">
            <v>0</v>
          </cell>
          <cell r="AL679">
            <v>15</v>
          </cell>
          <cell r="AM679">
            <v>0</v>
          </cell>
          <cell r="AN679">
            <v>2666.9850000000001</v>
          </cell>
          <cell r="AO679">
            <v>0</v>
          </cell>
          <cell r="AP679">
            <v>133506.05799999999</v>
          </cell>
        </row>
        <row r="680">
          <cell r="A680" t="str">
            <v>39209AZCOMT</v>
          </cell>
          <cell r="B680" t="str">
            <v>AZCOMT</v>
          </cell>
          <cell r="C680" t="str">
            <v>AZCOMT</v>
          </cell>
          <cell r="D680">
            <v>392.09</v>
          </cell>
          <cell r="E680">
            <v>392.09</v>
          </cell>
          <cell r="F680" t="str">
            <v>Transportation Equipment - Trailers</v>
          </cell>
          <cell r="G680">
            <v>0</v>
          </cell>
          <cell r="H680">
            <v>8560.4599999999991</v>
          </cell>
          <cell r="I680">
            <v>0</v>
          </cell>
          <cell r="J680">
            <v>-349.35999999999996</v>
          </cell>
          <cell r="K680">
            <v>0</v>
          </cell>
          <cell r="L680">
            <v>8211.0999999999985</v>
          </cell>
          <cell r="M680">
            <v>0</v>
          </cell>
          <cell r="N680">
            <v>-366.84</v>
          </cell>
          <cell r="O680">
            <v>0</v>
          </cell>
          <cell r="P680">
            <v>7844.2599999999984</v>
          </cell>
          <cell r="Q680">
            <v>0</v>
          </cell>
          <cell r="R680">
            <v>5530</v>
          </cell>
          <cell r="S680">
            <v>0</v>
          </cell>
          <cell r="T680">
            <v>2.4524502195796849</v>
          </cell>
          <cell r="U680">
            <v>0</v>
          </cell>
          <cell r="V680">
            <v>206</v>
          </cell>
          <cell r="W680">
            <v>0</v>
          </cell>
          <cell r="X680">
            <v>-349.35999999999996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5386.64</v>
          </cell>
          <cell r="AE680">
            <v>0</v>
          </cell>
          <cell r="AF680">
            <v>2.4524502195796849</v>
          </cell>
          <cell r="AG680">
            <v>0</v>
          </cell>
          <cell r="AH680">
            <v>197</v>
          </cell>
          <cell r="AI680">
            <v>0</v>
          </cell>
          <cell r="AJ680">
            <v>-366.84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5216.8</v>
          </cell>
        </row>
        <row r="681">
          <cell r="A681" t="str">
            <v>39607AZCOMT</v>
          </cell>
          <cell r="B681" t="str">
            <v>AZCOMT</v>
          </cell>
          <cell r="C681" t="str">
            <v>AZCOMT</v>
          </cell>
          <cell r="D681">
            <v>396.07</v>
          </cell>
          <cell r="E681">
            <v>396.07</v>
          </cell>
          <cell r="F681" t="str">
            <v>Heavy Power Operated Equipment</v>
          </cell>
          <cell r="G681">
            <v>0</v>
          </cell>
          <cell r="H681">
            <v>2448697.64</v>
          </cell>
          <cell r="I681">
            <v>0</v>
          </cell>
          <cell r="J681">
            <v>-99147.129999999961</v>
          </cell>
          <cell r="K681">
            <v>0</v>
          </cell>
          <cell r="L681">
            <v>2349550.5100000002</v>
          </cell>
          <cell r="M681">
            <v>0</v>
          </cell>
          <cell r="N681">
            <v>-99488.769999999975</v>
          </cell>
          <cell r="O681">
            <v>0</v>
          </cell>
          <cell r="P681">
            <v>2250061.7400000002</v>
          </cell>
          <cell r="Q681">
            <v>0</v>
          </cell>
          <cell r="R681">
            <v>1492183</v>
          </cell>
          <cell r="S681">
            <v>0</v>
          </cell>
          <cell r="T681">
            <v>5.3912563839152963</v>
          </cell>
          <cell r="U681">
            <v>0</v>
          </cell>
          <cell r="V681">
            <v>129343</v>
          </cell>
          <cell r="W681">
            <v>0</v>
          </cell>
          <cell r="X681">
            <v>-99147.129999999961</v>
          </cell>
          <cell r="Y681">
            <v>0</v>
          </cell>
          <cell r="Z681">
            <v>-5</v>
          </cell>
          <cell r="AA681">
            <v>0</v>
          </cell>
          <cell r="AB681">
            <v>-4957.3564999999981</v>
          </cell>
          <cell r="AC681">
            <v>0</v>
          </cell>
          <cell r="AD681">
            <v>1517421.5135000001</v>
          </cell>
          <cell r="AE681">
            <v>0</v>
          </cell>
          <cell r="AF681">
            <v>5.3912563839152963</v>
          </cell>
          <cell r="AG681">
            <v>0</v>
          </cell>
          <cell r="AH681">
            <v>123988</v>
          </cell>
          <cell r="AI681">
            <v>0</v>
          </cell>
          <cell r="AJ681">
            <v>-99488.769999999975</v>
          </cell>
          <cell r="AK681">
            <v>0</v>
          </cell>
          <cell r="AL681">
            <v>-5</v>
          </cell>
          <cell r="AM681">
            <v>0</v>
          </cell>
          <cell r="AN681">
            <v>-4974.4384999999984</v>
          </cell>
          <cell r="AO681">
            <v>0</v>
          </cell>
          <cell r="AP681">
            <v>1536946.3050000002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 t="str">
            <v>TOTAL AZ, CO, MT, ETC. - GENERAL</v>
          </cell>
          <cell r="G682">
            <v>0</v>
          </cell>
          <cell r="H682">
            <v>3715887.71</v>
          </cell>
          <cell r="I682">
            <v>0</v>
          </cell>
          <cell r="J682">
            <v>-201629.77999999994</v>
          </cell>
          <cell r="K682">
            <v>0</v>
          </cell>
          <cell r="L682">
            <v>3514257.9300000006</v>
          </cell>
          <cell r="M682">
            <v>0</v>
          </cell>
          <cell r="N682">
            <v>-167725.51</v>
          </cell>
          <cell r="O682">
            <v>0</v>
          </cell>
          <cell r="P682">
            <v>3346532.42</v>
          </cell>
          <cell r="Q682">
            <v>0</v>
          </cell>
          <cell r="R682">
            <v>2084001</v>
          </cell>
          <cell r="S682">
            <v>0</v>
          </cell>
          <cell r="T682">
            <v>0</v>
          </cell>
          <cell r="U682">
            <v>0</v>
          </cell>
          <cell r="V682">
            <v>193697</v>
          </cell>
          <cell r="W682">
            <v>0</v>
          </cell>
          <cell r="X682">
            <v>-201629.77999999994</v>
          </cell>
          <cell r="Y682">
            <v>0</v>
          </cell>
          <cell r="Z682">
            <v>0</v>
          </cell>
          <cell r="AA682">
            <v>0</v>
          </cell>
          <cell r="AB682">
            <v>-1979.7634999999982</v>
          </cell>
          <cell r="AC682">
            <v>0</v>
          </cell>
          <cell r="AD682">
            <v>2074088.4565000003</v>
          </cell>
          <cell r="AE682">
            <v>0</v>
          </cell>
          <cell r="AF682">
            <v>0</v>
          </cell>
          <cell r="AG682">
            <v>0</v>
          </cell>
          <cell r="AH682">
            <v>182599</v>
          </cell>
          <cell r="AI682">
            <v>0</v>
          </cell>
          <cell r="AJ682">
            <v>-167725.51</v>
          </cell>
          <cell r="AK682">
            <v>0</v>
          </cell>
          <cell r="AL682">
            <v>0</v>
          </cell>
          <cell r="AM682">
            <v>0</v>
          </cell>
          <cell r="AN682">
            <v>-2307.4534999999983</v>
          </cell>
          <cell r="AO682">
            <v>0</v>
          </cell>
          <cell r="AP682">
            <v>2086654.4930000002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 t="str">
            <v>WASHINGTON - GENERAL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</row>
        <row r="685">
          <cell r="A685" t="str">
            <v>39000Washington</v>
          </cell>
          <cell r="B685" t="str">
            <v>Washington</v>
          </cell>
          <cell r="C685" t="str">
            <v>Washington</v>
          </cell>
          <cell r="D685">
            <v>390</v>
          </cell>
          <cell r="E685">
            <v>390</v>
          </cell>
          <cell r="F685" t="str">
            <v>Structures and Improvements</v>
          </cell>
          <cell r="G685">
            <v>0</v>
          </cell>
          <cell r="H685">
            <v>11089628.369999999</v>
          </cell>
          <cell r="I685">
            <v>0</v>
          </cell>
          <cell r="J685">
            <v>-56881.239999999991</v>
          </cell>
          <cell r="K685">
            <v>0</v>
          </cell>
          <cell r="L685">
            <v>11032747.129999999</v>
          </cell>
          <cell r="M685">
            <v>0</v>
          </cell>
          <cell r="N685">
            <v>-63129.399999999987</v>
          </cell>
          <cell r="O685">
            <v>0</v>
          </cell>
          <cell r="P685">
            <v>10969617.729999999</v>
          </cell>
          <cell r="Q685">
            <v>0</v>
          </cell>
          <cell r="R685">
            <v>4877421</v>
          </cell>
          <cell r="S685">
            <v>0</v>
          </cell>
          <cell r="T685">
            <v>2.2128641370603295</v>
          </cell>
          <cell r="U685">
            <v>0</v>
          </cell>
          <cell r="V685">
            <v>244769</v>
          </cell>
          <cell r="W685">
            <v>0</v>
          </cell>
          <cell r="X685">
            <v>-56881.239999999991</v>
          </cell>
          <cell r="Y685">
            <v>0</v>
          </cell>
          <cell r="Z685">
            <v>-10</v>
          </cell>
          <cell r="AA685">
            <v>0</v>
          </cell>
          <cell r="AB685">
            <v>-5688.1239999999989</v>
          </cell>
          <cell r="AC685">
            <v>0</v>
          </cell>
          <cell r="AD685">
            <v>5059620.6359999999</v>
          </cell>
          <cell r="AE685">
            <v>0</v>
          </cell>
          <cell r="AF685">
            <v>2.2128641370603295</v>
          </cell>
          <cell r="AG685">
            <v>0</v>
          </cell>
          <cell r="AH685">
            <v>243441</v>
          </cell>
          <cell r="AI685">
            <v>0</v>
          </cell>
          <cell r="AJ685">
            <v>-63129.399999999987</v>
          </cell>
          <cell r="AK685">
            <v>0</v>
          </cell>
          <cell r="AL685">
            <v>-10</v>
          </cell>
          <cell r="AM685">
            <v>0</v>
          </cell>
          <cell r="AN685">
            <v>-6312.9399999999987</v>
          </cell>
          <cell r="AO685">
            <v>0</v>
          </cell>
          <cell r="AP685">
            <v>5233619.2959999992</v>
          </cell>
        </row>
        <row r="686">
          <cell r="A686" t="str">
            <v>39201Washington</v>
          </cell>
          <cell r="B686" t="str">
            <v>Washington</v>
          </cell>
          <cell r="C686" t="str">
            <v>Washington</v>
          </cell>
          <cell r="D686">
            <v>392.01</v>
          </cell>
          <cell r="E686">
            <v>392.01</v>
          </cell>
          <cell r="F686" t="str">
            <v>Transportation Equipment - Light Trucks and Vans</v>
          </cell>
          <cell r="G686">
            <v>0</v>
          </cell>
          <cell r="H686">
            <v>2377341.77</v>
          </cell>
          <cell r="I686">
            <v>0</v>
          </cell>
          <cell r="J686">
            <v>-155204.28</v>
          </cell>
          <cell r="K686">
            <v>0</v>
          </cell>
          <cell r="L686">
            <v>2222137.4900000002</v>
          </cell>
          <cell r="M686">
            <v>0</v>
          </cell>
          <cell r="N686">
            <v>-162485.31</v>
          </cell>
          <cell r="O686">
            <v>0</v>
          </cell>
          <cell r="P686">
            <v>2059652.1800000002</v>
          </cell>
          <cell r="Q686">
            <v>0</v>
          </cell>
          <cell r="R686">
            <v>979759</v>
          </cell>
          <cell r="S686">
            <v>0</v>
          </cell>
          <cell r="T686">
            <v>7.6251295584541134</v>
          </cell>
          <cell r="U686">
            <v>0</v>
          </cell>
          <cell r="V686">
            <v>175358</v>
          </cell>
          <cell r="W686">
            <v>0</v>
          </cell>
          <cell r="X686">
            <v>-155204.28</v>
          </cell>
          <cell r="Y686">
            <v>0</v>
          </cell>
          <cell r="Z686">
            <v>10</v>
          </cell>
          <cell r="AA686">
            <v>0</v>
          </cell>
          <cell r="AB686">
            <v>15520.428</v>
          </cell>
          <cell r="AC686">
            <v>0</v>
          </cell>
          <cell r="AD686">
            <v>1015433.1479999999</v>
          </cell>
          <cell r="AE686">
            <v>0</v>
          </cell>
          <cell r="AF686">
            <v>7.6251295584541134</v>
          </cell>
          <cell r="AG686">
            <v>0</v>
          </cell>
          <cell r="AH686">
            <v>163246</v>
          </cell>
          <cell r="AI686">
            <v>0</v>
          </cell>
          <cell r="AJ686">
            <v>-162485.31</v>
          </cell>
          <cell r="AK686">
            <v>0</v>
          </cell>
          <cell r="AL686">
            <v>10</v>
          </cell>
          <cell r="AM686">
            <v>0</v>
          </cell>
          <cell r="AN686">
            <v>16248.531000000001</v>
          </cell>
          <cell r="AO686">
            <v>0</v>
          </cell>
          <cell r="AP686">
            <v>1032442.3689999999</v>
          </cell>
        </row>
        <row r="687">
          <cell r="A687" t="str">
            <v>39205Washington</v>
          </cell>
          <cell r="B687" t="str">
            <v>Washington</v>
          </cell>
          <cell r="C687" t="str">
            <v>Washington</v>
          </cell>
          <cell r="D687">
            <v>392.05</v>
          </cell>
          <cell r="E687">
            <v>392.05</v>
          </cell>
          <cell r="F687" t="str">
            <v>Transportation Equipment - Medium Trucks</v>
          </cell>
          <cell r="G687">
            <v>0</v>
          </cell>
          <cell r="H687">
            <v>4398208.25</v>
          </cell>
          <cell r="I687">
            <v>0</v>
          </cell>
          <cell r="J687">
            <v>-158166.91</v>
          </cell>
          <cell r="K687">
            <v>0</v>
          </cell>
          <cell r="L687">
            <v>4240041.34</v>
          </cell>
          <cell r="M687">
            <v>0</v>
          </cell>
          <cell r="N687">
            <v>-172419.49000000002</v>
          </cell>
          <cell r="O687">
            <v>0</v>
          </cell>
          <cell r="P687">
            <v>4067621.8499999996</v>
          </cell>
          <cell r="Q687">
            <v>0</v>
          </cell>
          <cell r="R687">
            <v>1544889</v>
          </cell>
          <cell r="S687">
            <v>0</v>
          </cell>
          <cell r="T687">
            <v>5.0511041420662437</v>
          </cell>
          <cell r="U687">
            <v>0</v>
          </cell>
          <cell r="V687">
            <v>218163</v>
          </cell>
          <cell r="W687">
            <v>0</v>
          </cell>
          <cell r="X687">
            <v>-158166.91</v>
          </cell>
          <cell r="Y687">
            <v>0</v>
          </cell>
          <cell r="Z687">
            <v>10</v>
          </cell>
          <cell r="AA687">
            <v>0</v>
          </cell>
          <cell r="AB687">
            <v>15816.691000000001</v>
          </cell>
          <cell r="AC687">
            <v>0</v>
          </cell>
          <cell r="AD687">
            <v>1620701.7810000002</v>
          </cell>
          <cell r="AE687">
            <v>0</v>
          </cell>
          <cell r="AF687">
            <v>5.0511041420662437</v>
          </cell>
          <cell r="AG687">
            <v>0</v>
          </cell>
          <cell r="AH687">
            <v>209814</v>
          </cell>
          <cell r="AI687">
            <v>0</v>
          </cell>
          <cell r="AJ687">
            <v>-172419.49000000002</v>
          </cell>
          <cell r="AK687">
            <v>0</v>
          </cell>
          <cell r="AL687">
            <v>10</v>
          </cell>
          <cell r="AM687">
            <v>0</v>
          </cell>
          <cell r="AN687">
            <v>17241.949000000001</v>
          </cell>
          <cell r="AO687">
            <v>0</v>
          </cell>
          <cell r="AP687">
            <v>1675338.2400000002</v>
          </cell>
        </row>
        <row r="688">
          <cell r="A688" t="str">
            <v>39209Washington</v>
          </cell>
          <cell r="B688" t="str">
            <v>Washington</v>
          </cell>
          <cell r="C688" t="str">
            <v>Washington</v>
          </cell>
          <cell r="D688">
            <v>392.09</v>
          </cell>
          <cell r="E688">
            <v>392.09</v>
          </cell>
          <cell r="F688" t="str">
            <v>Transportation Equipment - Trailers</v>
          </cell>
          <cell r="G688">
            <v>0</v>
          </cell>
          <cell r="H688">
            <v>793736.04</v>
          </cell>
          <cell r="I688">
            <v>0</v>
          </cell>
          <cell r="J688">
            <v>-11985.199999999999</v>
          </cell>
          <cell r="K688">
            <v>0</v>
          </cell>
          <cell r="L688">
            <v>781750.84000000008</v>
          </cell>
          <cell r="M688">
            <v>0</v>
          </cell>
          <cell r="N688">
            <v>-12531.179999999997</v>
          </cell>
          <cell r="O688">
            <v>0</v>
          </cell>
          <cell r="P688">
            <v>769219.66</v>
          </cell>
          <cell r="Q688">
            <v>0</v>
          </cell>
          <cell r="R688">
            <v>194486</v>
          </cell>
          <cell r="S688">
            <v>0</v>
          </cell>
          <cell r="T688">
            <v>2.4524502195796849</v>
          </cell>
          <cell r="U688">
            <v>0</v>
          </cell>
          <cell r="V688">
            <v>19319</v>
          </cell>
          <cell r="W688">
            <v>0</v>
          </cell>
          <cell r="X688">
            <v>-11985.199999999999</v>
          </cell>
          <cell r="Y688">
            <v>0</v>
          </cell>
          <cell r="Z688">
            <v>15</v>
          </cell>
          <cell r="AA688">
            <v>0</v>
          </cell>
          <cell r="AB688">
            <v>1797.7799999999997</v>
          </cell>
          <cell r="AC688">
            <v>0</v>
          </cell>
          <cell r="AD688">
            <v>203617.58</v>
          </cell>
          <cell r="AE688">
            <v>0</v>
          </cell>
          <cell r="AF688">
            <v>2.4524502195796849</v>
          </cell>
          <cell r="AG688">
            <v>0</v>
          </cell>
          <cell r="AH688">
            <v>19018</v>
          </cell>
          <cell r="AI688">
            <v>0</v>
          </cell>
          <cell r="AJ688">
            <v>-12531.179999999997</v>
          </cell>
          <cell r="AK688">
            <v>0</v>
          </cell>
          <cell r="AL688">
            <v>15</v>
          </cell>
          <cell r="AM688">
            <v>0</v>
          </cell>
          <cell r="AN688">
            <v>1879.6769999999995</v>
          </cell>
          <cell r="AO688">
            <v>0</v>
          </cell>
          <cell r="AP688">
            <v>211984.07699999999</v>
          </cell>
        </row>
        <row r="689">
          <cell r="A689" t="str">
            <v>39603Washington</v>
          </cell>
          <cell r="B689" t="str">
            <v>Washington</v>
          </cell>
          <cell r="C689" t="str">
            <v>Washington</v>
          </cell>
          <cell r="D689">
            <v>396.03</v>
          </cell>
          <cell r="E689">
            <v>396.03</v>
          </cell>
          <cell r="F689" t="str">
            <v>Light Power Operated Equipment</v>
          </cell>
          <cell r="G689">
            <v>0</v>
          </cell>
          <cell r="H689">
            <v>1921979.46</v>
          </cell>
          <cell r="I689">
            <v>0</v>
          </cell>
          <cell r="J689">
            <v>-278363.49</v>
          </cell>
          <cell r="K689">
            <v>0</v>
          </cell>
          <cell r="L689">
            <v>1643615.97</v>
          </cell>
          <cell r="M689">
            <v>0</v>
          </cell>
          <cell r="N689">
            <v>-214536.59</v>
          </cell>
          <cell r="O689">
            <v>0</v>
          </cell>
          <cell r="P689">
            <v>1429079.38</v>
          </cell>
          <cell r="Q689">
            <v>0</v>
          </cell>
          <cell r="R689">
            <v>815530</v>
          </cell>
          <cell r="S689">
            <v>0</v>
          </cell>
          <cell r="T689">
            <v>9.7067622610240765</v>
          </cell>
          <cell r="U689">
            <v>0</v>
          </cell>
          <cell r="V689">
            <v>173052</v>
          </cell>
          <cell r="W689">
            <v>0</v>
          </cell>
          <cell r="X689">
            <v>-278363.49</v>
          </cell>
          <cell r="Y689">
            <v>0</v>
          </cell>
          <cell r="Z689">
            <v>10</v>
          </cell>
          <cell r="AA689">
            <v>0</v>
          </cell>
          <cell r="AB689">
            <v>27836.348999999998</v>
          </cell>
          <cell r="AC689">
            <v>0</v>
          </cell>
          <cell r="AD689">
            <v>738054.85900000005</v>
          </cell>
          <cell r="AE689">
            <v>0</v>
          </cell>
          <cell r="AF689">
            <v>9.7067622610240765</v>
          </cell>
          <cell r="AG689">
            <v>0</v>
          </cell>
          <cell r="AH689">
            <v>149130</v>
          </cell>
          <cell r="AI689">
            <v>0</v>
          </cell>
          <cell r="AJ689">
            <v>-214536.59</v>
          </cell>
          <cell r="AK689">
            <v>0</v>
          </cell>
          <cell r="AL689">
            <v>10</v>
          </cell>
          <cell r="AM689">
            <v>0</v>
          </cell>
          <cell r="AN689">
            <v>21453.659</v>
          </cell>
          <cell r="AO689">
            <v>0</v>
          </cell>
          <cell r="AP689">
            <v>694101.92800000007</v>
          </cell>
        </row>
        <row r="690">
          <cell r="A690" t="str">
            <v>39607Washington</v>
          </cell>
          <cell r="B690" t="str">
            <v>Washington</v>
          </cell>
          <cell r="C690" t="str">
            <v>Washington</v>
          </cell>
          <cell r="D690">
            <v>396.07</v>
          </cell>
          <cell r="E690">
            <v>396.07</v>
          </cell>
          <cell r="F690" t="str">
            <v>Heavy Power Operated Equipment</v>
          </cell>
          <cell r="G690">
            <v>0</v>
          </cell>
          <cell r="H690">
            <v>6701182.7199999997</v>
          </cell>
          <cell r="I690">
            <v>0</v>
          </cell>
          <cell r="J690">
            <v>-452333.99000000005</v>
          </cell>
          <cell r="K690">
            <v>0</v>
          </cell>
          <cell r="L690">
            <v>6248848.7299999995</v>
          </cell>
          <cell r="M690">
            <v>0</v>
          </cell>
          <cell r="N690">
            <v>-458893.79999999993</v>
          </cell>
          <cell r="O690">
            <v>0</v>
          </cell>
          <cell r="P690">
            <v>5789954.9299999997</v>
          </cell>
          <cell r="Q690">
            <v>0</v>
          </cell>
          <cell r="R690">
            <v>2315048</v>
          </cell>
          <cell r="S690">
            <v>0</v>
          </cell>
          <cell r="T690">
            <v>5.3912563839152963</v>
          </cell>
          <cell r="U690">
            <v>0</v>
          </cell>
          <cell r="V690">
            <v>349085</v>
          </cell>
          <cell r="W690">
            <v>0</v>
          </cell>
          <cell r="X690">
            <v>-452333.99000000005</v>
          </cell>
          <cell r="Y690">
            <v>0</v>
          </cell>
          <cell r="Z690">
            <v>15</v>
          </cell>
          <cell r="AA690">
            <v>0</v>
          </cell>
          <cell r="AB690">
            <v>67850.098500000007</v>
          </cell>
          <cell r="AC690">
            <v>0</v>
          </cell>
          <cell r="AD690">
            <v>2279649.1084999996</v>
          </cell>
          <cell r="AE690">
            <v>0</v>
          </cell>
          <cell r="AF690">
            <v>5.3912563839152963</v>
          </cell>
          <cell r="AG690">
            <v>0</v>
          </cell>
          <cell r="AH690">
            <v>324521</v>
          </cell>
          <cell r="AI690">
            <v>0</v>
          </cell>
          <cell r="AJ690">
            <v>-458893.79999999993</v>
          </cell>
          <cell r="AK690">
            <v>0</v>
          </cell>
          <cell r="AL690">
            <v>15</v>
          </cell>
          <cell r="AM690">
            <v>0</v>
          </cell>
          <cell r="AN690">
            <v>68834.069999999992</v>
          </cell>
          <cell r="AO690">
            <v>0</v>
          </cell>
          <cell r="AP690">
            <v>2214110.3784999996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 t="str">
            <v>TOTAL WASHINGTON - GENERAL</v>
          </cell>
          <cell r="G691">
            <v>0</v>
          </cell>
          <cell r="H691">
            <v>27282076.609999999</v>
          </cell>
          <cell r="I691">
            <v>0</v>
          </cell>
          <cell r="J691">
            <v>-1112935.1100000001</v>
          </cell>
          <cell r="K691">
            <v>0</v>
          </cell>
          <cell r="L691">
            <v>26169141.5</v>
          </cell>
          <cell r="M691">
            <v>0</v>
          </cell>
          <cell r="N691">
            <v>-1083995.77</v>
          </cell>
          <cell r="O691">
            <v>0</v>
          </cell>
          <cell r="P691">
            <v>25085145.729999997</v>
          </cell>
          <cell r="Q691">
            <v>0</v>
          </cell>
          <cell r="R691">
            <v>10727133</v>
          </cell>
          <cell r="S691">
            <v>0</v>
          </cell>
          <cell r="T691">
            <v>0</v>
          </cell>
          <cell r="U691">
            <v>0</v>
          </cell>
          <cell r="V691">
            <v>1179746</v>
          </cell>
          <cell r="W691">
            <v>0</v>
          </cell>
          <cell r="X691">
            <v>-1112935.1100000001</v>
          </cell>
          <cell r="Y691">
            <v>0</v>
          </cell>
          <cell r="Z691">
            <v>0</v>
          </cell>
          <cell r="AA691">
            <v>0</v>
          </cell>
          <cell r="AB691">
            <v>123133.2225</v>
          </cell>
          <cell r="AC691">
            <v>0</v>
          </cell>
          <cell r="AD691">
            <v>10917077.112500001</v>
          </cell>
          <cell r="AE691">
            <v>0</v>
          </cell>
          <cell r="AF691">
            <v>0</v>
          </cell>
          <cell r="AG691">
            <v>0</v>
          </cell>
          <cell r="AH691">
            <v>1109170</v>
          </cell>
          <cell r="AI691">
            <v>0</v>
          </cell>
          <cell r="AJ691">
            <v>-1083995.77</v>
          </cell>
          <cell r="AK691">
            <v>0</v>
          </cell>
          <cell r="AL691">
            <v>0</v>
          </cell>
          <cell r="AM691">
            <v>0</v>
          </cell>
          <cell r="AN691">
            <v>119344.946</v>
          </cell>
          <cell r="AO691">
            <v>0</v>
          </cell>
          <cell r="AP691">
            <v>11061596.288499998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 t="str">
            <v>IDAHO - GENERAL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</row>
        <row r="694">
          <cell r="A694" t="str">
            <v>38920Idaho</v>
          </cell>
          <cell r="B694" t="str">
            <v>Idaho</v>
          </cell>
          <cell r="C694" t="str">
            <v>Idaho</v>
          </cell>
          <cell r="D694">
            <v>389.2</v>
          </cell>
          <cell r="E694">
            <v>389.2</v>
          </cell>
          <cell r="F694" t="str">
            <v>Land Rights</v>
          </cell>
          <cell r="G694">
            <v>0</v>
          </cell>
          <cell r="H694">
            <v>4867.6400000000003</v>
          </cell>
          <cell r="I694">
            <v>0</v>
          </cell>
          <cell r="J694">
            <v>-65.39</v>
          </cell>
          <cell r="K694">
            <v>0</v>
          </cell>
          <cell r="L694">
            <v>4802.25</v>
          </cell>
          <cell r="M694">
            <v>0</v>
          </cell>
          <cell r="N694">
            <v>-69.28</v>
          </cell>
          <cell r="O694">
            <v>0</v>
          </cell>
          <cell r="P694">
            <v>4732.97</v>
          </cell>
          <cell r="Q694">
            <v>0</v>
          </cell>
          <cell r="R694">
            <v>2769</v>
          </cell>
          <cell r="S694">
            <v>0</v>
          </cell>
          <cell r="T694">
            <v>2.0102909319401174</v>
          </cell>
          <cell r="U694">
            <v>0</v>
          </cell>
          <cell r="V694">
            <v>97</v>
          </cell>
          <cell r="W694">
            <v>0</v>
          </cell>
          <cell r="X694">
            <v>-65.39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2800.61</v>
          </cell>
          <cell r="AE694">
            <v>0</v>
          </cell>
          <cell r="AF694">
            <v>2.0102909319401174</v>
          </cell>
          <cell r="AG694">
            <v>0</v>
          </cell>
          <cell r="AH694">
            <v>96</v>
          </cell>
          <cell r="AI694">
            <v>0</v>
          </cell>
          <cell r="AJ694">
            <v>-69.28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2827.33</v>
          </cell>
        </row>
        <row r="695">
          <cell r="A695" t="str">
            <v>39000Idaho</v>
          </cell>
          <cell r="B695" t="str">
            <v>Idaho</v>
          </cell>
          <cell r="C695" t="str">
            <v>Idaho</v>
          </cell>
          <cell r="D695">
            <v>390</v>
          </cell>
          <cell r="E695">
            <v>390</v>
          </cell>
          <cell r="F695" t="str">
            <v>Structures and Improvements</v>
          </cell>
          <cell r="G695">
            <v>0</v>
          </cell>
          <cell r="H695">
            <v>12179348.140000001</v>
          </cell>
          <cell r="I695">
            <v>0</v>
          </cell>
          <cell r="J695">
            <v>-58870.530000000006</v>
          </cell>
          <cell r="K695">
            <v>0</v>
          </cell>
          <cell r="L695">
            <v>12120477.610000001</v>
          </cell>
          <cell r="M695">
            <v>0</v>
          </cell>
          <cell r="N695">
            <v>-62892.55000000001</v>
          </cell>
          <cell r="O695">
            <v>0</v>
          </cell>
          <cell r="P695">
            <v>12057585.060000001</v>
          </cell>
          <cell r="Q695">
            <v>0</v>
          </cell>
          <cell r="R695">
            <v>4453282</v>
          </cell>
          <cell r="S695">
            <v>0</v>
          </cell>
          <cell r="T695">
            <v>2.2128641370603295</v>
          </cell>
          <cell r="U695">
            <v>0</v>
          </cell>
          <cell r="V695">
            <v>268861</v>
          </cell>
          <cell r="W695">
            <v>0</v>
          </cell>
          <cell r="X695">
            <v>-58870.530000000006</v>
          </cell>
          <cell r="Y695">
            <v>0</v>
          </cell>
          <cell r="Z695">
            <v>-5</v>
          </cell>
          <cell r="AA695">
            <v>0</v>
          </cell>
          <cell r="AB695">
            <v>-2943.5265000000004</v>
          </cell>
          <cell r="AC695">
            <v>0</v>
          </cell>
          <cell r="AD695">
            <v>4660328.9435000001</v>
          </cell>
          <cell r="AE695">
            <v>0</v>
          </cell>
          <cell r="AF695">
            <v>2.2128641370603295</v>
          </cell>
          <cell r="AG695">
            <v>0</v>
          </cell>
          <cell r="AH695">
            <v>267514</v>
          </cell>
          <cell r="AI695">
            <v>0</v>
          </cell>
          <cell r="AJ695">
            <v>-62892.55000000001</v>
          </cell>
          <cell r="AK695">
            <v>0</v>
          </cell>
          <cell r="AL695">
            <v>-5</v>
          </cell>
          <cell r="AM695">
            <v>0</v>
          </cell>
          <cell r="AN695">
            <v>-3144.6275000000005</v>
          </cell>
          <cell r="AO695">
            <v>0</v>
          </cell>
          <cell r="AP695">
            <v>4861805.7659999998</v>
          </cell>
        </row>
        <row r="696">
          <cell r="A696" t="str">
            <v>39201Idaho</v>
          </cell>
          <cell r="B696" t="str">
            <v>Idaho</v>
          </cell>
          <cell r="C696" t="str">
            <v>Idaho</v>
          </cell>
          <cell r="D696">
            <v>392.01</v>
          </cell>
          <cell r="E696">
            <v>392.01</v>
          </cell>
          <cell r="F696" t="str">
            <v>Transportation Equipment - Light Trucks and Vans</v>
          </cell>
          <cell r="G696">
            <v>0</v>
          </cell>
          <cell r="H696">
            <v>2498605.52</v>
          </cell>
          <cell r="I696">
            <v>0</v>
          </cell>
          <cell r="J696">
            <v>-246840.4</v>
          </cell>
          <cell r="K696">
            <v>0</v>
          </cell>
          <cell r="L696">
            <v>2251765.12</v>
          </cell>
          <cell r="M696">
            <v>0</v>
          </cell>
          <cell r="N696">
            <v>-244251.38999999998</v>
          </cell>
          <cell r="O696">
            <v>0</v>
          </cell>
          <cell r="P696">
            <v>2007513.7300000002</v>
          </cell>
          <cell r="Q696">
            <v>0</v>
          </cell>
          <cell r="R696">
            <v>1149671</v>
          </cell>
          <cell r="S696">
            <v>0</v>
          </cell>
          <cell r="T696">
            <v>7.6251295584541134</v>
          </cell>
          <cell r="U696">
            <v>0</v>
          </cell>
          <cell r="V696">
            <v>181111</v>
          </cell>
          <cell r="W696">
            <v>0</v>
          </cell>
          <cell r="X696">
            <v>-246840.4</v>
          </cell>
          <cell r="Y696">
            <v>0</v>
          </cell>
          <cell r="Z696">
            <v>10</v>
          </cell>
          <cell r="AA696">
            <v>0</v>
          </cell>
          <cell r="AB696">
            <v>24684.04</v>
          </cell>
          <cell r="AC696">
            <v>0</v>
          </cell>
          <cell r="AD696">
            <v>1108625.6400000001</v>
          </cell>
          <cell r="AE696">
            <v>0</v>
          </cell>
          <cell r="AF696">
            <v>7.6251295584541134</v>
          </cell>
          <cell r="AG696">
            <v>0</v>
          </cell>
          <cell r="AH696">
            <v>162388</v>
          </cell>
          <cell r="AI696">
            <v>0</v>
          </cell>
          <cell r="AJ696">
            <v>-244251.38999999998</v>
          </cell>
          <cell r="AK696">
            <v>0</v>
          </cell>
          <cell r="AL696">
            <v>10</v>
          </cell>
          <cell r="AM696">
            <v>0</v>
          </cell>
          <cell r="AN696">
            <v>24425.138999999999</v>
          </cell>
          <cell r="AO696">
            <v>0</v>
          </cell>
          <cell r="AP696">
            <v>1051187.3890000002</v>
          </cell>
        </row>
        <row r="697">
          <cell r="A697" t="str">
            <v>39205Idaho</v>
          </cell>
          <cell r="B697" t="str">
            <v>Idaho</v>
          </cell>
          <cell r="C697" t="str">
            <v>Idaho</v>
          </cell>
          <cell r="D697">
            <v>392.05</v>
          </cell>
          <cell r="E697">
            <v>392.05</v>
          </cell>
          <cell r="F697" t="str">
            <v>Transportation Equipment - Medium Trucks</v>
          </cell>
          <cell r="G697">
            <v>0</v>
          </cell>
          <cell r="H697">
            <v>2964209.9</v>
          </cell>
          <cell r="I697">
            <v>0</v>
          </cell>
          <cell r="J697">
            <v>-179989.36</v>
          </cell>
          <cell r="K697">
            <v>0</v>
          </cell>
          <cell r="L697">
            <v>2784220.54</v>
          </cell>
          <cell r="M697">
            <v>0</v>
          </cell>
          <cell r="N697">
            <v>-186895.84999999998</v>
          </cell>
          <cell r="O697">
            <v>0</v>
          </cell>
          <cell r="P697">
            <v>2597324.69</v>
          </cell>
          <cell r="Q697">
            <v>0</v>
          </cell>
          <cell r="R697">
            <v>1054982</v>
          </cell>
          <cell r="S697">
            <v>0</v>
          </cell>
          <cell r="T697">
            <v>5.0511041420662437</v>
          </cell>
          <cell r="U697">
            <v>0</v>
          </cell>
          <cell r="V697">
            <v>145180</v>
          </cell>
          <cell r="W697">
            <v>0</v>
          </cell>
          <cell r="X697">
            <v>-179989.36</v>
          </cell>
          <cell r="Y697">
            <v>0</v>
          </cell>
          <cell r="Z697">
            <v>15</v>
          </cell>
          <cell r="AA697">
            <v>0</v>
          </cell>
          <cell r="AB697">
            <v>26998.403999999999</v>
          </cell>
          <cell r="AC697">
            <v>0</v>
          </cell>
          <cell r="AD697">
            <v>1047171.044</v>
          </cell>
          <cell r="AE697">
            <v>0</v>
          </cell>
          <cell r="AF697">
            <v>5.0511041420662437</v>
          </cell>
          <cell r="AG697">
            <v>0</v>
          </cell>
          <cell r="AH697">
            <v>135914</v>
          </cell>
          <cell r="AI697">
            <v>0</v>
          </cell>
          <cell r="AJ697">
            <v>-186895.84999999998</v>
          </cell>
          <cell r="AK697">
            <v>0</v>
          </cell>
          <cell r="AL697">
            <v>15</v>
          </cell>
          <cell r="AM697">
            <v>0</v>
          </cell>
          <cell r="AN697">
            <v>28034.377499999995</v>
          </cell>
          <cell r="AO697">
            <v>0</v>
          </cell>
          <cell r="AP697">
            <v>1024223.5715</v>
          </cell>
        </row>
        <row r="698">
          <cell r="A698" t="str">
            <v>39209Idaho</v>
          </cell>
          <cell r="B698" t="str">
            <v>Idaho</v>
          </cell>
          <cell r="C698" t="str">
            <v>Idaho</v>
          </cell>
          <cell r="D698">
            <v>392.09</v>
          </cell>
          <cell r="E698">
            <v>392.09</v>
          </cell>
          <cell r="F698" t="str">
            <v>Transportation Equipment - Trailers</v>
          </cell>
          <cell r="G698">
            <v>0</v>
          </cell>
          <cell r="H698">
            <v>978960.98</v>
          </cell>
          <cell r="I698">
            <v>0</v>
          </cell>
          <cell r="J698">
            <v>-17679.900000000001</v>
          </cell>
          <cell r="K698">
            <v>0</v>
          </cell>
          <cell r="L698">
            <v>961281.08</v>
          </cell>
          <cell r="M698">
            <v>0</v>
          </cell>
          <cell r="N698">
            <v>-17985.990000000002</v>
          </cell>
          <cell r="O698">
            <v>0</v>
          </cell>
          <cell r="P698">
            <v>943295.09</v>
          </cell>
          <cell r="Q698">
            <v>0</v>
          </cell>
          <cell r="R698">
            <v>256781</v>
          </cell>
          <cell r="S698">
            <v>0</v>
          </cell>
          <cell r="T698">
            <v>2.4524502195796849</v>
          </cell>
          <cell r="U698">
            <v>0</v>
          </cell>
          <cell r="V698">
            <v>23792</v>
          </cell>
          <cell r="W698">
            <v>0</v>
          </cell>
          <cell r="X698">
            <v>-17679.900000000001</v>
          </cell>
          <cell r="Y698">
            <v>0</v>
          </cell>
          <cell r="Z698">
            <v>10</v>
          </cell>
          <cell r="AA698">
            <v>0</v>
          </cell>
          <cell r="AB698">
            <v>1767.99</v>
          </cell>
          <cell r="AC698">
            <v>0</v>
          </cell>
          <cell r="AD698">
            <v>264661.08999999997</v>
          </cell>
          <cell r="AE698">
            <v>0</v>
          </cell>
          <cell r="AF698">
            <v>2.4524502195796849</v>
          </cell>
          <cell r="AG698">
            <v>0</v>
          </cell>
          <cell r="AH698">
            <v>23354</v>
          </cell>
          <cell r="AI698">
            <v>0</v>
          </cell>
          <cell r="AJ698">
            <v>-17985.990000000002</v>
          </cell>
          <cell r="AK698">
            <v>0</v>
          </cell>
          <cell r="AL698">
            <v>10</v>
          </cell>
          <cell r="AM698">
            <v>0</v>
          </cell>
          <cell r="AN698">
            <v>1798.5990000000002</v>
          </cell>
          <cell r="AO698">
            <v>0</v>
          </cell>
          <cell r="AP698">
            <v>271827.69899999996</v>
          </cell>
        </row>
        <row r="699">
          <cell r="A699" t="str">
            <v>39603Idaho</v>
          </cell>
          <cell r="B699" t="str">
            <v>Idaho</v>
          </cell>
          <cell r="C699" t="str">
            <v>Idaho</v>
          </cell>
          <cell r="D699">
            <v>396.03</v>
          </cell>
          <cell r="E699">
            <v>396.03</v>
          </cell>
          <cell r="F699" t="str">
            <v>Light Power Operated Equipment</v>
          </cell>
          <cell r="G699">
            <v>0</v>
          </cell>
          <cell r="H699">
            <v>2094379.23</v>
          </cell>
          <cell r="I699">
            <v>0</v>
          </cell>
          <cell r="J699">
            <v>-273504.86</v>
          </cell>
          <cell r="K699">
            <v>0</v>
          </cell>
          <cell r="L699">
            <v>1820874.37</v>
          </cell>
          <cell r="M699">
            <v>0</v>
          </cell>
          <cell r="N699">
            <v>-186868.27</v>
          </cell>
          <cell r="O699">
            <v>0</v>
          </cell>
          <cell r="P699">
            <v>1634006.1</v>
          </cell>
          <cell r="Q699">
            <v>0</v>
          </cell>
          <cell r="R699">
            <v>657093</v>
          </cell>
          <cell r="S699">
            <v>0</v>
          </cell>
          <cell r="T699">
            <v>9.7067622610240765</v>
          </cell>
          <cell r="U699">
            <v>0</v>
          </cell>
          <cell r="V699">
            <v>190022</v>
          </cell>
          <cell r="W699">
            <v>0</v>
          </cell>
          <cell r="X699">
            <v>-273504.86</v>
          </cell>
          <cell r="Y699">
            <v>0</v>
          </cell>
          <cell r="Z699">
            <v>10</v>
          </cell>
          <cell r="AA699">
            <v>0</v>
          </cell>
          <cell r="AB699">
            <v>27350.485999999997</v>
          </cell>
          <cell r="AC699">
            <v>0</v>
          </cell>
          <cell r="AD699">
            <v>600960.62600000005</v>
          </cell>
          <cell r="AE699">
            <v>0</v>
          </cell>
          <cell r="AF699">
            <v>9.7067622610240765</v>
          </cell>
          <cell r="AG699">
            <v>0</v>
          </cell>
          <cell r="AH699">
            <v>167679</v>
          </cell>
          <cell r="AI699">
            <v>0</v>
          </cell>
          <cell r="AJ699">
            <v>-186868.27</v>
          </cell>
          <cell r="AK699">
            <v>0</v>
          </cell>
          <cell r="AL699">
            <v>10</v>
          </cell>
          <cell r="AM699">
            <v>0</v>
          </cell>
          <cell r="AN699">
            <v>18686.827000000001</v>
          </cell>
          <cell r="AO699">
            <v>0</v>
          </cell>
          <cell r="AP699">
            <v>600458.18300000008</v>
          </cell>
        </row>
        <row r="700">
          <cell r="A700" t="str">
            <v>39607Idaho</v>
          </cell>
          <cell r="B700" t="str">
            <v>Idaho</v>
          </cell>
          <cell r="C700" t="str">
            <v>Idaho</v>
          </cell>
          <cell r="D700">
            <v>396.07</v>
          </cell>
          <cell r="E700">
            <v>396.07</v>
          </cell>
          <cell r="F700" t="str">
            <v>Heavy Power Operated Equipment</v>
          </cell>
          <cell r="G700">
            <v>0</v>
          </cell>
          <cell r="H700">
            <v>6986609.9100000001</v>
          </cell>
          <cell r="I700">
            <v>0</v>
          </cell>
          <cell r="J700">
            <v>-298968.79000000004</v>
          </cell>
          <cell r="K700">
            <v>0</v>
          </cell>
          <cell r="L700">
            <v>6687641.1200000001</v>
          </cell>
          <cell r="M700">
            <v>0</v>
          </cell>
          <cell r="N700">
            <v>-307076.76999999996</v>
          </cell>
          <cell r="O700">
            <v>0</v>
          </cell>
          <cell r="P700">
            <v>6380564.3500000006</v>
          </cell>
          <cell r="Q700">
            <v>0</v>
          </cell>
          <cell r="R700">
            <v>1381675</v>
          </cell>
          <cell r="S700">
            <v>0</v>
          </cell>
          <cell r="T700">
            <v>5.3912563839152963</v>
          </cell>
          <cell r="U700">
            <v>0</v>
          </cell>
          <cell r="V700">
            <v>368607</v>
          </cell>
          <cell r="W700">
            <v>0</v>
          </cell>
          <cell r="X700">
            <v>-298968.79000000004</v>
          </cell>
          <cell r="Y700">
            <v>0</v>
          </cell>
          <cell r="Z700">
            <v>25</v>
          </cell>
          <cell r="AA700">
            <v>0</v>
          </cell>
          <cell r="AB700">
            <v>74742.197500000009</v>
          </cell>
          <cell r="AC700">
            <v>0</v>
          </cell>
          <cell r="AD700">
            <v>1526055.4075</v>
          </cell>
          <cell r="AE700">
            <v>0</v>
          </cell>
          <cell r="AF700">
            <v>5.3912563839152963</v>
          </cell>
          <cell r="AG700">
            <v>0</v>
          </cell>
          <cell r="AH700">
            <v>352270</v>
          </cell>
          <cell r="AI700">
            <v>0</v>
          </cell>
          <cell r="AJ700">
            <v>-307076.76999999996</v>
          </cell>
          <cell r="AK700">
            <v>0</v>
          </cell>
          <cell r="AL700">
            <v>25</v>
          </cell>
          <cell r="AM700">
            <v>0</v>
          </cell>
          <cell r="AN700">
            <v>76769.19249999999</v>
          </cell>
          <cell r="AO700">
            <v>0</v>
          </cell>
          <cell r="AP700">
            <v>1648017.8299999998</v>
          </cell>
        </row>
        <row r="701">
          <cell r="A701" t="str">
            <v>0Idaho</v>
          </cell>
          <cell r="B701" t="str">
            <v>Idaho</v>
          </cell>
          <cell r="C701" t="str">
            <v>Idaho</v>
          </cell>
          <cell r="D701">
            <v>0</v>
          </cell>
          <cell r="E701">
            <v>0</v>
          </cell>
          <cell r="F701" t="str">
            <v>TOTAL IDAHO - GENERAL</v>
          </cell>
          <cell r="G701">
            <v>0</v>
          </cell>
          <cell r="H701">
            <v>27706981.32</v>
          </cell>
          <cell r="I701">
            <v>0</v>
          </cell>
          <cell r="J701">
            <v>-1075919.23</v>
          </cell>
          <cell r="K701">
            <v>0</v>
          </cell>
          <cell r="L701">
            <v>26631062.09</v>
          </cell>
          <cell r="M701">
            <v>0</v>
          </cell>
          <cell r="N701">
            <v>-1006040.0999999999</v>
          </cell>
          <cell r="O701">
            <v>0</v>
          </cell>
          <cell r="P701">
            <v>25625021.990000006</v>
          </cell>
          <cell r="Q701">
            <v>0</v>
          </cell>
          <cell r="R701">
            <v>8956253</v>
          </cell>
          <cell r="S701">
            <v>0</v>
          </cell>
          <cell r="T701">
            <v>0</v>
          </cell>
          <cell r="U701">
            <v>0</v>
          </cell>
          <cell r="V701">
            <v>1177670</v>
          </cell>
          <cell r="W701">
            <v>0</v>
          </cell>
          <cell r="X701">
            <v>-1075919.23</v>
          </cell>
          <cell r="Y701">
            <v>0</v>
          </cell>
          <cell r="Z701">
            <v>0</v>
          </cell>
          <cell r="AA701">
            <v>0</v>
          </cell>
          <cell r="AB701">
            <v>152599.59100000001</v>
          </cell>
          <cell r="AC701">
            <v>0</v>
          </cell>
          <cell r="AD701">
            <v>9210603.3610000014</v>
          </cell>
          <cell r="AE701">
            <v>0</v>
          </cell>
          <cell r="AF701">
            <v>0</v>
          </cell>
          <cell r="AG701">
            <v>0</v>
          </cell>
          <cell r="AH701">
            <v>1109215</v>
          </cell>
          <cell r="AI701">
            <v>0</v>
          </cell>
          <cell r="AJ701">
            <v>-1006040.0999999999</v>
          </cell>
          <cell r="AK701">
            <v>0</v>
          </cell>
          <cell r="AL701">
            <v>0</v>
          </cell>
          <cell r="AM701">
            <v>0</v>
          </cell>
          <cell r="AN701">
            <v>146569.50750000001</v>
          </cell>
          <cell r="AO701">
            <v>0</v>
          </cell>
          <cell r="AP701">
            <v>9460347.7685000002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 t="str">
            <v>WYOMING - GENERAL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</row>
        <row r="704">
          <cell r="A704" t="str">
            <v>38920Wyoming</v>
          </cell>
          <cell r="B704" t="str">
            <v>Wyoming</v>
          </cell>
          <cell r="C704" t="str">
            <v>Wyoming</v>
          </cell>
          <cell r="D704">
            <v>389.2</v>
          </cell>
          <cell r="E704">
            <v>389.2</v>
          </cell>
          <cell r="F704" t="str">
            <v>Land Rights</v>
          </cell>
          <cell r="G704">
            <v>0</v>
          </cell>
          <cell r="H704">
            <v>74341.83</v>
          </cell>
          <cell r="I704">
            <v>0</v>
          </cell>
          <cell r="J704">
            <v>0</v>
          </cell>
          <cell r="K704">
            <v>0</v>
          </cell>
          <cell r="L704">
            <v>74341.83</v>
          </cell>
          <cell r="M704">
            <v>0</v>
          </cell>
          <cell r="N704">
            <v>0</v>
          </cell>
          <cell r="O704">
            <v>0</v>
          </cell>
          <cell r="P704">
            <v>74341.83</v>
          </cell>
          <cell r="Q704">
            <v>0</v>
          </cell>
          <cell r="R704">
            <v>7286</v>
          </cell>
          <cell r="S704">
            <v>0</v>
          </cell>
          <cell r="T704">
            <v>2.0102909319401174</v>
          </cell>
          <cell r="U704">
            <v>0</v>
          </cell>
          <cell r="V704">
            <v>1494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8780</v>
          </cell>
          <cell r="AE704">
            <v>0</v>
          </cell>
          <cell r="AF704">
            <v>2.0102909319401174</v>
          </cell>
          <cell r="AG704">
            <v>0</v>
          </cell>
          <cell r="AH704">
            <v>1494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10274</v>
          </cell>
        </row>
        <row r="705">
          <cell r="A705" t="str">
            <v>39000Wyoming</v>
          </cell>
          <cell r="B705" t="str">
            <v>Wyoming</v>
          </cell>
          <cell r="C705" t="str">
            <v>Wyoming</v>
          </cell>
          <cell r="D705">
            <v>390</v>
          </cell>
          <cell r="E705">
            <v>390</v>
          </cell>
          <cell r="F705" t="str">
            <v>Structures and Improvements</v>
          </cell>
          <cell r="G705">
            <v>0</v>
          </cell>
          <cell r="H705">
            <v>8859170.7200000007</v>
          </cell>
          <cell r="I705">
            <v>0</v>
          </cell>
          <cell r="J705">
            <v>-62954.92</v>
          </cell>
          <cell r="K705">
            <v>0</v>
          </cell>
          <cell r="L705">
            <v>8796215.8000000007</v>
          </cell>
          <cell r="M705">
            <v>0</v>
          </cell>
          <cell r="N705">
            <v>-67649.14999999998</v>
          </cell>
          <cell r="O705">
            <v>0</v>
          </cell>
          <cell r="P705">
            <v>8728566.6500000004</v>
          </cell>
          <cell r="Q705">
            <v>0</v>
          </cell>
          <cell r="R705">
            <v>2566729</v>
          </cell>
          <cell r="S705">
            <v>0</v>
          </cell>
          <cell r="T705">
            <v>2.2128641370603295</v>
          </cell>
          <cell r="U705">
            <v>0</v>
          </cell>
          <cell r="V705">
            <v>195345</v>
          </cell>
          <cell r="W705">
            <v>0</v>
          </cell>
          <cell r="X705">
            <v>-62954.92</v>
          </cell>
          <cell r="Y705">
            <v>0</v>
          </cell>
          <cell r="Z705">
            <v>-15</v>
          </cell>
          <cell r="AA705">
            <v>0</v>
          </cell>
          <cell r="AB705">
            <v>-9443.2379999999994</v>
          </cell>
          <cell r="AC705">
            <v>0</v>
          </cell>
          <cell r="AD705">
            <v>2689675.8420000002</v>
          </cell>
          <cell r="AE705">
            <v>0</v>
          </cell>
          <cell r="AF705">
            <v>2.2128641370603295</v>
          </cell>
          <cell r="AG705">
            <v>0</v>
          </cell>
          <cell r="AH705">
            <v>193900</v>
          </cell>
          <cell r="AI705">
            <v>0</v>
          </cell>
          <cell r="AJ705">
            <v>-67649.14999999998</v>
          </cell>
          <cell r="AK705">
            <v>0</v>
          </cell>
          <cell r="AL705">
            <v>-15</v>
          </cell>
          <cell r="AM705">
            <v>0</v>
          </cell>
          <cell r="AN705">
            <v>-10147.372499999996</v>
          </cell>
          <cell r="AO705">
            <v>0</v>
          </cell>
          <cell r="AP705">
            <v>2805779.3195000002</v>
          </cell>
        </row>
        <row r="706">
          <cell r="A706" t="str">
            <v>39201Wyoming</v>
          </cell>
          <cell r="B706" t="str">
            <v>Wyoming</v>
          </cell>
          <cell r="C706" t="str">
            <v>Wyoming</v>
          </cell>
          <cell r="D706">
            <v>392.01</v>
          </cell>
          <cell r="E706">
            <v>392.01</v>
          </cell>
          <cell r="F706" t="str">
            <v>Transportation Equipment - Light Trucks and Vans</v>
          </cell>
          <cell r="G706">
            <v>0</v>
          </cell>
          <cell r="H706">
            <v>5061709.34</v>
          </cell>
          <cell r="I706">
            <v>0</v>
          </cell>
          <cell r="J706">
            <v>-504139.65</v>
          </cell>
          <cell r="K706">
            <v>0</v>
          </cell>
          <cell r="L706">
            <v>4557569.6899999995</v>
          </cell>
          <cell r="M706">
            <v>0</v>
          </cell>
          <cell r="N706">
            <v>-455437.65</v>
          </cell>
          <cell r="O706">
            <v>0</v>
          </cell>
          <cell r="P706">
            <v>4102132.0399999996</v>
          </cell>
          <cell r="Q706">
            <v>0</v>
          </cell>
          <cell r="R706">
            <v>2219885</v>
          </cell>
          <cell r="S706">
            <v>0</v>
          </cell>
          <cell r="T706">
            <v>7.6251295584541134</v>
          </cell>
          <cell r="U706">
            <v>0</v>
          </cell>
          <cell r="V706">
            <v>366741</v>
          </cell>
          <cell r="W706">
            <v>0</v>
          </cell>
          <cell r="X706">
            <v>-504139.65</v>
          </cell>
          <cell r="Y706">
            <v>0</v>
          </cell>
          <cell r="Z706">
            <v>10</v>
          </cell>
          <cell r="AA706">
            <v>0</v>
          </cell>
          <cell r="AB706">
            <v>50413.964999999997</v>
          </cell>
          <cell r="AC706">
            <v>0</v>
          </cell>
          <cell r="AD706">
            <v>2132900.3149999999</v>
          </cell>
          <cell r="AE706">
            <v>0</v>
          </cell>
          <cell r="AF706">
            <v>7.6251295584541134</v>
          </cell>
          <cell r="AG706">
            <v>0</v>
          </cell>
          <cell r="AH706">
            <v>330157</v>
          </cell>
          <cell r="AI706">
            <v>0</v>
          </cell>
          <cell r="AJ706">
            <v>-455437.65</v>
          </cell>
          <cell r="AK706">
            <v>0</v>
          </cell>
          <cell r="AL706">
            <v>10</v>
          </cell>
          <cell r="AM706">
            <v>0</v>
          </cell>
          <cell r="AN706">
            <v>45543.764999999999</v>
          </cell>
          <cell r="AO706">
            <v>0</v>
          </cell>
          <cell r="AP706">
            <v>2053163.43</v>
          </cell>
        </row>
        <row r="707">
          <cell r="A707" t="str">
            <v>39205Wyoming</v>
          </cell>
          <cell r="B707" t="str">
            <v>Wyoming</v>
          </cell>
          <cell r="C707" t="str">
            <v>Wyoming</v>
          </cell>
          <cell r="D707">
            <v>392.05</v>
          </cell>
          <cell r="E707">
            <v>392.05</v>
          </cell>
          <cell r="F707" t="str">
            <v>Transportation Equipment - Medium Trucks</v>
          </cell>
          <cell r="G707">
            <v>0</v>
          </cell>
          <cell r="H707">
            <v>5939355.4299999997</v>
          </cell>
          <cell r="I707">
            <v>0</v>
          </cell>
          <cell r="J707">
            <v>-310901.83999999997</v>
          </cell>
          <cell r="K707">
            <v>0</v>
          </cell>
          <cell r="L707">
            <v>5628453.5899999999</v>
          </cell>
          <cell r="M707">
            <v>0</v>
          </cell>
          <cell r="N707">
            <v>-329461.65000000002</v>
          </cell>
          <cell r="O707">
            <v>0</v>
          </cell>
          <cell r="P707">
            <v>5298991.9399999995</v>
          </cell>
          <cell r="Q707">
            <v>0</v>
          </cell>
          <cell r="R707">
            <v>1785930</v>
          </cell>
          <cell r="S707">
            <v>0</v>
          </cell>
          <cell r="T707">
            <v>5.0511041420662437</v>
          </cell>
          <cell r="U707">
            <v>0</v>
          </cell>
          <cell r="V707">
            <v>292151</v>
          </cell>
          <cell r="W707">
            <v>0</v>
          </cell>
          <cell r="X707">
            <v>-310901.83999999997</v>
          </cell>
          <cell r="Y707">
            <v>0</v>
          </cell>
          <cell r="Z707">
            <v>10</v>
          </cell>
          <cell r="AA707">
            <v>0</v>
          </cell>
          <cell r="AB707">
            <v>31090.183999999994</v>
          </cell>
          <cell r="AC707">
            <v>0</v>
          </cell>
          <cell r="AD707">
            <v>1798269.344</v>
          </cell>
          <cell r="AE707">
            <v>0</v>
          </cell>
          <cell r="AF707">
            <v>5.0511041420662437</v>
          </cell>
          <cell r="AG707">
            <v>0</v>
          </cell>
          <cell r="AH707">
            <v>275978</v>
          </cell>
          <cell r="AI707">
            <v>0</v>
          </cell>
          <cell r="AJ707">
            <v>-329461.65000000002</v>
          </cell>
          <cell r="AK707">
            <v>0</v>
          </cell>
          <cell r="AL707">
            <v>10</v>
          </cell>
          <cell r="AM707">
            <v>0</v>
          </cell>
          <cell r="AN707">
            <v>32946.165000000001</v>
          </cell>
          <cell r="AO707">
            <v>0</v>
          </cell>
          <cell r="AP707">
            <v>1777731.8590000002</v>
          </cell>
        </row>
        <row r="708">
          <cell r="A708" t="str">
            <v>39209Wyoming</v>
          </cell>
          <cell r="B708" t="str">
            <v>Wyoming</v>
          </cell>
          <cell r="C708" t="str">
            <v>Wyoming</v>
          </cell>
          <cell r="D708">
            <v>392.09</v>
          </cell>
          <cell r="E708">
            <v>392.09</v>
          </cell>
          <cell r="F708" t="str">
            <v>Transportation Equipment - Trailers</v>
          </cell>
          <cell r="G708">
            <v>0</v>
          </cell>
          <cell r="H708">
            <v>2995313.95</v>
          </cell>
          <cell r="I708">
            <v>0</v>
          </cell>
          <cell r="J708">
            <v>-61258.25</v>
          </cell>
          <cell r="K708">
            <v>0</v>
          </cell>
          <cell r="L708">
            <v>2934055.7</v>
          </cell>
          <cell r="M708">
            <v>0</v>
          </cell>
          <cell r="N708">
            <v>-61027.919999999976</v>
          </cell>
          <cell r="O708">
            <v>0</v>
          </cell>
          <cell r="P708">
            <v>2873027.7800000003</v>
          </cell>
          <cell r="Q708">
            <v>0</v>
          </cell>
          <cell r="R708">
            <v>987298</v>
          </cell>
          <cell r="S708">
            <v>0</v>
          </cell>
          <cell r="T708">
            <v>2.4524502195796849</v>
          </cell>
          <cell r="U708">
            <v>0</v>
          </cell>
          <cell r="V708">
            <v>72707</v>
          </cell>
          <cell r="W708">
            <v>0</v>
          </cell>
          <cell r="X708">
            <v>-61258.25</v>
          </cell>
          <cell r="Y708">
            <v>0</v>
          </cell>
          <cell r="Z708">
            <v>5</v>
          </cell>
          <cell r="AA708">
            <v>0</v>
          </cell>
          <cell r="AB708">
            <v>3062.9124999999999</v>
          </cell>
          <cell r="AC708">
            <v>0</v>
          </cell>
          <cell r="AD708">
            <v>1001809.6625</v>
          </cell>
          <cell r="AE708">
            <v>0</v>
          </cell>
          <cell r="AF708">
            <v>2.4524502195796849</v>
          </cell>
          <cell r="AG708">
            <v>0</v>
          </cell>
          <cell r="AH708">
            <v>71208</v>
          </cell>
          <cell r="AI708">
            <v>0</v>
          </cell>
          <cell r="AJ708">
            <v>-61027.919999999976</v>
          </cell>
          <cell r="AK708">
            <v>0</v>
          </cell>
          <cell r="AL708">
            <v>5</v>
          </cell>
          <cell r="AM708">
            <v>0</v>
          </cell>
          <cell r="AN708">
            <v>3051.3959999999988</v>
          </cell>
          <cell r="AO708">
            <v>0</v>
          </cell>
          <cell r="AP708">
            <v>1015041.1385000001</v>
          </cell>
        </row>
        <row r="709">
          <cell r="A709" t="str">
            <v>39603Wyoming</v>
          </cell>
          <cell r="B709" t="str">
            <v>Wyoming</v>
          </cell>
          <cell r="C709" t="str">
            <v>Wyoming</v>
          </cell>
          <cell r="D709">
            <v>396.03</v>
          </cell>
          <cell r="E709">
            <v>396.03</v>
          </cell>
          <cell r="F709" t="str">
            <v>Light Power Operated Equipment</v>
          </cell>
          <cell r="G709">
            <v>0</v>
          </cell>
          <cell r="H709">
            <v>3567731.47</v>
          </cell>
          <cell r="I709">
            <v>0</v>
          </cell>
          <cell r="J709">
            <v>-604848.16999999981</v>
          </cell>
          <cell r="K709">
            <v>0</v>
          </cell>
          <cell r="L709">
            <v>2962883.3000000003</v>
          </cell>
          <cell r="M709">
            <v>0</v>
          </cell>
          <cell r="N709">
            <v>-331447.98000000004</v>
          </cell>
          <cell r="O709">
            <v>0</v>
          </cell>
          <cell r="P709">
            <v>2631435.3200000003</v>
          </cell>
          <cell r="Q709">
            <v>0</v>
          </cell>
          <cell r="R709">
            <v>1231569</v>
          </cell>
          <cell r="S709">
            <v>0</v>
          </cell>
          <cell r="T709">
            <v>9.7067622610240765</v>
          </cell>
          <cell r="U709">
            <v>0</v>
          </cell>
          <cell r="V709">
            <v>316956</v>
          </cell>
          <cell r="W709">
            <v>0</v>
          </cell>
          <cell r="X709">
            <v>-604848.16999999981</v>
          </cell>
          <cell r="Y709">
            <v>0</v>
          </cell>
          <cell r="Z709">
            <v>15</v>
          </cell>
          <cell r="AA709">
            <v>0</v>
          </cell>
          <cell r="AB709">
            <v>90727.225499999971</v>
          </cell>
          <cell r="AC709">
            <v>0</v>
          </cell>
          <cell r="AD709">
            <v>1034404.0555000001</v>
          </cell>
          <cell r="AE709">
            <v>0</v>
          </cell>
          <cell r="AF709">
            <v>9.7067622610240765</v>
          </cell>
          <cell r="AG709">
            <v>0</v>
          </cell>
          <cell r="AH709">
            <v>271514</v>
          </cell>
          <cell r="AI709">
            <v>0</v>
          </cell>
          <cell r="AJ709">
            <v>-331447.98000000004</v>
          </cell>
          <cell r="AK709">
            <v>0</v>
          </cell>
          <cell r="AL709">
            <v>15</v>
          </cell>
          <cell r="AM709">
            <v>0</v>
          </cell>
          <cell r="AN709">
            <v>49717.197</v>
          </cell>
          <cell r="AO709">
            <v>0</v>
          </cell>
          <cell r="AP709">
            <v>1024187.2725000003</v>
          </cell>
        </row>
        <row r="710">
          <cell r="A710" t="str">
            <v>39607Wyoming</v>
          </cell>
          <cell r="B710" t="str">
            <v>Wyoming</v>
          </cell>
          <cell r="C710" t="str">
            <v>Wyoming</v>
          </cell>
          <cell r="D710">
            <v>396.07</v>
          </cell>
          <cell r="E710">
            <v>396.07</v>
          </cell>
          <cell r="F710" t="str">
            <v>Heavy Power Operated Equipment</v>
          </cell>
          <cell r="G710">
            <v>0</v>
          </cell>
          <cell r="H710">
            <v>29898991.57</v>
          </cell>
          <cell r="I710">
            <v>0</v>
          </cell>
          <cell r="J710">
            <v>-1632079.69</v>
          </cell>
          <cell r="K710">
            <v>0</v>
          </cell>
          <cell r="L710">
            <v>28266911.879999999</v>
          </cell>
          <cell r="M710">
            <v>0</v>
          </cell>
          <cell r="N710">
            <v>-1647606.83</v>
          </cell>
          <cell r="O710">
            <v>0</v>
          </cell>
          <cell r="P710">
            <v>26619305.049999997</v>
          </cell>
          <cell r="Q710">
            <v>0</v>
          </cell>
          <cell r="R710">
            <v>5071582</v>
          </cell>
          <cell r="S710">
            <v>0</v>
          </cell>
          <cell r="T710">
            <v>5.3912563839152963</v>
          </cell>
          <cell r="U710">
            <v>0</v>
          </cell>
          <cell r="V710">
            <v>1567936</v>
          </cell>
          <cell r="W710">
            <v>0</v>
          </cell>
          <cell r="X710">
            <v>-1632079.69</v>
          </cell>
          <cell r="Y710">
            <v>0</v>
          </cell>
          <cell r="Z710">
            <v>25</v>
          </cell>
          <cell r="AA710">
            <v>0</v>
          </cell>
          <cell r="AB710">
            <v>408019.92249999999</v>
          </cell>
          <cell r="AC710">
            <v>0</v>
          </cell>
          <cell r="AD710">
            <v>5415458.2325000009</v>
          </cell>
          <cell r="AE710">
            <v>0</v>
          </cell>
          <cell r="AF710">
            <v>5.3912563839152963</v>
          </cell>
          <cell r="AG710">
            <v>0</v>
          </cell>
          <cell r="AH710">
            <v>1479528</v>
          </cell>
          <cell r="AI710">
            <v>0</v>
          </cell>
          <cell r="AJ710">
            <v>-1647606.83</v>
          </cell>
          <cell r="AK710">
            <v>0</v>
          </cell>
          <cell r="AL710">
            <v>25</v>
          </cell>
          <cell r="AM710">
            <v>0</v>
          </cell>
          <cell r="AN710">
            <v>411901.70750000002</v>
          </cell>
          <cell r="AO710">
            <v>0</v>
          </cell>
          <cell r="AP710">
            <v>5659281.1100000013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 t="str">
            <v>TOTAL WYOMING - GENERAL</v>
          </cell>
          <cell r="G711">
            <v>0</v>
          </cell>
          <cell r="H711">
            <v>56396614.310000002</v>
          </cell>
          <cell r="I711">
            <v>0</v>
          </cell>
          <cell r="J711">
            <v>-3176182.5199999996</v>
          </cell>
          <cell r="K711">
            <v>0</v>
          </cell>
          <cell r="L711">
            <v>53220431.789999999</v>
          </cell>
          <cell r="M711">
            <v>0</v>
          </cell>
          <cell r="N711">
            <v>-2892631.1799999997</v>
          </cell>
          <cell r="O711">
            <v>0</v>
          </cell>
          <cell r="P711">
            <v>50327800.609999999</v>
          </cell>
          <cell r="Q711">
            <v>0</v>
          </cell>
          <cell r="R711">
            <v>13870279</v>
          </cell>
          <cell r="S711">
            <v>0</v>
          </cell>
          <cell r="T711">
            <v>0</v>
          </cell>
          <cell r="U711">
            <v>0</v>
          </cell>
          <cell r="V711">
            <v>2813330</v>
          </cell>
          <cell r="W711">
            <v>0</v>
          </cell>
          <cell r="X711">
            <v>-3176182.5199999996</v>
          </cell>
          <cell r="Y711">
            <v>0</v>
          </cell>
          <cell r="Z711">
            <v>0</v>
          </cell>
          <cell r="AA711">
            <v>0</v>
          </cell>
          <cell r="AB711">
            <v>573870.97149999999</v>
          </cell>
          <cell r="AC711">
            <v>0</v>
          </cell>
          <cell r="AD711">
            <v>14081297.451500002</v>
          </cell>
          <cell r="AE711">
            <v>0</v>
          </cell>
          <cell r="AF711">
            <v>0</v>
          </cell>
          <cell r="AG711">
            <v>0</v>
          </cell>
          <cell r="AH711">
            <v>2623779</v>
          </cell>
          <cell r="AI711">
            <v>0</v>
          </cell>
          <cell r="AJ711">
            <v>-2892631.1799999997</v>
          </cell>
          <cell r="AK711">
            <v>0</v>
          </cell>
          <cell r="AL711">
            <v>0</v>
          </cell>
          <cell r="AM711">
            <v>0</v>
          </cell>
          <cell r="AN711">
            <v>533012.85800000001</v>
          </cell>
          <cell r="AO711">
            <v>0</v>
          </cell>
          <cell r="AP711">
            <v>14345458.129500002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 t="str">
            <v>CALIFORNIA - GENERAL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</row>
        <row r="714">
          <cell r="A714" t="str">
            <v>39000California</v>
          </cell>
          <cell r="B714" t="str">
            <v>California</v>
          </cell>
          <cell r="C714" t="str">
            <v>California</v>
          </cell>
          <cell r="D714">
            <v>390</v>
          </cell>
          <cell r="E714">
            <v>390</v>
          </cell>
          <cell r="F714" t="str">
            <v>Structures and Improvements</v>
          </cell>
          <cell r="G714">
            <v>0</v>
          </cell>
          <cell r="H714">
            <v>2954073.24</v>
          </cell>
          <cell r="I714">
            <v>0</v>
          </cell>
          <cell r="J714">
            <v>-8718.0599999999977</v>
          </cell>
          <cell r="K714">
            <v>0</v>
          </cell>
          <cell r="L714">
            <v>2945355.18</v>
          </cell>
          <cell r="M714">
            <v>0</v>
          </cell>
          <cell r="N714">
            <v>-9298.8000000000011</v>
          </cell>
          <cell r="O714">
            <v>0</v>
          </cell>
          <cell r="P714">
            <v>2936056.3800000004</v>
          </cell>
          <cell r="Q714">
            <v>0</v>
          </cell>
          <cell r="R714">
            <v>1093880</v>
          </cell>
          <cell r="S714">
            <v>0</v>
          </cell>
          <cell r="T714">
            <v>2.2128641370603295</v>
          </cell>
          <cell r="U714">
            <v>0</v>
          </cell>
          <cell r="V714">
            <v>65273</v>
          </cell>
          <cell r="W714">
            <v>0</v>
          </cell>
          <cell r="X714">
            <v>-8718.0599999999977</v>
          </cell>
          <cell r="Y714">
            <v>0</v>
          </cell>
          <cell r="Z714">
            <v>-20</v>
          </cell>
          <cell r="AA714">
            <v>0</v>
          </cell>
          <cell r="AB714">
            <v>-1743.6119999999996</v>
          </cell>
          <cell r="AC714">
            <v>0</v>
          </cell>
          <cell r="AD714">
            <v>1148691.328</v>
          </cell>
          <cell r="AE714">
            <v>0</v>
          </cell>
          <cell r="AF714">
            <v>2.2128641370603295</v>
          </cell>
          <cell r="AG714">
            <v>0</v>
          </cell>
          <cell r="AH714">
            <v>65074</v>
          </cell>
          <cell r="AI714">
            <v>0</v>
          </cell>
          <cell r="AJ714">
            <v>-9298.8000000000011</v>
          </cell>
          <cell r="AK714">
            <v>0</v>
          </cell>
          <cell r="AL714">
            <v>-20</v>
          </cell>
          <cell r="AM714">
            <v>0</v>
          </cell>
          <cell r="AN714">
            <v>-1859.7600000000002</v>
          </cell>
          <cell r="AO714">
            <v>0</v>
          </cell>
          <cell r="AP714">
            <v>1202606.7679999999</v>
          </cell>
        </row>
        <row r="715">
          <cell r="A715" t="str">
            <v>39201California</v>
          </cell>
          <cell r="B715" t="str">
            <v>California</v>
          </cell>
          <cell r="C715" t="str">
            <v>California</v>
          </cell>
          <cell r="D715">
            <v>392.01</v>
          </cell>
          <cell r="E715">
            <v>392.01</v>
          </cell>
          <cell r="F715" t="str">
            <v>Transportation Equipment - Light Trucks and Vans</v>
          </cell>
          <cell r="G715">
            <v>0</v>
          </cell>
          <cell r="H715">
            <v>1086563.83</v>
          </cell>
          <cell r="I715">
            <v>0</v>
          </cell>
          <cell r="J715">
            <v>-143882.54999999996</v>
          </cell>
          <cell r="K715">
            <v>0</v>
          </cell>
          <cell r="L715">
            <v>942681.28000000014</v>
          </cell>
          <cell r="M715">
            <v>0</v>
          </cell>
          <cell r="N715">
            <v>-114407.55999999998</v>
          </cell>
          <cell r="O715">
            <v>0</v>
          </cell>
          <cell r="P715">
            <v>828273.7200000002</v>
          </cell>
          <cell r="Q715">
            <v>0</v>
          </cell>
          <cell r="R715">
            <v>533737</v>
          </cell>
          <cell r="S715">
            <v>0</v>
          </cell>
          <cell r="T715">
            <v>7.6251295584541134</v>
          </cell>
          <cell r="U715">
            <v>0</v>
          </cell>
          <cell r="V715">
            <v>77366</v>
          </cell>
          <cell r="W715">
            <v>0</v>
          </cell>
          <cell r="X715">
            <v>-143882.54999999996</v>
          </cell>
          <cell r="Y715">
            <v>0</v>
          </cell>
          <cell r="Z715">
            <v>20</v>
          </cell>
          <cell r="AA715">
            <v>0</v>
          </cell>
          <cell r="AB715">
            <v>28776.509999999991</v>
          </cell>
          <cell r="AC715">
            <v>0</v>
          </cell>
          <cell r="AD715">
            <v>495996.96000000008</v>
          </cell>
          <cell r="AE715">
            <v>0</v>
          </cell>
          <cell r="AF715">
            <v>7.6251295584541134</v>
          </cell>
          <cell r="AG715">
            <v>0</v>
          </cell>
          <cell r="AH715">
            <v>67519</v>
          </cell>
          <cell r="AI715">
            <v>0</v>
          </cell>
          <cell r="AJ715">
            <v>-114407.55999999998</v>
          </cell>
          <cell r="AK715">
            <v>0</v>
          </cell>
          <cell r="AL715">
            <v>20</v>
          </cell>
          <cell r="AM715">
            <v>0</v>
          </cell>
          <cell r="AN715">
            <v>22881.511999999999</v>
          </cell>
          <cell r="AO715">
            <v>0</v>
          </cell>
          <cell r="AP715">
            <v>471989.91200000007</v>
          </cell>
        </row>
        <row r="716">
          <cell r="A716" t="str">
            <v>39205California</v>
          </cell>
          <cell r="B716" t="str">
            <v>California</v>
          </cell>
          <cell r="C716" t="str">
            <v>California</v>
          </cell>
          <cell r="D716">
            <v>392.05</v>
          </cell>
          <cell r="E716">
            <v>392.05</v>
          </cell>
          <cell r="F716" t="str">
            <v>Transportation Equipment - Medium Trucks</v>
          </cell>
          <cell r="G716">
            <v>0</v>
          </cell>
          <cell r="H716">
            <v>1055548.28</v>
          </cell>
          <cell r="I716">
            <v>0</v>
          </cell>
          <cell r="J716">
            <v>-43619.220000000008</v>
          </cell>
          <cell r="K716">
            <v>0</v>
          </cell>
          <cell r="L716">
            <v>1011929.06</v>
          </cell>
          <cell r="M716">
            <v>0</v>
          </cell>
          <cell r="N716">
            <v>-50000.63</v>
          </cell>
          <cell r="O716">
            <v>0</v>
          </cell>
          <cell r="P716">
            <v>961928.43</v>
          </cell>
          <cell r="Q716">
            <v>0</v>
          </cell>
          <cell r="R716">
            <v>402981</v>
          </cell>
          <cell r="S716">
            <v>0</v>
          </cell>
          <cell r="T716">
            <v>5.0511041420662437</v>
          </cell>
          <cell r="U716">
            <v>0</v>
          </cell>
          <cell r="V716">
            <v>52215</v>
          </cell>
          <cell r="W716">
            <v>0</v>
          </cell>
          <cell r="X716">
            <v>-43619.220000000008</v>
          </cell>
          <cell r="Y716">
            <v>0</v>
          </cell>
          <cell r="Z716">
            <v>15</v>
          </cell>
          <cell r="AA716">
            <v>0</v>
          </cell>
          <cell r="AB716">
            <v>6542.8830000000016</v>
          </cell>
          <cell r="AC716">
            <v>0</v>
          </cell>
          <cell r="AD716">
            <v>418119.66299999994</v>
          </cell>
          <cell r="AE716">
            <v>0</v>
          </cell>
          <cell r="AF716">
            <v>5.0511041420662437</v>
          </cell>
          <cell r="AG716">
            <v>0</v>
          </cell>
          <cell r="AH716">
            <v>49851</v>
          </cell>
          <cell r="AI716">
            <v>0</v>
          </cell>
          <cell r="AJ716">
            <v>-50000.63</v>
          </cell>
          <cell r="AK716">
            <v>0</v>
          </cell>
          <cell r="AL716">
            <v>15</v>
          </cell>
          <cell r="AM716">
            <v>0</v>
          </cell>
          <cell r="AN716">
            <v>7500.0944999999992</v>
          </cell>
          <cell r="AO716">
            <v>0</v>
          </cell>
          <cell r="AP716">
            <v>425470.12749999994</v>
          </cell>
        </row>
        <row r="717">
          <cell r="A717" t="str">
            <v>39209California</v>
          </cell>
          <cell r="B717" t="str">
            <v>California</v>
          </cell>
          <cell r="C717" t="str">
            <v>California</v>
          </cell>
          <cell r="D717">
            <v>392.09</v>
          </cell>
          <cell r="E717">
            <v>392.09</v>
          </cell>
          <cell r="F717" t="str">
            <v>Transportation Equipment - Trailers</v>
          </cell>
          <cell r="G717">
            <v>0</v>
          </cell>
          <cell r="H717">
            <v>461951.34</v>
          </cell>
          <cell r="I717">
            <v>0</v>
          </cell>
          <cell r="J717">
            <v>-5445.08</v>
          </cell>
          <cell r="K717">
            <v>0</v>
          </cell>
          <cell r="L717">
            <v>456506.26</v>
          </cell>
          <cell r="M717">
            <v>0</v>
          </cell>
          <cell r="N717">
            <v>-5312.9000000000024</v>
          </cell>
          <cell r="O717">
            <v>0</v>
          </cell>
          <cell r="P717">
            <v>451193.36</v>
          </cell>
          <cell r="Q717">
            <v>0</v>
          </cell>
          <cell r="R717">
            <v>142202</v>
          </cell>
          <cell r="S717">
            <v>0</v>
          </cell>
          <cell r="T717">
            <v>2.4524502195796849</v>
          </cell>
          <cell r="U717">
            <v>0</v>
          </cell>
          <cell r="V717">
            <v>11262</v>
          </cell>
          <cell r="W717">
            <v>0</v>
          </cell>
          <cell r="X717">
            <v>-5445.08</v>
          </cell>
          <cell r="Y717">
            <v>0</v>
          </cell>
          <cell r="Z717">
            <v>5</v>
          </cell>
          <cell r="AA717">
            <v>0</v>
          </cell>
          <cell r="AB717">
            <v>272.25400000000002</v>
          </cell>
          <cell r="AC717">
            <v>0</v>
          </cell>
          <cell r="AD717">
            <v>148291.174</v>
          </cell>
          <cell r="AE717">
            <v>0</v>
          </cell>
          <cell r="AF717">
            <v>2.4524502195796849</v>
          </cell>
          <cell r="AG717">
            <v>0</v>
          </cell>
          <cell r="AH717">
            <v>11130</v>
          </cell>
          <cell r="AI717">
            <v>0</v>
          </cell>
          <cell r="AJ717">
            <v>-5312.9000000000024</v>
          </cell>
          <cell r="AK717">
            <v>0</v>
          </cell>
          <cell r="AL717">
            <v>5</v>
          </cell>
          <cell r="AM717">
            <v>0</v>
          </cell>
          <cell r="AN717">
            <v>265.6450000000001</v>
          </cell>
          <cell r="AO717">
            <v>0</v>
          </cell>
          <cell r="AP717">
            <v>154373.91899999999</v>
          </cell>
        </row>
        <row r="718">
          <cell r="A718" t="str">
            <v>39603California</v>
          </cell>
          <cell r="B718" t="str">
            <v>California</v>
          </cell>
          <cell r="C718" t="str">
            <v>California</v>
          </cell>
          <cell r="D718">
            <v>396.03</v>
          </cell>
          <cell r="E718">
            <v>396.03</v>
          </cell>
          <cell r="F718" t="str">
            <v>Light Power Operated Equipment</v>
          </cell>
          <cell r="G718">
            <v>0</v>
          </cell>
          <cell r="H718">
            <v>1197491.3400000001</v>
          </cell>
          <cell r="I718">
            <v>0</v>
          </cell>
          <cell r="J718">
            <v>-205322.71000000002</v>
          </cell>
          <cell r="K718">
            <v>0</v>
          </cell>
          <cell r="L718">
            <v>992168.63000000012</v>
          </cell>
          <cell r="M718">
            <v>0</v>
          </cell>
          <cell r="N718">
            <v>-74015.070000000007</v>
          </cell>
          <cell r="O718">
            <v>0</v>
          </cell>
          <cell r="P718">
            <v>918153.56</v>
          </cell>
          <cell r="Q718">
            <v>0</v>
          </cell>
          <cell r="R718">
            <v>536606</v>
          </cell>
          <cell r="S718">
            <v>0</v>
          </cell>
          <cell r="T718">
            <v>9.7067622610240765</v>
          </cell>
          <cell r="U718">
            <v>0</v>
          </cell>
          <cell r="V718">
            <v>106273</v>
          </cell>
          <cell r="W718">
            <v>0</v>
          </cell>
          <cell r="X718">
            <v>-205322.71000000002</v>
          </cell>
          <cell r="Y718">
            <v>0</v>
          </cell>
          <cell r="Z718">
            <v>15</v>
          </cell>
          <cell r="AA718">
            <v>0</v>
          </cell>
          <cell r="AB718">
            <v>30798.406500000005</v>
          </cell>
          <cell r="AC718">
            <v>0</v>
          </cell>
          <cell r="AD718">
            <v>468354.69649999996</v>
          </cell>
          <cell r="AE718">
            <v>0</v>
          </cell>
          <cell r="AF718">
            <v>9.7067622610240765</v>
          </cell>
          <cell r="AG718">
            <v>0</v>
          </cell>
          <cell r="AH718">
            <v>92715</v>
          </cell>
          <cell r="AI718">
            <v>0</v>
          </cell>
          <cell r="AJ718">
            <v>-74015.070000000007</v>
          </cell>
          <cell r="AK718">
            <v>0</v>
          </cell>
          <cell r="AL718">
            <v>15</v>
          </cell>
          <cell r="AM718">
            <v>0</v>
          </cell>
          <cell r="AN718">
            <v>11102.2605</v>
          </cell>
          <cell r="AO718">
            <v>0</v>
          </cell>
          <cell r="AP718">
            <v>498156.88699999993</v>
          </cell>
        </row>
        <row r="719">
          <cell r="A719" t="str">
            <v>39607California</v>
          </cell>
          <cell r="B719" t="str">
            <v>California</v>
          </cell>
          <cell r="C719" t="str">
            <v>California</v>
          </cell>
          <cell r="D719">
            <v>396.07</v>
          </cell>
          <cell r="E719">
            <v>396.07</v>
          </cell>
          <cell r="F719" t="str">
            <v>Heavy Power Operated Equipment</v>
          </cell>
          <cell r="G719">
            <v>0</v>
          </cell>
          <cell r="H719">
            <v>3402265.82</v>
          </cell>
          <cell r="I719">
            <v>0</v>
          </cell>
          <cell r="J719">
            <v>-170385.43999999997</v>
          </cell>
          <cell r="K719">
            <v>0</v>
          </cell>
          <cell r="L719">
            <v>3231880.38</v>
          </cell>
          <cell r="M719">
            <v>0</v>
          </cell>
          <cell r="N719">
            <v>-180860.24999999997</v>
          </cell>
          <cell r="O719">
            <v>0</v>
          </cell>
          <cell r="P719">
            <v>3051020.13</v>
          </cell>
          <cell r="Q719">
            <v>0</v>
          </cell>
          <cell r="R719">
            <v>1145360</v>
          </cell>
          <cell r="S719">
            <v>0</v>
          </cell>
          <cell r="T719">
            <v>5.3912563839152963</v>
          </cell>
          <cell r="U719">
            <v>0</v>
          </cell>
          <cell r="V719">
            <v>178832</v>
          </cell>
          <cell r="W719">
            <v>0</v>
          </cell>
          <cell r="X719">
            <v>-170385.43999999997</v>
          </cell>
          <cell r="Y719">
            <v>0</v>
          </cell>
          <cell r="Z719">
            <v>15</v>
          </cell>
          <cell r="AA719">
            <v>0</v>
          </cell>
          <cell r="AB719">
            <v>25557.815999999995</v>
          </cell>
          <cell r="AC719">
            <v>0</v>
          </cell>
          <cell r="AD719">
            <v>1179364.3760000002</v>
          </cell>
          <cell r="AE719">
            <v>0</v>
          </cell>
          <cell r="AF719">
            <v>5.3912563839152963</v>
          </cell>
          <cell r="AG719">
            <v>0</v>
          </cell>
          <cell r="AH719">
            <v>169364</v>
          </cell>
          <cell r="AI719">
            <v>0</v>
          </cell>
          <cell r="AJ719">
            <v>-180860.24999999997</v>
          </cell>
          <cell r="AK719">
            <v>0</v>
          </cell>
          <cell r="AL719">
            <v>15</v>
          </cell>
          <cell r="AM719">
            <v>0</v>
          </cell>
          <cell r="AN719">
            <v>27129.037499999995</v>
          </cell>
          <cell r="AO719">
            <v>0</v>
          </cell>
          <cell r="AP719">
            <v>1194997.1635000003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 t="str">
            <v>TOTAL CALIFORNIA - GENERAL</v>
          </cell>
          <cell r="G720">
            <v>0</v>
          </cell>
          <cell r="H720">
            <v>10157893.85</v>
          </cell>
          <cell r="I720">
            <v>0</v>
          </cell>
          <cell r="J720">
            <v>-577373.05999999994</v>
          </cell>
          <cell r="K720">
            <v>0</v>
          </cell>
          <cell r="L720">
            <v>9580520.7899999991</v>
          </cell>
          <cell r="M720">
            <v>0</v>
          </cell>
          <cell r="N720">
            <v>-433895.20999999996</v>
          </cell>
          <cell r="O720">
            <v>0</v>
          </cell>
          <cell r="P720">
            <v>9146625.5800000019</v>
          </cell>
          <cell r="Q720">
            <v>0</v>
          </cell>
          <cell r="R720">
            <v>3854766</v>
          </cell>
          <cell r="S720">
            <v>0</v>
          </cell>
          <cell r="T720">
            <v>0</v>
          </cell>
          <cell r="U720">
            <v>0</v>
          </cell>
          <cell r="V720">
            <v>491221</v>
          </cell>
          <cell r="W720">
            <v>0</v>
          </cell>
          <cell r="X720">
            <v>-577373.05999999994</v>
          </cell>
          <cell r="Y720">
            <v>0</v>
          </cell>
          <cell r="Z720">
            <v>0</v>
          </cell>
          <cell r="AA720">
            <v>0</v>
          </cell>
          <cell r="AB720">
            <v>90204.257499999992</v>
          </cell>
          <cell r="AC720">
            <v>0</v>
          </cell>
          <cell r="AD720">
            <v>3858818.1975000002</v>
          </cell>
          <cell r="AE720">
            <v>0</v>
          </cell>
          <cell r="AF720">
            <v>0</v>
          </cell>
          <cell r="AG720">
            <v>0</v>
          </cell>
          <cell r="AH720">
            <v>455653</v>
          </cell>
          <cell r="AI720">
            <v>0</v>
          </cell>
          <cell r="AJ720">
            <v>-433895.20999999996</v>
          </cell>
          <cell r="AK720">
            <v>0</v>
          </cell>
          <cell r="AL720">
            <v>0</v>
          </cell>
          <cell r="AM720">
            <v>0</v>
          </cell>
          <cell r="AN720">
            <v>67018.789499999999</v>
          </cell>
          <cell r="AO720">
            <v>0</v>
          </cell>
          <cell r="AP720">
            <v>3947594.7770000002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 t="str">
            <v>UTAH - GENERAL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</row>
        <row r="723">
          <cell r="A723" t="str">
            <v>38920Utah</v>
          </cell>
          <cell r="B723" t="str">
            <v>Utah</v>
          </cell>
          <cell r="C723" t="str">
            <v>Utah</v>
          </cell>
          <cell r="D723">
            <v>389.2</v>
          </cell>
          <cell r="E723">
            <v>389.2</v>
          </cell>
          <cell r="F723" t="str">
            <v>Land Rights</v>
          </cell>
          <cell r="G723">
            <v>0</v>
          </cell>
          <cell r="H723">
            <v>35298.050000000003</v>
          </cell>
          <cell r="I723">
            <v>0</v>
          </cell>
          <cell r="J723">
            <v>-809.2700000000001</v>
          </cell>
          <cell r="K723">
            <v>0</v>
          </cell>
          <cell r="L723">
            <v>34488.780000000006</v>
          </cell>
          <cell r="M723">
            <v>0</v>
          </cell>
          <cell r="N723">
            <v>-814.69</v>
          </cell>
          <cell r="O723">
            <v>0</v>
          </cell>
          <cell r="P723">
            <v>33674.090000000004</v>
          </cell>
          <cell r="Q723">
            <v>0</v>
          </cell>
          <cell r="R723">
            <v>18073</v>
          </cell>
          <cell r="S723">
            <v>0</v>
          </cell>
          <cell r="T723">
            <v>2.0102909319401174</v>
          </cell>
          <cell r="U723">
            <v>0</v>
          </cell>
          <cell r="V723">
            <v>701</v>
          </cell>
          <cell r="W723">
            <v>0</v>
          </cell>
          <cell r="X723">
            <v>-809.2700000000001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17964.73</v>
          </cell>
          <cell r="AE723">
            <v>0</v>
          </cell>
          <cell r="AF723">
            <v>2.0102909319401174</v>
          </cell>
          <cell r="AG723">
            <v>0</v>
          </cell>
          <cell r="AH723">
            <v>685</v>
          </cell>
          <cell r="AI723">
            <v>0</v>
          </cell>
          <cell r="AJ723">
            <v>-814.69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17835.04</v>
          </cell>
        </row>
        <row r="724">
          <cell r="A724" t="str">
            <v>39000Utah</v>
          </cell>
          <cell r="B724" t="str">
            <v>Utah</v>
          </cell>
          <cell r="C724" t="str">
            <v>Utah</v>
          </cell>
          <cell r="D724">
            <v>390</v>
          </cell>
          <cell r="E724">
            <v>390</v>
          </cell>
          <cell r="F724" t="str">
            <v>Structures and Improvements</v>
          </cell>
          <cell r="G724">
            <v>0</v>
          </cell>
          <cell r="H724">
            <v>90351122.719999999</v>
          </cell>
          <cell r="I724">
            <v>0</v>
          </cell>
          <cell r="J724">
            <v>-1304889.04</v>
          </cell>
          <cell r="K724">
            <v>0</v>
          </cell>
          <cell r="L724">
            <v>89046233.679999992</v>
          </cell>
          <cell r="M724">
            <v>0</v>
          </cell>
          <cell r="N724">
            <v>-1256724.2399999998</v>
          </cell>
          <cell r="O724">
            <v>0</v>
          </cell>
          <cell r="P724">
            <v>87789509.439999998</v>
          </cell>
          <cell r="Q724">
            <v>0</v>
          </cell>
          <cell r="R724">
            <v>26437183</v>
          </cell>
          <cell r="S724">
            <v>0</v>
          </cell>
          <cell r="T724">
            <v>2.2128641370603295</v>
          </cell>
          <cell r="U724">
            <v>0</v>
          </cell>
          <cell r="V724">
            <v>1984910</v>
          </cell>
          <cell r="W724">
            <v>0</v>
          </cell>
          <cell r="X724">
            <v>-1304889.04</v>
          </cell>
          <cell r="Y724">
            <v>0</v>
          </cell>
          <cell r="Z724">
            <v>5</v>
          </cell>
          <cell r="AA724">
            <v>0</v>
          </cell>
          <cell r="AB724">
            <v>65244.452000000005</v>
          </cell>
          <cell r="AC724">
            <v>0</v>
          </cell>
          <cell r="AD724">
            <v>27182448.412</v>
          </cell>
          <cell r="AE724">
            <v>0</v>
          </cell>
          <cell r="AF724">
            <v>2.2128641370603295</v>
          </cell>
          <cell r="AG724">
            <v>0</v>
          </cell>
          <cell r="AH724">
            <v>1956567</v>
          </cell>
          <cell r="AI724">
            <v>0</v>
          </cell>
          <cell r="AJ724">
            <v>-1256724.2399999998</v>
          </cell>
          <cell r="AK724">
            <v>0</v>
          </cell>
          <cell r="AL724">
            <v>5</v>
          </cell>
          <cell r="AM724">
            <v>0</v>
          </cell>
          <cell r="AN724">
            <v>62836.211999999992</v>
          </cell>
          <cell r="AO724">
            <v>0</v>
          </cell>
          <cell r="AP724">
            <v>27945127.384000003</v>
          </cell>
        </row>
        <row r="725">
          <cell r="A725" t="str">
            <v>39201Utah</v>
          </cell>
          <cell r="B725" t="str">
            <v>Utah</v>
          </cell>
          <cell r="C725" t="str">
            <v>Utah</v>
          </cell>
          <cell r="D725">
            <v>392.01</v>
          </cell>
          <cell r="E725">
            <v>392.01</v>
          </cell>
          <cell r="F725" t="str">
            <v>Transportation Equipment - Light Trucks and Vans</v>
          </cell>
          <cell r="G725">
            <v>0</v>
          </cell>
          <cell r="H725">
            <v>15782371.74</v>
          </cell>
          <cell r="I725">
            <v>0</v>
          </cell>
          <cell r="J725">
            <v>-1692101.3099999998</v>
          </cell>
          <cell r="K725">
            <v>0</v>
          </cell>
          <cell r="L725">
            <v>14090270.43</v>
          </cell>
          <cell r="M725">
            <v>0</v>
          </cell>
          <cell r="N725">
            <v>-1659698.4599999997</v>
          </cell>
          <cell r="O725">
            <v>0</v>
          </cell>
          <cell r="P725">
            <v>12430571.970000001</v>
          </cell>
          <cell r="Q725">
            <v>0</v>
          </cell>
          <cell r="R725">
            <v>7805851</v>
          </cell>
          <cell r="S725">
            <v>0</v>
          </cell>
          <cell r="T725">
            <v>7.6251295584541134</v>
          </cell>
          <cell r="U725">
            <v>0</v>
          </cell>
          <cell r="V725">
            <v>1138914</v>
          </cell>
          <cell r="W725">
            <v>0</v>
          </cell>
          <cell r="X725">
            <v>-1692101.3099999998</v>
          </cell>
          <cell r="Y725">
            <v>0</v>
          </cell>
          <cell r="Z725">
            <v>10</v>
          </cell>
          <cell r="AA725">
            <v>0</v>
          </cell>
          <cell r="AB725">
            <v>169210.13099999996</v>
          </cell>
          <cell r="AC725">
            <v>0</v>
          </cell>
          <cell r="AD725">
            <v>7421873.8210000005</v>
          </cell>
          <cell r="AE725">
            <v>0</v>
          </cell>
          <cell r="AF725">
            <v>7.6251295584541134</v>
          </cell>
          <cell r="AG725">
            <v>0</v>
          </cell>
          <cell r="AH725">
            <v>1011124</v>
          </cell>
          <cell r="AI725">
            <v>0</v>
          </cell>
          <cell r="AJ725">
            <v>-1659698.4599999997</v>
          </cell>
          <cell r="AK725">
            <v>0</v>
          </cell>
          <cell r="AL725">
            <v>10</v>
          </cell>
          <cell r="AM725">
            <v>0</v>
          </cell>
          <cell r="AN725">
            <v>165969.84599999999</v>
          </cell>
          <cell r="AO725">
            <v>0</v>
          </cell>
          <cell r="AP725">
            <v>6939269.2070000004</v>
          </cell>
        </row>
        <row r="726">
          <cell r="A726" t="str">
            <v>39230Utah</v>
          </cell>
          <cell r="B726" t="str">
            <v>Utah</v>
          </cell>
          <cell r="C726" t="str">
            <v>Utah</v>
          </cell>
          <cell r="D726">
            <v>392.3</v>
          </cell>
          <cell r="E726">
            <v>392.3</v>
          </cell>
          <cell r="F726" t="str">
            <v>Aircraft</v>
          </cell>
          <cell r="G726">
            <v>0</v>
          </cell>
          <cell r="H726">
            <v>3076269.26</v>
          </cell>
          <cell r="I726">
            <v>0</v>
          </cell>
          <cell r="J726">
            <v>0</v>
          </cell>
          <cell r="K726">
            <v>0</v>
          </cell>
          <cell r="L726">
            <v>3076269.26</v>
          </cell>
          <cell r="M726">
            <v>0</v>
          </cell>
          <cell r="N726">
            <v>0</v>
          </cell>
          <cell r="O726">
            <v>0</v>
          </cell>
          <cell r="P726">
            <v>3076269.26</v>
          </cell>
          <cell r="Q726">
            <v>0</v>
          </cell>
          <cell r="R726">
            <v>439135</v>
          </cell>
          <cell r="S726">
            <v>0</v>
          </cell>
          <cell r="T726">
            <v>3.5859446334649747</v>
          </cell>
          <cell r="U726">
            <v>0</v>
          </cell>
          <cell r="V726">
            <v>110313</v>
          </cell>
          <cell r="W726">
            <v>0</v>
          </cell>
          <cell r="X726">
            <v>0</v>
          </cell>
          <cell r="Y726">
            <v>0</v>
          </cell>
          <cell r="Z726">
            <v>64</v>
          </cell>
          <cell r="AA726">
            <v>0</v>
          </cell>
          <cell r="AB726">
            <v>0</v>
          </cell>
          <cell r="AC726">
            <v>0</v>
          </cell>
          <cell r="AD726">
            <v>549448</v>
          </cell>
          <cell r="AE726">
            <v>0</v>
          </cell>
          <cell r="AF726">
            <v>3.5859446334649747</v>
          </cell>
          <cell r="AG726">
            <v>0</v>
          </cell>
          <cell r="AH726">
            <v>110313</v>
          </cell>
          <cell r="AI726">
            <v>0</v>
          </cell>
          <cell r="AJ726">
            <v>0</v>
          </cell>
          <cell r="AK726">
            <v>0</v>
          </cell>
          <cell r="AL726">
            <v>64</v>
          </cell>
          <cell r="AM726">
            <v>0</v>
          </cell>
          <cell r="AN726">
            <v>0</v>
          </cell>
          <cell r="AO726">
            <v>0</v>
          </cell>
          <cell r="AP726">
            <v>659761</v>
          </cell>
        </row>
        <row r="727">
          <cell r="A727" t="str">
            <v>39205Utah</v>
          </cell>
          <cell r="B727" t="str">
            <v>Utah</v>
          </cell>
          <cell r="C727" t="str">
            <v>Utah</v>
          </cell>
          <cell r="D727">
            <v>392.05</v>
          </cell>
          <cell r="E727">
            <v>392.05</v>
          </cell>
          <cell r="F727" t="str">
            <v>Transportation Equipment - Medium Trucks</v>
          </cell>
          <cell r="G727">
            <v>0</v>
          </cell>
          <cell r="H727">
            <v>21495245.66</v>
          </cell>
          <cell r="I727">
            <v>0</v>
          </cell>
          <cell r="J727">
            <v>-1248519.2799999998</v>
          </cell>
          <cell r="K727">
            <v>0</v>
          </cell>
          <cell r="L727">
            <v>20246726.379999999</v>
          </cell>
          <cell r="M727">
            <v>0</v>
          </cell>
          <cell r="N727">
            <v>-1288510.19</v>
          </cell>
          <cell r="O727">
            <v>0</v>
          </cell>
          <cell r="P727">
            <v>18958216.189999998</v>
          </cell>
          <cell r="Q727">
            <v>0</v>
          </cell>
          <cell r="R727">
            <v>8322264</v>
          </cell>
          <cell r="S727">
            <v>0</v>
          </cell>
          <cell r="T727">
            <v>5.0511041420662437</v>
          </cell>
          <cell r="U727">
            <v>0</v>
          </cell>
          <cell r="V727">
            <v>1054215</v>
          </cell>
          <cell r="W727">
            <v>0</v>
          </cell>
          <cell r="X727">
            <v>-1248519.2799999998</v>
          </cell>
          <cell r="Y727">
            <v>0</v>
          </cell>
          <cell r="Z727">
            <v>10</v>
          </cell>
          <cell r="AA727">
            <v>0</v>
          </cell>
          <cell r="AB727">
            <v>124851.92799999997</v>
          </cell>
          <cell r="AC727">
            <v>0</v>
          </cell>
          <cell r="AD727">
            <v>8252811.648000001</v>
          </cell>
          <cell r="AE727">
            <v>0</v>
          </cell>
          <cell r="AF727">
            <v>5.0511041420662437</v>
          </cell>
          <cell r="AG727">
            <v>0</v>
          </cell>
          <cell r="AH727">
            <v>990141</v>
          </cell>
          <cell r="AI727">
            <v>0</v>
          </cell>
          <cell r="AJ727">
            <v>-1288510.19</v>
          </cell>
          <cell r="AK727">
            <v>0</v>
          </cell>
          <cell r="AL727">
            <v>10</v>
          </cell>
          <cell r="AM727">
            <v>0</v>
          </cell>
          <cell r="AN727">
            <v>128851.01899999999</v>
          </cell>
          <cell r="AO727">
            <v>0</v>
          </cell>
          <cell r="AP727">
            <v>8083293.4770000027</v>
          </cell>
        </row>
        <row r="728">
          <cell r="A728" t="str">
            <v>39209Utah</v>
          </cell>
          <cell r="B728" t="str">
            <v>Utah</v>
          </cell>
          <cell r="C728" t="str">
            <v>Utah</v>
          </cell>
          <cell r="D728">
            <v>392.09</v>
          </cell>
          <cell r="E728">
            <v>392.09</v>
          </cell>
          <cell r="F728" t="str">
            <v>Transportation Equipment - Trailers</v>
          </cell>
          <cell r="G728">
            <v>0</v>
          </cell>
          <cell r="H728">
            <v>7090753.1299999999</v>
          </cell>
          <cell r="I728">
            <v>0</v>
          </cell>
          <cell r="J728">
            <v>-248428.84999999998</v>
          </cell>
          <cell r="K728">
            <v>0</v>
          </cell>
          <cell r="L728">
            <v>6842324.2800000003</v>
          </cell>
          <cell r="M728">
            <v>0</v>
          </cell>
          <cell r="N728">
            <v>-244173.82999999996</v>
          </cell>
          <cell r="O728">
            <v>0</v>
          </cell>
          <cell r="P728">
            <v>6598150.4500000002</v>
          </cell>
          <cell r="Q728">
            <v>0</v>
          </cell>
          <cell r="R728">
            <v>2285961</v>
          </cell>
          <cell r="S728">
            <v>0</v>
          </cell>
          <cell r="T728">
            <v>2.4524502195796849</v>
          </cell>
          <cell r="U728">
            <v>0</v>
          </cell>
          <cell r="V728">
            <v>170851</v>
          </cell>
          <cell r="W728">
            <v>0</v>
          </cell>
          <cell r="X728">
            <v>-248428.84999999998</v>
          </cell>
          <cell r="Y728">
            <v>0</v>
          </cell>
          <cell r="Z728">
            <v>25</v>
          </cell>
          <cell r="AA728">
            <v>0</v>
          </cell>
          <cell r="AB728">
            <v>62107.212499999994</v>
          </cell>
          <cell r="AC728">
            <v>0</v>
          </cell>
          <cell r="AD728">
            <v>2270490.3624999998</v>
          </cell>
          <cell r="AE728">
            <v>0</v>
          </cell>
          <cell r="AF728">
            <v>2.4524502195796849</v>
          </cell>
          <cell r="AG728">
            <v>0</v>
          </cell>
          <cell r="AH728">
            <v>164810</v>
          </cell>
          <cell r="AI728">
            <v>0</v>
          </cell>
          <cell r="AJ728">
            <v>-244173.82999999996</v>
          </cell>
          <cell r="AK728">
            <v>0</v>
          </cell>
          <cell r="AL728">
            <v>25</v>
          </cell>
          <cell r="AM728">
            <v>0</v>
          </cell>
          <cell r="AN728">
            <v>61043.45749999999</v>
          </cell>
          <cell r="AO728">
            <v>0</v>
          </cell>
          <cell r="AP728">
            <v>2252169.9899999998</v>
          </cell>
        </row>
        <row r="729">
          <cell r="A729" t="str">
            <v>39603Utah</v>
          </cell>
          <cell r="B729" t="str">
            <v>Utah</v>
          </cell>
          <cell r="C729" t="str">
            <v>Utah</v>
          </cell>
          <cell r="D729">
            <v>396.03</v>
          </cell>
          <cell r="E729">
            <v>396.03</v>
          </cell>
          <cell r="F729" t="str">
            <v>Light Power Operated Equipment</v>
          </cell>
          <cell r="G729">
            <v>0</v>
          </cell>
          <cell r="H729">
            <v>6295956.5300000003</v>
          </cell>
          <cell r="I729">
            <v>0</v>
          </cell>
          <cell r="J729">
            <v>-404696.10000000003</v>
          </cell>
          <cell r="K729">
            <v>0</v>
          </cell>
          <cell r="L729">
            <v>5891260.4300000006</v>
          </cell>
          <cell r="M729">
            <v>0</v>
          </cell>
          <cell r="N729">
            <v>-409862.18</v>
          </cell>
          <cell r="O729">
            <v>0</v>
          </cell>
          <cell r="P729">
            <v>5481398.2500000009</v>
          </cell>
          <cell r="Q729">
            <v>0</v>
          </cell>
          <cell r="R729">
            <v>1752852</v>
          </cell>
          <cell r="S729">
            <v>0</v>
          </cell>
          <cell r="T729">
            <v>9.7067622610240765</v>
          </cell>
          <cell r="U729">
            <v>0</v>
          </cell>
          <cell r="V729">
            <v>591492</v>
          </cell>
          <cell r="W729">
            <v>0</v>
          </cell>
          <cell r="X729">
            <v>-404696.10000000003</v>
          </cell>
          <cell r="Y729">
            <v>0</v>
          </cell>
          <cell r="Z729">
            <v>10</v>
          </cell>
          <cell r="AA729">
            <v>0</v>
          </cell>
          <cell r="AB729">
            <v>40469.610000000008</v>
          </cell>
          <cell r="AC729">
            <v>0</v>
          </cell>
          <cell r="AD729">
            <v>1980117.51</v>
          </cell>
          <cell r="AE729">
            <v>0</v>
          </cell>
          <cell r="AF729">
            <v>9.7067622610240765</v>
          </cell>
          <cell r="AG729">
            <v>0</v>
          </cell>
          <cell r="AH729">
            <v>551958</v>
          </cell>
          <cell r="AI729">
            <v>0</v>
          </cell>
          <cell r="AJ729">
            <v>-409862.18</v>
          </cell>
          <cell r="AK729">
            <v>0</v>
          </cell>
          <cell r="AL729">
            <v>10</v>
          </cell>
          <cell r="AM729">
            <v>0</v>
          </cell>
          <cell r="AN729">
            <v>40986.218000000001</v>
          </cell>
          <cell r="AO729">
            <v>0</v>
          </cell>
          <cell r="AP729">
            <v>2163199.5479999995</v>
          </cell>
        </row>
        <row r="730">
          <cell r="A730" t="str">
            <v>39607Utah</v>
          </cell>
          <cell r="B730" t="str">
            <v>Utah</v>
          </cell>
          <cell r="C730" t="str">
            <v>Utah</v>
          </cell>
          <cell r="D730">
            <v>396.07</v>
          </cell>
          <cell r="E730">
            <v>396.07</v>
          </cell>
          <cell r="F730" t="str">
            <v>Heavy Power Operated Equipment</v>
          </cell>
          <cell r="G730">
            <v>0</v>
          </cell>
          <cell r="H730">
            <v>50520185.100000001</v>
          </cell>
          <cell r="I730">
            <v>0</v>
          </cell>
          <cell r="J730">
            <v>-3322603.9200000004</v>
          </cell>
          <cell r="K730">
            <v>0</v>
          </cell>
          <cell r="L730">
            <v>47197581.18</v>
          </cell>
          <cell r="M730">
            <v>0</v>
          </cell>
          <cell r="N730">
            <v>-3299351.9</v>
          </cell>
          <cell r="O730">
            <v>0</v>
          </cell>
          <cell r="P730">
            <v>43898229.280000001</v>
          </cell>
          <cell r="Q730">
            <v>0</v>
          </cell>
          <cell r="R730">
            <v>13443662</v>
          </cell>
          <cell r="S730">
            <v>0</v>
          </cell>
          <cell r="T730">
            <v>5.3912563839152963</v>
          </cell>
          <cell r="U730">
            <v>0</v>
          </cell>
          <cell r="V730">
            <v>2634108</v>
          </cell>
          <cell r="W730">
            <v>0</v>
          </cell>
          <cell r="X730">
            <v>-3322603.9200000004</v>
          </cell>
          <cell r="Y730">
            <v>0</v>
          </cell>
          <cell r="Z730">
            <v>15</v>
          </cell>
          <cell r="AA730">
            <v>0</v>
          </cell>
          <cell r="AB730">
            <v>498390.58800000005</v>
          </cell>
          <cell r="AC730">
            <v>0</v>
          </cell>
          <cell r="AD730">
            <v>13253556.668</v>
          </cell>
          <cell r="AE730">
            <v>0</v>
          </cell>
          <cell r="AF730">
            <v>5.3912563839152963</v>
          </cell>
          <cell r="AG730">
            <v>0</v>
          </cell>
          <cell r="AH730">
            <v>2455604</v>
          </cell>
          <cell r="AI730">
            <v>0</v>
          </cell>
          <cell r="AJ730">
            <v>-3299351.9</v>
          </cell>
          <cell r="AK730">
            <v>0</v>
          </cell>
          <cell r="AL730">
            <v>15</v>
          </cell>
          <cell r="AM730">
            <v>0</v>
          </cell>
          <cell r="AN730">
            <v>494902.78499999997</v>
          </cell>
          <cell r="AO730">
            <v>0</v>
          </cell>
          <cell r="AP730">
            <v>12904711.552999999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 t="str">
            <v>TOTAL UTAH - GENERAL</v>
          </cell>
          <cell r="G731">
            <v>0</v>
          </cell>
          <cell r="H731">
            <v>194647202.19</v>
          </cell>
          <cell r="I731">
            <v>0</v>
          </cell>
          <cell r="J731">
            <v>-8222047.7699999996</v>
          </cell>
          <cell r="K731">
            <v>0</v>
          </cell>
          <cell r="L731">
            <v>186425154.41999999</v>
          </cell>
          <cell r="M731">
            <v>0</v>
          </cell>
          <cell r="N731">
            <v>-8159135.4900000002</v>
          </cell>
          <cell r="O731">
            <v>0</v>
          </cell>
          <cell r="P731">
            <v>178266018.93000001</v>
          </cell>
          <cell r="Q731">
            <v>0</v>
          </cell>
          <cell r="R731">
            <v>60504981</v>
          </cell>
          <cell r="S731">
            <v>0</v>
          </cell>
          <cell r="T731">
            <v>0</v>
          </cell>
          <cell r="U731">
            <v>0</v>
          </cell>
          <cell r="V731">
            <v>7685504</v>
          </cell>
          <cell r="W731">
            <v>0</v>
          </cell>
          <cell r="X731">
            <v>-8222047.7699999996</v>
          </cell>
          <cell r="Y731">
            <v>0</v>
          </cell>
          <cell r="Z731">
            <v>0</v>
          </cell>
          <cell r="AA731">
            <v>0</v>
          </cell>
          <cell r="AB731">
            <v>960273.92149999994</v>
          </cell>
          <cell r="AC731">
            <v>0</v>
          </cell>
          <cell r="AD731">
            <v>60928711.151499994</v>
          </cell>
          <cell r="AE731">
            <v>0</v>
          </cell>
          <cell r="AF731">
            <v>0</v>
          </cell>
          <cell r="AG731">
            <v>0</v>
          </cell>
          <cell r="AH731">
            <v>7241202</v>
          </cell>
          <cell r="AI731">
            <v>0</v>
          </cell>
          <cell r="AJ731">
            <v>-8159135.4900000002</v>
          </cell>
          <cell r="AK731">
            <v>0</v>
          </cell>
          <cell r="AL731">
            <v>0</v>
          </cell>
          <cell r="AM731">
            <v>0</v>
          </cell>
          <cell r="AN731">
            <v>954589.53749999986</v>
          </cell>
          <cell r="AO731">
            <v>0</v>
          </cell>
          <cell r="AP731">
            <v>60965367.199000016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 t="str">
            <v>TOTAL GENERAL PLANT</v>
          </cell>
          <cell r="G733">
            <v>0</v>
          </cell>
          <cell r="H733">
            <v>454793010.87000006</v>
          </cell>
          <cell r="I733">
            <v>0</v>
          </cell>
          <cell r="J733">
            <v>-18779318.710000005</v>
          </cell>
          <cell r="K733">
            <v>0</v>
          </cell>
          <cell r="L733">
            <v>436013692.16000003</v>
          </cell>
          <cell r="M733">
            <v>0</v>
          </cell>
          <cell r="N733">
            <v>-18052548.369999997</v>
          </cell>
          <cell r="O733">
            <v>0</v>
          </cell>
          <cell r="P733">
            <v>417961143.78999996</v>
          </cell>
          <cell r="Q733">
            <v>0</v>
          </cell>
          <cell r="R733">
            <v>133453357</v>
          </cell>
          <cell r="S733">
            <v>0</v>
          </cell>
          <cell r="T733">
            <v>0</v>
          </cell>
          <cell r="U733">
            <v>0</v>
          </cell>
          <cell r="V733">
            <v>18796986</v>
          </cell>
          <cell r="W733">
            <v>0</v>
          </cell>
          <cell r="X733">
            <v>-18779318.710000005</v>
          </cell>
          <cell r="Y733">
            <v>0</v>
          </cell>
          <cell r="Z733">
            <v>0</v>
          </cell>
          <cell r="AA733">
            <v>0</v>
          </cell>
          <cell r="AB733">
            <v>2433336.4670000006</v>
          </cell>
          <cell r="AC733">
            <v>0</v>
          </cell>
          <cell r="AD733">
            <v>135904360.757</v>
          </cell>
          <cell r="AE733">
            <v>0</v>
          </cell>
          <cell r="AF733">
            <v>0</v>
          </cell>
          <cell r="AG733">
            <v>0</v>
          </cell>
          <cell r="AH733">
            <v>17706065</v>
          </cell>
          <cell r="AI733">
            <v>0</v>
          </cell>
          <cell r="AJ733">
            <v>-18052548.369999997</v>
          </cell>
          <cell r="AK733">
            <v>0</v>
          </cell>
          <cell r="AL733">
            <v>0</v>
          </cell>
          <cell r="AM733">
            <v>0</v>
          </cell>
          <cell r="AN733">
            <v>2336377.3480000007</v>
          </cell>
          <cell r="AO733">
            <v>0</v>
          </cell>
          <cell r="AP733">
            <v>137894254.73499998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UTAH MINING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</row>
        <row r="737">
          <cell r="A737" t="str">
            <v>39930Utah</v>
          </cell>
          <cell r="B737" t="str">
            <v>Utah</v>
          </cell>
          <cell r="C737" t="str">
            <v>Utah</v>
          </cell>
          <cell r="D737">
            <v>399.3</v>
          </cell>
          <cell r="E737">
            <v>399.3</v>
          </cell>
          <cell r="F737" t="str">
            <v>Structures and Improvements</v>
          </cell>
          <cell r="G737">
            <v>0</v>
          </cell>
          <cell r="H737">
            <v>15693192.640000001</v>
          </cell>
          <cell r="I737">
            <v>0</v>
          </cell>
          <cell r="J737">
            <v>-307822.59000000003</v>
          </cell>
          <cell r="K737">
            <v>0</v>
          </cell>
          <cell r="L737">
            <v>15385370.050000001</v>
          </cell>
          <cell r="M737">
            <v>0</v>
          </cell>
          <cell r="N737">
            <v>-317895.15000000002</v>
          </cell>
          <cell r="O737">
            <v>0</v>
          </cell>
          <cell r="P737">
            <v>15067474.9</v>
          </cell>
          <cell r="Q737">
            <v>0</v>
          </cell>
          <cell r="R737">
            <v>9679311</v>
          </cell>
          <cell r="S737">
            <v>0</v>
          </cell>
          <cell r="T737">
            <v>0.81441230043344026</v>
          </cell>
          <cell r="U737">
            <v>0</v>
          </cell>
          <cell r="V737">
            <v>126554</v>
          </cell>
          <cell r="W737">
            <v>0</v>
          </cell>
          <cell r="X737">
            <v>-307822.59000000003</v>
          </cell>
          <cell r="Y737">
            <v>0</v>
          </cell>
          <cell r="Z737">
            <v>-1</v>
          </cell>
          <cell r="AA737">
            <v>0</v>
          </cell>
          <cell r="AB737">
            <v>-3078.2259000000004</v>
          </cell>
          <cell r="AC737">
            <v>0</v>
          </cell>
          <cell r="AD737">
            <v>9494964.1841000002</v>
          </cell>
          <cell r="AE737">
            <v>0</v>
          </cell>
          <cell r="AF737">
            <v>0.81441230043344026</v>
          </cell>
          <cell r="AG737">
            <v>0</v>
          </cell>
          <cell r="AH737">
            <v>124006</v>
          </cell>
          <cell r="AI737">
            <v>0</v>
          </cell>
          <cell r="AJ737">
            <v>-317895.15000000002</v>
          </cell>
          <cell r="AK737">
            <v>0</v>
          </cell>
          <cell r="AL737">
            <v>-1</v>
          </cell>
          <cell r="AM737">
            <v>0</v>
          </cell>
          <cell r="AN737">
            <v>-3178.9515000000001</v>
          </cell>
          <cell r="AO737">
            <v>0</v>
          </cell>
          <cell r="AP737">
            <v>9297896.0825999994</v>
          </cell>
        </row>
        <row r="738">
          <cell r="A738" t="str">
            <v>39931Utah</v>
          </cell>
          <cell r="B738" t="str">
            <v>Utah</v>
          </cell>
          <cell r="C738" t="str">
            <v>Utah</v>
          </cell>
          <cell r="D738">
            <v>399.31</v>
          </cell>
          <cell r="E738">
            <v>399.31</v>
          </cell>
          <cell r="F738" t="str">
            <v>Structures and Improvements - Prep Plant</v>
          </cell>
          <cell r="G738">
            <v>0</v>
          </cell>
          <cell r="H738">
            <v>24395253.870000001</v>
          </cell>
          <cell r="I738">
            <v>0</v>
          </cell>
          <cell r="J738">
            <v>-58721.290000000008</v>
          </cell>
          <cell r="K738">
            <v>0</v>
          </cell>
          <cell r="L738">
            <v>24336532.580000002</v>
          </cell>
          <cell r="M738">
            <v>0</v>
          </cell>
          <cell r="N738">
            <v>-67064.369999999981</v>
          </cell>
          <cell r="O738">
            <v>0</v>
          </cell>
          <cell r="P738">
            <v>24269468.210000001</v>
          </cell>
          <cell r="Q738">
            <v>0</v>
          </cell>
          <cell r="R738">
            <v>15333506</v>
          </cell>
          <cell r="S738">
            <v>0</v>
          </cell>
          <cell r="T738">
            <v>1.8562799192858557</v>
          </cell>
          <cell r="U738">
            <v>0</v>
          </cell>
          <cell r="V738">
            <v>452299</v>
          </cell>
          <cell r="W738">
            <v>0</v>
          </cell>
          <cell r="X738">
            <v>-58721.290000000008</v>
          </cell>
          <cell r="Y738">
            <v>0</v>
          </cell>
          <cell r="Z738">
            <v>-7</v>
          </cell>
          <cell r="AA738">
            <v>0</v>
          </cell>
          <cell r="AB738">
            <v>-4110.4903000000004</v>
          </cell>
          <cell r="AC738">
            <v>0</v>
          </cell>
          <cell r="AD738">
            <v>15722973.219700001</v>
          </cell>
          <cell r="AE738">
            <v>0</v>
          </cell>
          <cell r="AF738">
            <v>1.8562799192858557</v>
          </cell>
          <cell r="AG738">
            <v>0</v>
          </cell>
          <cell r="AH738">
            <v>451132</v>
          </cell>
          <cell r="AI738">
            <v>0</v>
          </cell>
          <cell r="AJ738">
            <v>-67064.369999999981</v>
          </cell>
          <cell r="AK738">
            <v>0</v>
          </cell>
          <cell r="AL738">
            <v>-7</v>
          </cell>
          <cell r="AM738">
            <v>0</v>
          </cell>
          <cell r="AN738">
            <v>-4694.5058999999983</v>
          </cell>
          <cell r="AO738">
            <v>0</v>
          </cell>
          <cell r="AP738">
            <v>16102346.343800003</v>
          </cell>
        </row>
        <row r="739">
          <cell r="A739" t="str">
            <v>39941Utah</v>
          </cell>
          <cell r="B739" t="str">
            <v>Utah</v>
          </cell>
          <cell r="C739" t="str">
            <v>Utah</v>
          </cell>
          <cell r="D739">
            <v>399.41</v>
          </cell>
          <cell r="E739">
            <v>399.41</v>
          </cell>
          <cell r="F739" t="str">
            <v>Surface Processing Equipment - Prep Plant</v>
          </cell>
          <cell r="G739">
            <v>0</v>
          </cell>
          <cell r="H739">
            <v>8155178.0899999999</v>
          </cell>
          <cell r="I739">
            <v>0</v>
          </cell>
          <cell r="J739">
            <v>-18161.119999999995</v>
          </cell>
          <cell r="K739">
            <v>0</v>
          </cell>
          <cell r="L739">
            <v>8137016.9699999997</v>
          </cell>
          <cell r="M739">
            <v>0</v>
          </cell>
          <cell r="N739">
            <v>-20883.11</v>
          </cell>
          <cell r="O739">
            <v>0</v>
          </cell>
          <cell r="P739">
            <v>8116133.8599999994</v>
          </cell>
          <cell r="Q739">
            <v>0</v>
          </cell>
          <cell r="R739">
            <v>5102375</v>
          </cell>
          <cell r="S739">
            <v>0</v>
          </cell>
          <cell r="T739">
            <v>1.8810951381994572</v>
          </cell>
          <cell r="U739">
            <v>0</v>
          </cell>
          <cell r="V739">
            <v>153236</v>
          </cell>
          <cell r="W739">
            <v>0</v>
          </cell>
          <cell r="X739">
            <v>-18161.119999999995</v>
          </cell>
          <cell r="Y739">
            <v>0</v>
          </cell>
          <cell r="Z739">
            <v>-7</v>
          </cell>
          <cell r="AA739">
            <v>0</v>
          </cell>
          <cell r="AB739">
            <v>-1271.2783999999997</v>
          </cell>
          <cell r="AC739">
            <v>0</v>
          </cell>
          <cell r="AD739">
            <v>5236178.6015999997</v>
          </cell>
          <cell r="AE739">
            <v>0</v>
          </cell>
          <cell r="AF739">
            <v>1.8810951381994572</v>
          </cell>
          <cell r="AG739">
            <v>0</v>
          </cell>
          <cell r="AH739">
            <v>152869</v>
          </cell>
          <cell r="AI739">
            <v>0</v>
          </cell>
          <cell r="AJ739">
            <v>-20883.11</v>
          </cell>
          <cell r="AK739">
            <v>0</v>
          </cell>
          <cell r="AL739">
            <v>-7</v>
          </cell>
          <cell r="AM739">
            <v>0</v>
          </cell>
          <cell r="AN739">
            <v>-1461.8177000000003</v>
          </cell>
          <cell r="AO739">
            <v>0</v>
          </cell>
          <cell r="AP739">
            <v>5366702.6738999998</v>
          </cell>
        </row>
        <row r="740">
          <cell r="A740" t="str">
            <v>39944Utah</v>
          </cell>
          <cell r="B740" t="str">
            <v>Utah</v>
          </cell>
          <cell r="C740" t="str">
            <v>Utah</v>
          </cell>
          <cell r="D740">
            <v>399.44</v>
          </cell>
          <cell r="E740">
            <v>399.44</v>
          </cell>
          <cell r="F740" t="str">
            <v>Surface Electric Power Facilities</v>
          </cell>
          <cell r="G740">
            <v>0</v>
          </cell>
          <cell r="H740">
            <v>3424574.61</v>
          </cell>
          <cell r="I740">
            <v>0</v>
          </cell>
          <cell r="J740">
            <v>-4006.84</v>
          </cell>
          <cell r="K740">
            <v>0</v>
          </cell>
          <cell r="L740">
            <v>3420567.77</v>
          </cell>
          <cell r="M740">
            <v>0</v>
          </cell>
          <cell r="N740">
            <v>-4732</v>
          </cell>
          <cell r="O740">
            <v>0</v>
          </cell>
          <cell r="P740">
            <v>3415835.77</v>
          </cell>
          <cell r="Q740">
            <v>0</v>
          </cell>
          <cell r="R740">
            <v>855172</v>
          </cell>
          <cell r="S740">
            <v>0</v>
          </cell>
          <cell r="T740">
            <v>7.440333829974441</v>
          </cell>
          <cell r="U740">
            <v>0</v>
          </cell>
          <cell r="V740">
            <v>254651</v>
          </cell>
          <cell r="W740">
            <v>0</v>
          </cell>
          <cell r="X740">
            <v>-4006.84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1105816.1599999999</v>
          </cell>
          <cell r="AE740">
            <v>0</v>
          </cell>
          <cell r="AF740">
            <v>7.440333829974441</v>
          </cell>
          <cell r="AG740">
            <v>0</v>
          </cell>
          <cell r="AH740">
            <v>254326</v>
          </cell>
          <cell r="AI740">
            <v>0</v>
          </cell>
          <cell r="AJ740">
            <v>-4732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1355410.16</v>
          </cell>
        </row>
        <row r="741">
          <cell r="A741" t="str">
            <v>39945Utah</v>
          </cell>
          <cell r="B741" t="str">
            <v>Utah</v>
          </cell>
          <cell r="C741" t="str">
            <v>Utah</v>
          </cell>
          <cell r="D741">
            <v>399.45</v>
          </cell>
          <cell r="E741">
            <v>399.45</v>
          </cell>
          <cell r="F741" t="str">
            <v>Underground Equipment</v>
          </cell>
          <cell r="G741">
            <v>0</v>
          </cell>
          <cell r="H741">
            <v>135138069.09999999</v>
          </cell>
          <cell r="I741">
            <v>0</v>
          </cell>
          <cell r="J741">
            <v>-17378845.600000001</v>
          </cell>
          <cell r="K741">
            <v>0</v>
          </cell>
          <cell r="L741">
            <v>117759223.5</v>
          </cell>
          <cell r="M741">
            <v>0</v>
          </cell>
          <cell r="N741">
            <v>-11581401.02</v>
          </cell>
          <cell r="O741">
            <v>0</v>
          </cell>
          <cell r="P741">
            <v>106177822.48</v>
          </cell>
          <cell r="Q741">
            <v>0</v>
          </cell>
          <cell r="R741">
            <v>66892475</v>
          </cell>
          <cell r="S741">
            <v>0</v>
          </cell>
          <cell r="T741">
            <v>4.6158263048663963</v>
          </cell>
          <cell r="U741">
            <v>0</v>
          </cell>
          <cell r="V741">
            <v>5836650</v>
          </cell>
          <cell r="W741">
            <v>0</v>
          </cell>
          <cell r="X741">
            <v>-17378845.600000001</v>
          </cell>
          <cell r="Y741">
            <v>0</v>
          </cell>
          <cell r="Z741">
            <v>5</v>
          </cell>
          <cell r="AA741">
            <v>0</v>
          </cell>
          <cell r="AB741">
            <v>868942.28</v>
          </cell>
          <cell r="AC741">
            <v>0</v>
          </cell>
          <cell r="AD741">
            <v>56219221.68</v>
          </cell>
          <cell r="AE741">
            <v>0</v>
          </cell>
          <cell r="AF741">
            <v>4.6158263048663963</v>
          </cell>
          <cell r="AG741">
            <v>0</v>
          </cell>
          <cell r="AH741">
            <v>5168273</v>
          </cell>
          <cell r="AI741">
            <v>0</v>
          </cell>
          <cell r="AJ741">
            <v>-11581401.02</v>
          </cell>
          <cell r="AK741">
            <v>0</v>
          </cell>
          <cell r="AL741">
            <v>5</v>
          </cell>
          <cell r="AM741">
            <v>0</v>
          </cell>
          <cell r="AN741">
            <v>579070.05099999998</v>
          </cell>
          <cell r="AO741">
            <v>0</v>
          </cell>
          <cell r="AP741">
            <v>50385163.710999995</v>
          </cell>
        </row>
        <row r="742">
          <cell r="A742" t="str">
            <v>39951Utah</v>
          </cell>
          <cell r="B742" t="str">
            <v>Utah</v>
          </cell>
          <cell r="C742" t="str">
            <v>Utah</v>
          </cell>
          <cell r="D742">
            <v>399.51</v>
          </cell>
          <cell r="E742">
            <v>399.51</v>
          </cell>
          <cell r="F742" t="str">
            <v>Vehicles</v>
          </cell>
          <cell r="G742">
            <v>0</v>
          </cell>
          <cell r="H742">
            <v>1191523.48</v>
          </cell>
          <cell r="I742">
            <v>0</v>
          </cell>
          <cell r="J742">
            <v>-88321.590000000011</v>
          </cell>
          <cell r="K742">
            <v>0</v>
          </cell>
          <cell r="L742">
            <v>1103201.8899999999</v>
          </cell>
          <cell r="M742">
            <v>0</v>
          </cell>
          <cell r="N742">
            <v>-90008.98</v>
          </cell>
          <cell r="O742">
            <v>0</v>
          </cell>
          <cell r="P742">
            <v>1013192.9099999999</v>
          </cell>
          <cell r="Q742">
            <v>0</v>
          </cell>
          <cell r="R742">
            <v>698773</v>
          </cell>
          <cell r="S742">
            <v>0</v>
          </cell>
          <cell r="T742">
            <v>4.4861089230611473</v>
          </cell>
          <cell r="U742">
            <v>0</v>
          </cell>
          <cell r="V742">
            <v>51472</v>
          </cell>
          <cell r="W742">
            <v>0</v>
          </cell>
          <cell r="X742">
            <v>-88321.590000000011</v>
          </cell>
          <cell r="Y742">
            <v>0</v>
          </cell>
          <cell r="Z742">
            <v>5</v>
          </cell>
          <cell r="AA742">
            <v>0</v>
          </cell>
          <cell r="AB742">
            <v>4416.0795000000007</v>
          </cell>
          <cell r="AC742">
            <v>0</v>
          </cell>
          <cell r="AD742">
            <v>666339.48950000003</v>
          </cell>
          <cell r="AE742">
            <v>0</v>
          </cell>
          <cell r="AF742">
            <v>4.4861089230611473</v>
          </cell>
          <cell r="AG742">
            <v>0</v>
          </cell>
          <cell r="AH742">
            <v>47472</v>
          </cell>
          <cell r="AI742">
            <v>0</v>
          </cell>
          <cell r="AJ742">
            <v>-90008.98</v>
          </cell>
          <cell r="AK742">
            <v>0</v>
          </cell>
          <cell r="AL742">
            <v>5</v>
          </cell>
          <cell r="AM742">
            <v>0</v>
          </cell>
          <cell r="AN742">
            <v>4500.4489999999996</v>
          </cell>
          <cell r="AO742">
            <v>0</v>
          </cell>
          <cell r="AP742">
            <v>628302.95850000007</v>
          </cell>
        </row>
        <row r="743">
          <cell r="A743" t="str">
            <v>39952Utah</v>
          </cell>
          <cell r="B743" t="str">
            <v>Utah</v>
          </cell>
          <cell r="C743" t="str">
            <v>Utah</v>
          </cell>
          <cell r="D743">
            <v>399.52</v>
          </cell>
          <cell r="E743">
            <v>399.52</v>
          </cell>
          <cell r="F743" t="str">
            <v>Heavy Construction Equipment</v>
          </cell>
          <cell r="G743">
            <v>0</v>
          </cell>
          <cell r="H743">
            <v>5988395.7199999997</v>
          </cell>
          <cell r="I743">
            <v>0</v>
          </cell>
          <cell r="J743">
            <v>-351435.85000000009</v>
          </cell>
          <cell r="K743">
            <v>0</v>
          </cell>
          <cell r="L743">
            <v>5636959.8699999992</v>
          </cell>
          <cell r="M743">
            <v>0</v>
          </cell>
          <cell r="N743">
            <v>-224882.39000000007</v>
          </cell>
          <cell r="O743">
            <v>0</v>
          </cell>
          <cell r="P743">
            <v>5412077.4799999995</v>
          </cell>
          <cell r="Q743">
            <v>0</v>
          </cell>
          <cell r="R743">
            <v>2432657</v>
          </cell>
          <cell r="S743">
            <v>0</v>
          </cell>
          <cell r="T743">
            <v>3.0797610783351681</v>
          </cell>
          <cell r="U743">
            <v>0</v>
          </cell>
          <cell r="V743">
            <v>179017</v>
          </cell>
          <cell r="W743">
            <v>0</v>
          </cell>
          <cell r="X743">
            <v>-351435.85000000009</v>
          </cell>
          <cell r="Y743">
            <v>0</v>
          </cell>
          <cell r="Z743">
            <v>5</v>
          </cell>
          <cell r="AA743">
            <v>0</v>
          </cell>
          <cell r="AB743">
            <v>17571.792500000003</v>
          </cell>
          <cell r="AC743">
            <v>0</v>
          </cell>
          <cell r="AD743">
            <v>2277809.9424999999</v>
          </cell>
          <cell r="AE743">
            <v>0</v>
          </cell>
          <cell r="AF743">
            <v>3.0797610783351681</v>
          </cell>
          <cell r="AG743">
            <v>0</v>
          </cell>
          <cell r="AH743">
            <v>170142</v>
          </cell>
          <cell r="AI743">
            <v>0</v>
          </cell>
          <cell r="AJ743">
            <v>-224882.39000000007</v>
          </cell>
          <cell r="AK743">
            <v>0</v>
          </cell>
          <cell r="AL743">
            <v>5</v>
          </cell>
          <cell r="AM743">
            <v>0</v>
          </cell>
          <cell r="AN743">
            <v>11244.119500000004</v>
          </cell>
          <cell r="AO743">
            <v>0</v>
          </cell>
          <cell r="AP743">
            <v>2234313.6719999998</v>
          </cell>
        </row>
        <row r="744">
          <cell r="A744" t="str">
            <v>39960Utah</v>
          </cell>
          <cell r="B744" t="str">
            <v>Utah</v>
          </cell>
          <cell r="C744" t="str">
            <v>Utah</v>
          </cell>
          <cell r="D744">
            <v>399.6</v>
          </cell>
          <cell r="E744">
            <v>399.6</v>
          </cell>
          <cell r="F744" t="str">
            <v>Miscellaneous Equipment</v>
          </cell>
          <cell r="G744">
            <v>0</v>
          </cell>
          <cell r="H744">
            <v>2331379.02</v>
          </cell>
          <cell r="I744">
            <v>0</v>
          </cell>
          <cell r="J744">
            <v>-213514.59</v>
          </cell>
          <cell r="K744">
            <v>0</v>
          </cell>
          <cell r="L744">
            <v>2117864.4300000002</v>
          </cell>
          <cell r="M744">
            <v>0</v>
          </cell>
          <cell r="N744">
            <v>-201158.04000000007</v>
          </cell>
          <cell r="O744">
            <v>0</v>
          </cell>
          <cell r="P744">
            <v>1916706.3900000001</v>
          </cell>
          <cell r="Q744">
            <v>0</v>
          </cell>
          <cell r="R744">
            <v>1237403</v>
          </cell>
          <cell r="S744">
            <v>0</v>
          </cell>
          <cell r="T744">
            <v>4.9664658726555153</v>
          </cell>
          <cell r="U744">
            <v>0</v>
          </cell>
          <cell r="V744">
            <v>110485</v>
          </cell>
          <cell r="W744">
            <v>0</v>
          </cell>
          <cell r="X744">
            <v>-213514.59</v>
          </cell>
          <cell r="Y744">
            <v>0</v>
          </cell>
          <cell r="Z744">
            <v>1</v>
          </cell>
          <cell r="AA744">
            <v>0</v>
          </cell>
          <cell r="AB744">
            <v>2135.1459</v>
          </cell>
          <cell r="AC744">
            <v>0</v>
          </cell>
          <cell r="AD744">
            <v>1136508.5558999998</v>
          </cell>
          <cell r="AE744">
            <v>0</v>
          </cell>
          <cell r="AF744">
            <v>4.9664658726555153</v>
          </cell>
          <cell r="AG744">
            <v>0</v>
          </cell>
          <cell r="AH744">
            <v>100188</v>
          </cell>
          <cell r="AI744">
            <v>0</v>
          </cell>
          <cell r="AJ744">
            <v>-201158.04000000007</v>
          </cell>
          <cell r="AK744">
            <v>0</v>
          </cell>
          <cell r="AL744">
            <v>1</v>
          </cell>
          <cell r="AM744">
            <v>0</v>
          </cell>
          <cell r="AN744">
            <v>2011.5804000000007</v>
          </cell>
          <cell r="AO744">
            <v>0</v>
          </cell>
          <cell r="AP744">
            <v>1037550.0962999997</v>
          </cell>
        </row>
        <row r="745">
          <cell r="A745" t="str">
            <v>39961Utah</v>
          </cell>
          <cell r="B745" t="str">
            <v>Utah</v>
          </cell>
          <cell r="C745" t="str">
            <v>Utah</v>
          </cell>
          <cell r="D745">
            <v>399.61</v>
          </cell>
          <cell r="E745">
            <v>399.61</v>
          </cell>
          <cell r="F745" t="str">
            <v>Computer Equipment</v>
          </cell>
          <cell r="G745">
            <v>0</v>
          </cell>
          <cell r="H745">
            <v>392405.87</v>
          </cell>
          <cell r="I745">
            <v>0</v>
          </cell>
          <cell r="J745">
            <v>-157531.34</v>
          </cell>
          <cell r="K745">
            <v>0</v>
          </cell>
          <cell r="L745">
            <v>234874.53</v>
          </cell>
          <cell r="M745">
            <v>0</v>
          </cell>
          <cell r="N745">
            <v>-56658.109999999993</v>
          </cell>
          <cell r="O745">
            <v>0</v>
          </cell>
          <cell r="P745">
            <v>178216.42</v>
          </cell>
          <cell r="Q745">
            <v>0</v>
          </cell>
          <cell r="R745">
            <v>353253</v>
          </cell>
          <cell r="S745">
            <v>0</v>
          </cell>
          <cell r="T745">
            <v>1.7550807640166213</v>
          </cell>
          <cell r="U745">
            <v>0</v>
          </cell>
          <cell r="V745">
            <v>5505</v>
          </cell>
          <cell r="W745">
            <v>0</v>
          </cell>
          <cell r="X745">
            <v>-157531.34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201226.66</v>
          </cell>
          <cell r="AE745">
            <v>0</v>
          </cell>
          <cell r="AF745">
            <v>1.7550807640166213</v>
          </cell>
          <cell r="AG745">
            <v>0</v>
          </cell>
          <cell r="AH745">
            <v>3625</v>
          </cell>
          <cell r="AI745">
            <v>0</v>
          </cell>
          <cell r="AJ745">
            <v>-56658.109999999993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148193.55000000002</v>
          </cell>
        </row>
        <row r="746">
          <cell r="A746" t="str">
            <v>39970Utah</v>
          </cell>
          <cell r="B746" t="str">
            <v>Utah</v>
          </cell>
          <cell r="C746" t="str">
            <v>Utah</v>
          </cell>
          <cell r="D746">
            <v>399.7</v>
          </cell>
          <cell r="E746">
            <v>399.7</v>
          </cell>
          <cell r="F746" t="str">
            <v>Mine Development</v>
          </cell>
          <cell r="G746">
            <v>0</v>
          </cell>
          <cell r="H746">
            <v>38414876.890000001</v>
          </cell>
          <cell r="I746">
            <v>0</v>
          </cell>
          <cell r="J746">
            <v>0</v>
          </cell>
          <cell r="K746">
            <v>0</v>
          </cell>
          <cell r="L746">
            <v>38414876.890000001</v>
          </cell>
          <cell r="M746">
            <v>0</v>
          </cell>
          <cell r="N746">
            <v>0</v>
          </cell>
          <cell r="O746">
            <v>0</v>
          </cell>
          <cell r="P746">
            <v>38414876.890000001</v>
          </cell>
          <cell r="Q746">
            <v>0</v>
          </cell>
          <cell r="R746">
            <v>17773786</v>
          </cell>
          <cell r="S746">
            <v>0</v>
          </cell>
          <cell r="T746">
            <v>2.5384343267296816</v>
          </cell>
          <cell r="U746">
            <v>0</v>
          </cell>
          <cell r="V746">
            <v>975136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18748922</v>
          </cell>
          <cell r="AE746">
            <v>0</v>
          </cell>
          <cell r="AF746">
            <v>2.5384343267296816</v>
          </cell>
          <cell r="AG746">
            <v>0</v>
          </cell>
          <cell r="AH746">
            <v>975136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19724058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 t="str">
            <v>TOTAL UTAH MINING</v>
          </cell>
          <cell r="G747">
            <v>0</v>
          </cell>
          <cell r="H747">
            <v>235124849.29000002</v>
          </cell>
          <cell r="I747">
            <v>0</v>
          </cell>
          <cell r="J747">
            <v>-18578360.810000002</v>
          </cell>
          <cell r="K747">
            <v>0</v>
          </cell>
          <cell r="L747">
            <v>216546488.48000002</v>
          </cell>
          <cell r="M747">
            <v>0</v>
          </cell>
          <cell r="N747">
            <v>-12564683.170000002</v>
          </cell>
          <cell r="O747">
            <v>0</v>
          </cell>
          <cell r="P747">
            <v>203981805.30999994</v>
          </cell>
          <cell r="Q747">
            <v>0</v>
          </cell>
          <cell r="R747">
            <v>120358711</v>
          </cell>
          <cell r="S747">
            <v>0</v>
          </cell>
          <cell r="T747">
            <v>0</v>
          </cell>
          <cell r="U747">
            <v>0</v>
          </cell>
          <cell r="V747">
            <v>8145005</v>
          </cell>
          <cell r="W747">
            <v>0</v>
          </cell>
          <cell r="X747">
            <v>-18578360.810000002</v>
          </cell>
          <cell r="Y747">
            <v>0</v>
          </cell>
          <cell r="Z747">
            <v>0</v>
          </cell>
          <cell r="AA747">
            <v>0</v>
          </cell>
          <cell r="AB747">
            <v>884605.30330000003</v>
          </cell>
          <cell r="AC747">
            <v>0</v>
          </cell>
          <cell r="AD747">
            <v>110809960.49329999</v>
          </cell>
          <cell r="AE747">
            <v>0</v>
          </cell>
          <cell r="AF747">
            <v>0</v>
          </cell>
          <cell r="AG747">
            <v>0</v>
          </cell>
          <cell r="AH747">
            <v>7447169</v>
          </cell>
          <cell r="AI747">
            <v>0</v>
          </cell>
          <cell r="AJ747">
            <v>-12564683.170000002</v>
          </cell>
          <cell r="AK747">
            <v>0</v>
          </cell>
          <cell r="AL747">
            <v>0</v>
          </cell>
          <cell r="AM747">
            <v>0</v>
          </cell>
          <cell r="AN747">
            <v>587490.92480000004</v>
          </cell>
          <cell r="AO747">
            <v>0</v>
          </cell>
          <cell r="AP747">
            <v>106279937.24810001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 t="str">
            <v>TOTAL ELECTRIC PLANT</v>
          </cell>
          <cell r="G749">
            <v>0</v>
          </cell>
          <cell r="H749">
            <v>21091685846.220005</v>
          </cell>
          <cell r="I749">
            <v>0</v>
          </cell>
          <cell r="J749">
            <v>-177165799.84000012</v>
          </cell>
          <cell r="K749">
            <v>0</v>
          </cell>
          <cell r="L749">
            <v>20914520046.380005</v>
          </cell>
          <cell r="M749">
            <v>0</v>
          </cell>
          <cell r="N749">
            <v>-162507860.54000011</v>
          </cell>
          <cell r="O749">
            <v>0</v>
          </cell>
          <cell r="P749">
            <v>20752012185.84</v>
          </cell>
          <cell r="Q749">
            <v>0</v>
          </cell>
          <cell r="R749">
            <v>6811625346</v>
          </cell>
          <cell r="S749">
            <v>0</v>
          </cell>
          <cell r="T749">
            <v>0</v>
          </cell>
          <cell r="U749">
            <v>0</v>
          </cell>
          <cell r="V749">
            <v>539844361</v>
          </cell>
          <cell r="W749">
            <v>0</v>
          </cell>
          <cell r="X749">
            <v>-177165799.84000012</v>
          </cell>
          <cell r="Y749">
            <v>0</v>
          </cell>
          <cell r="Z749">
            <v>0</v>
          </cell>
          <cell r="AA749">
            <v>0</v>
          </cell>
          <cell r="AB749">
            <v>-6405065.0900000036</v>
          </cell>
          <cell r="AC749">
            <v>0</v>
          </cell>
          <cell r="AD749">
            <v>7150478655.5799952</v>
          </cell>
          <cell r="AE749">
            <v>0</v>
          </cell>
          <cell r="AF749">
            <v>0</v>
          </cell>
          <cell r="AG749">
            <v>0</v>
          </cell>
          <cell r="AH749">
            <v>534357663</v>
          </cell>
          <cell r="AI749">
            <v>0</v>
          </cell>
          <cell r="AJ749">
            <v>-162507860.54000011</v>
          </cell>
          <cell r="AK749">
            <v>0</v>
          </cell>
          <cell r="AL749">
            <v>0</v>
          </cell>
          <cell r="AM749">
            <v>0</v>
          </cell>
          <cell r="AN749">
            <v>-7275381.8122000033</v>
          </cell>
          <cell r="AO749">
            <v>0</v>
          </cell>
          <cell r="AP749">
            <v>7497632889.7378025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RECONCILIATION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Amortization Accounts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390.3</v>
          </cell>
          <cell r="E761" t="str">
            <v>390.30</v>
          </cell>
          <cell r="F761" t="str">
            <v>Structures and Improvements - Panels</v>
          </cell>
          <cell r="G761">
            <v>0</v>
          </cell>
          <cell r="H761">
            <v>12769896.23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e">
            <v>#N/A</v>
          </cell>
          <cell r="AI761">
            <v>0</v>
          </cell>
          <cell r="AJ761" t="e">
            <v>#N/A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391</v>
          </cell>
          <cell r="E762" t="str">
            <v>391.00</v>
          </cell>
          <cell r="F762" t="str">
            <v>Office Furniture</v>
          </cell>
          <cell r="G762">
            <v>0</v>
          </cell>
          <cell r="H762">
            <v>20976668.91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e">
            <v>#N/A</v>
          </cell>
          <cell r="AI762">
            <v>0</v>
          </cell>
          <cell r="AJ762" t="e">
            <v>#N/A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 xml:space="preserve">ACCT GROUP          </v>
          </cell>
          <cell r="B1" t="str">
            <v xml:space="preserve">   LS DATE</v>
          </cell>
          <cell r="C1" t="str">
            <v xml:space="preserve">  LIFE</v>
          </cell>
          <cell r="D1" t="str">
            <v>TP CV</v>
          </cell>
          <cell r="E1" t="str">
            <v xml:space="preserve">          SAL</v>
          </cell>
          <cell r="F1" t="str">
            <v xml:space="preserve">         COST</v>
          </cell>
          <cell r="G1" t="str">
            <v xml:space="preserve">      RESERVE</v>
          </cell>
          <cell r="H1" t="str">
            <v xml:space="preserve">      FUT-ACC</v>
          </cell>
          <cell r="I1" t="str">
            <v xml:space="preserve">       ANNUAL</v>
          </cell>
          <cell r="J1" t="str">
            <v xml:space="preserve">         RATE</v>
          </cell>
          <cell r="K1" t="str">
            <v xml:space="preserve">       REM LF</v>
          </cell>
          <cell r="L1" t="str">
            <v xml:space="preserve">        PR LF</v>
          </cell>
          <cell r="M1" t="str">
            <v xml:space="preserve">        PR CV</v>
          </cell>
          <cell r="N1" t="str">
            <v xml:space="preserve">         FSAL</v>
          </cell>
          <cell r="O1" t="str">
            <v xml:space="preserve">        % RES</v>
          </cell>
          <cell r="P1" t="str">
            <v xml:space="preserve">          AGE</v>
          </cell>
          <cell r="Q1" t="str">
            <v xml:space="preserve">     CALC RES</v>
          </cell>
          <cell r="R1" t="str">
            <v xml:space="preserve">     WHLF ANN</v>
          </cell>
          <cell r="S1" t="str">
            <v xml:space="preserve">      WHLF RT</v>
          </cell>
        </row>
        <row r="2">
          <cell r="A2">
            <v>350.2</v>
          </cell>
          <cell r="B2" t="str">
            <v xml:space="preserve">          </v>
          </cell>
          <cell r="C2">
            <v>75</v>
          </cell>
          <cell r="D2" t="str">
            <v xml:space="preserve">   R4</v>
          </cell>
          <cell r="E2">
            <v>0</v>
          </cell>
          <cell r="F2">
            <v>167178458.81</v>
          </cell>
          <cell r="G2">
            <v>32894221</v>
          </cell>
          <cell r="H2">
            <v>134284238</v>
          </cell>
          <cell r="I2">
            <v>2115671</v>
          </cell>
          <cell r="J2">
            <v>1.27</v>
          </cell>
          <cell r="K2">
            <v>63.5</v>
          </cell>
          <cell r="L2" t="str">
            <v xml:space="preserve">               </v>
          </cell>
          <cell r="M2" t="str">
            <v xml:space="preserve">               </v>
          </cell>
          <cell r="N2" t="str">
            <v xml:space="preserve">               </v>
          </cell>
          <cell r="O2">
            <v>19.7</v>
          </cell>
          <cell r="P2">
            <v>13.2</v>
          </cell>
          <cell r="Q2">
            <v>28578366</v>
          </cell>
          <cell r="R2">
            <v>2223474</v>
          </cell>
          <cell r="S2">
            <v>1.33</v>
          </cell>
        </row>
        <row r="3">
          <cell r="A3">
            <v>352</v>
          </cell>
          <cell r="B3" t="str">
            <v xml:space="preserve">          </v>
          </cell>
          <cell r="C3">
            <v>75</v>
          </cell>
          <cell r="D3" t="str">
            <v xml:space="preserve"> R2.5</v>
          </cell>
          <cell r="E3">
            <v>-10</v>
          </cell>
          <cell r="F3">
            <v>176270707.69999999</v>
          </cell>
          <cell r="G3">
            <v>27267672</v>
          </cell>
          <cell r="H3">
            <v>166630106</v>
          </cell>
          <cell r="I3">
            <v>2510457</v>
          </cell>
          <cell r="J3">
            <v>1.42</v>
          </cell>
          <cell r="K3">
            <v>66.400000000000006</v>
          </cell>
          <cell r="L3" t="str">
            <v xml:space="preserve">               </v>
          </cell>
          <cell r="M3" t="str">
            <v xml:space="preserve">               </v>
          </cell>
          <cell r="N3" t="str">
            <v xml:space="preserve">               </v>
          </cell>
          <cell r="O3">
            <v>15.5</v>
          </cell>
          <cell r="P3">
            <v>10.199999999999999</v>
          </cell>
          <cell r="Q3">
            <v>23690043</v>
          </cell>
          <cell r="R3">
            <v>2578840</v>
          </cell>
          <cell r="S3">
            <v>1.46</v>
          </cell>
        </row>
        <row r="4">
          <cell r="A4">
            <v>353</v>
          </cell>
          <cell r="B4" t="str">
            <v xml:space="preserve">          </v>
          </cell>
          <cell r="C4">
            <v>58</v>
          </cell>
          <cell r="D4" t="str">
            <v xml:space="preserve">   S0</v>
          </cell>
          <cell r="E4">
            <v>-5</v>
          </cell>
          <cell r="F4">
            <v>1752348598.2</v>
          </cell>
          <cell r="G4">
            <v>344667485.64999998</v>
          </cell>
          <cell r="H4">
            <v>1495298542</v>
          </cell>
          <cell r="I4">
            <v>30551519</v>
          </cell>
          <cell r="J4">
            <v>1.74</v>
          </cell>
          <cell r="K4">
            <v>48.9</v>
          </cell>
          <cell r="L4" t="str">
            <v xml:space="preserve">               </v>
          </cell>
          <cell r="M4" t="str">
            <v xml:space="preserve">               </v>
          </cell>
          <cell r="N4" t="str">
            <v xml:space="preserve">               </v>
          </cell>
          <cell r="O4">
            <v>19.7</v>
          </cell>
          <cell r="P4">
            <v>12.7</v>
          </cell>
          <cell r="Q4">
            <v>299445718</v>
          </cell>
          <cell r="R4">
            <v>31647416</v>
          </cell>
          <cell r="S4">
            <v>1.81</v>
          </cell>
        </row>
        <row r="5">
          <cell r="A5">
            <v>354</v>
          </cell>
          <cell r="B5" t="str">
            <v xml:space="preserve">          </v>
          </cell>
          <cell r="C5">
            <v>68</v>
          </cell>
          <cell r="D5" t="str">
            <v xml:space="preserve">   R4</v>
          </cell>
          <cell r="E5">
            <v>-10</v>
          </cell>
          <cell r="F5">
            <v>999134396.80999994</v>
          </cell>
          <cell r="G5">
            <v>245622436</v>
          </cell>
          <cell r="H5">
            <v>853425400</v>
          </cell>
          <cell r="I5">
            <v>15322481</v>
          </cell>
          <cell r="J5">
            <v>1.53</v>
          </cell>
          <cell r="K5">
            <v>55.7</v>
          </cell>
          <cell r="L5" t="str">
            <v xml:space="preserve">               </v>
          </cell>
          <cell r="M5" t="str">
            <v xml:space="preserve">               </v>
          </cell>
          <cell r="N5" t="str">
            <v xml:space="preserve">               </v>
          </cell>
          <cell r="O5">
            <v>24.6</v>
          </cell>
          <cell r="P5">
            <v>13.5</v>
          </cell>
          <cell r="Q5">
            <v>213395779</v>
          </cell>
          <cell r="R5">
            <v>16156003</v>
          </cell>
          <cell r="S5">
            <v>1.62</v>
          </cell>
        </row>
        <row r="6">
          <cell r="A6">
            <v>355</v>
          </cell>
          <cell r="B6" t="str">
            <v xml:space="preserve">          </v>
          </cell>
          <cell r="C6">
            <v>60</v>
          </cell>
          <cell r="D6" t="str">
            <v xml:space="preserve">   R2</v>
          </cell>
          <cell r="E6">
            <v>-40</v>
          </cell>
          <cell r="F6">
            <v>682627069.52999997</v>
          </cell>
          <cell r="G6">
            <v>269941053</v>
          </cell>
          <cell r="H6">
            <v>685736844</v>
          </cell>
          <cell r="I6">
            <v>14875167</v>
          </cell>
          <cell r="J6">
            <v>2.1800000000000002</v>
          </cell>
          <cell r="K6">
            <v>46.1</v>
          </cell>
          <cell r="L6" t="str">
            <v xml:space="preserve">               </v>
          </cell>
          <cell r="M6" t="str">
            <v xml:space="preserve">               </v>
          </cell>
          <cell r="N6" t="str">
            <v xml:space="preserve">               </v>
          </cell>
          <cell r="O6">
            <v>39.5</v>
          </cell>
          <cell r="P6">
            <v>17.7</v>
          </cell>
          <cell r="Q6">
            <v>234523695</v>
          </cell>
          <cell r="R6">
            <v>15959821</v>
          </cell>
          <cell r="S6">
            <v>2.34</v>
          </cell>
        </row>
        <row r="7">
          <cell r="A7">
            <v>356</v>
          </cell>
          <cell r="B7" t="str">
            <v xml:space="preserve">          </v>
          </cell>
          <cell r="C7">
            <v>63</v>
          </cell>
          <cell r="D7" t="str">
            <v xml:space="preserve">   R3</v>
          </cell>
          <cell r="E7">
            <v>-30</v>
          </cell>
          <cell r="F7">
            <v>920382840.80999994</v>
          </cell>
          <cell r="G7">
            <v>401810096</v>
          </cell>
          <cell r="H7">
            <v>794687597</v>
          </cell>
          <cell r="I7">
            <v>17290805</v>
          </cell>
          <cell r="J7">
            <v>1.88</v>
          </cell>
          <cell r="K7">
            <v>46</v>
          </cell>
          <cell r="L7" t="str">
            <v xml:space="preserve">               </v>
          </cell>
          <cell r="M7" t="str">
            <v xml:space="preserve">               </v>
          </cell>
          <cell r="N7" t="str">
            <v xml:space="preserve">               </v>
          </cell>
          <cell r="O7">
            <v>43.7</v>
          </cell>
          <cell r="P7">
            <v>20</v>
          </cell>
          <cell r="Q7">
            <v>349090986</v>
          </cell>
          <cell r="R7">
            <v>19024313</v>
          </cell>
          <cell r="S7">
            <v>2.0699999999999998</v>
          </cell>
        </row>
        <row r="8">
          <cell r="A8">
            <v>357</v>
          </cell>
          <cell r="B8" t="str">
            <v xml:space="preserve">          </v>
          </cell>
          <cell r="C8">
            <v>60</v>
          </cell>
          <cell r="D8" t="str">
            <v xml:space="preserve">   R2</v>
          </cell>
          <cell r="E8">
            <v>0</v>
          </cell>
          <cell r="F8">
            <v>3327627.05</v>
          </cell>
          <cell r="G8">
            <v>751093</v>
          </cell>
          <cell r="H8">
            <v>2576534</v>
          </cell>
          <cell r="I8">
            <v>53109</v>
          </cell>
          <cell r="J8">
            <v>1.6</v>
          </cell>
          <cell r="K8">
            <v>48.5</v>
          </cell>
          <cell r="L8" t="str">
            <v xml:space="preserve">               </v>
          </cell>
          <cell r="M8" t="str">
            <v xml:space="preserve">               </v>
          </cell>
          <cell r="N8" t="str">
            <v xml:space="preserve">               </v>
          </cell>
          <cell r="O8">
            <v>22.6</v>
          </cell>
          <cell r="P8">
            <v>13.7</v>
          </cell>
          <cell r="Q8">
            <v>652547</v>
          </cell>
          <cell r="R8">
            <v>55571</v>
          </cell>
          <cell r="S8">
            <v>1.67</v>
          </cell>
        </row>
        <row r="9">
          <cell r="A9">
            <v>358</v>
          </cell>
          <cell r="B9" t="str">
            <v xml:space="preserve">          </v>
          </cell>
          <cell r="C9">
            <v>60</v>
          </cell>
          <cell r="D9" t="str">
            <v xml:space="preserve">   R2</v>
          </cell>
          <cell r="E9">
            <v>-5</v>
          </cell>
          <cell r="F9">
            <v>7499459.6799999997</v>
          </cell>
          <cell r="G9">
            <v>1881007</v>
          </cell>
          <cell r="H9">
            <v>5993426</v>
          </cell>
          <cell r="I9">
            <v>124453</v>
          </cell>
          <cell r="J9">
            <v>1.66</v>
          </cell>
          <cell r="K9">
            <v>48.2</v>
          </cell>
          <cell r="L9" t="str">
            <v xml:space="preserve">               </v>
          </cell>
          <cell r="M9" t="str">
            <v xml:space="preserve">               </v>
          </cell>
          <cell r="N9" t="str">
            <v xml:space="preserve">               </v>
          </cell>
          <cell r="O9">
            <v>25.1</v>
          </cell>
          <cell r="P9">
            <v>14.8</v>
          </cell>
          <cell r="Q9">
            <v>1634211</v>
          </cell>
          <cell r="R9">
            <v>131503</v>
          </cell>
          <cell r="S9">
            <v>1.75</v>
          </cell>
        </row>
        <row r="10">
          <cell r="A10">
            <v>359</v>
          </cell>
          <cell r="B10" t="str">
            <v xml:space="preserve">          </v>
          </cell>
          <cell r="C10">
            <v>70</v>
          </cell>
          <cell r="D10" t="str">
            <v xml:space="preserve">   R5</v>
          </cell>
          <cell r="E10">
            <v>0</v>
          </cell>
          <cell r="F10">
            <v>11912914.77</v>
          </cell>
          <cell r="G10">
            <v>4159086</v>
          </cell>
          <cell r="H10">
            <v>7753829</v>
          </cell>
          <cell r="I10">
            <v>156986</v>
          </cell>
          <cell r="J10">
            <v>1.32</v>
          </cell>
          <cell r="K10">
            <v>49.4</v>
          </cell>
          <cell r="L10" t="str">
            <v xml:space="preserve">               </v>
          </cell>
          <cell r="M10" t="str">
            <v xml:space="preserve">               </v>
          </cell>
          <cell r="N10" t="str">
            <v xml:space="preserve">               </v>
          </cell>
          <cell r="O10">
            <v>34.9</v>
          </cell>
          <cell r="P10">
            <v>21.3</v>
          </cell>
          <cell r="Q10">
            <v>3613397</v>
          </cell>
          <cell r="R10">
            <v>170355</v>
          </cell>
          <cell r="S10">
            <v>1.43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ed"/>
      <sheetName val="Footnotes"/>
      <sheetName val="Disbursements"/>
      <sheetName val="Cash Flows"/>
      <sheetName val="Roll-forward"/>
    </sheetNames>
    <sheetDataSet>
      <sheetData sheetId="0">
        <row r="5">
          <cell r="B5">
            <v>40543</v>
          </cell>
          <cell r="C5">
            <v>40908</v>
          </cell>
        </row>
        <row r="6">
          <cell r="B6">
            <v>5.5E-2</v>
          </cell>
          <cell r="C6">
            <v>4.7500000000000001E-2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 sort"/>
      <sheetName val="Payroll detail report 7-31-21"/>
      <sheetName val="Email"/>
    </sheetNames>
    <sheetDataSet>
      <sheetData sheetId="0" refreshError="1"/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to close"/>
      <sheetName val="Fwd 48 mos"/>
      <sheetName val="MIHR 2"/>
      <sheetName val="Hedge practice"/>
      <sheetName val="resources"/>
      <sheetName val="Energy Hedge PnL Summary"/>
      <sheetName val="PWR SUMMARY"/>
      <sheetName val="SWAP"/>
      <sheetName val="mapping"/>
      <sheetName val="NG Summary fixed price fwd"/>
      <sheetName val="FIXED PHY in BOM"/>
      <sheetName val="FIXED PHY prior to BOM"/>
      <sheetName val="NG Sheet1"/>
      <sheetName val="NG Sheet2"/>
      <sheetName val="NG Sheet3"/>
      <sheetName val="Swap Proceeds from McAdams"/>
      <sheetName val="Summaries by Year"/>
      <sheetName val="Chart1"/>
      <sheetName val="Chart2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Commodity</v>
          </cell>
          <cell r="B1" t="str">
            <v>Firstdate</v>
          </cell>
          <cell r="C1" t="str">
            <v>Podacronym</v>
          </cell>
          <cell r="D1" t="str">
            <v>Peakcost</v>
          </cell>
          <cell r="E1" t="str">
            <v>Peakquantity</v>
          </cell>
          <cell r="F1" t="str">
            <v>Offpeakquantity</v>
          </cell>
          <cell r="G1" t="str">
            <v>Offpeakcost</v>
          </cell>
          <cell r="H1" t="str">
            <v>Region</v>
          </cell>
        </row>
        <row r="2">
          <cell r="A2" t="str">
            <v>ELEC</v>
          </cell>
          <cell r="B2">
            <v>37987</v>
          </cell>
          <cell r="C2" t="str">
            <v>4C</v>
          </cell>
          <cell r="D2">
            <v>540800</v>
          </cell>
          <cell r="E2">
            <v>-10400</v>
          </cell>
          <cell r="F2">
            <v>-32800</v>
          </cell>
          <cell r="G2">
            <v>1045500</v>
          </cell>
          <cell r="H2" t="str">
            <v>EAST</v>
          </cell>
        </row>
        <row r="3">
          <cell r="A3" t="str">
            <v>ELEC</v>
          </cell>
          <cell r="B3">
            <v>37987</v>
          </cell>
          <cell r="C3" t="str">
            <v>COB N-S</v>
          </cell>
          <cell r="D3">
            <v>2090296</v>
          </cell>
          <cell r="E3">
            <v>-53248</v>
          </cell>
          <cell r="F3">
            <v>-33784</v>
          </cell>
          <cell r="G3">
            <v>1140538</v>
          </cell>
          <cell r="H3" t="str">
            <v>WEST</v>
          </cell>
        </row>
        <row r="4">
          <cell r="A4" t="str">
            <v>ELEC</v>
          </cell>
          <cell r="B4">
            <v>37987</v>
          </cell>
          <cell r="C4" t="str">
            <v>MEAD</v>
          </cell>
          <cell r="D4">
            <v>1103960</v>
          </cell>
          <cell r="E4">
            <v>-20800</v>
          </cell>
          <cell r="F4">
            <v>-24600</v>
          </cell>
          <cell r="G4">
            <v>856900</v>
          </cell>
          <cell r="H4" t="str">
            <v>EAST</v>
          </cell>
        </row>
        <row r="5">
          <cell r="A5" t="str">
            <v>ELEC</v>
          </cell>
          <cell r="B5">
            <v>37987</v>
          </cell>
          <cell r="C5" t="str">
            <v>MEAD 230</v>
          </cell>
          <cell r="D5">
            <v>2152800</v>
          </cell>
          <cell r="E5">
            <v>-41600</v>
          </cell>
          <cell r="F5">
            <v>0</v>
          </cell>
          <cell r="G5">
            <v>0</v>
          </cell>
          <cell r="H5" t="str">
            <v>EAST</v>
          </cell>
        </row>
        <row r="6">
          <cell r="A6" t="str">
            <v>ELEC</v>
          </cell>
          <cell r="B6">
            <v>37987</v>
          </cell>
          <cell r="C6" t="str">
            <v>MID-C</v>
          </cell>
          <cell r="D6">
            <v>-4556560</v>
          </cell>
          <cell r="E6">
            <v>84000</v>
          </cell>
          <cell r="F6">
            <v>49200</v>
          </cell>
          <cell r="G6">
            <v>-1860990</v>
          </cell>
          <cell r="H6" t="str">
            <v>WEST</v>
          </cell>
        </row>
        <row r="7">
          <cell r="A7" t="str">
            <v>ELEC</v>
          </cell>
          <cell r="B7">
            <v>37987</v>
          </cell>
          <cell r="C7" t="str">
            <v>PPAPS</v>
          </cell>
          <cell r="D7">
            <v>897000</v>
          </cell>
          <cell r="E7">
            <v>-20800</v>
          </cell>
          <cell r="F7">
            <v>-16400</v>
          </cell>
          <cell r="G7">
            <v>707250</v>
          </cell>
          <cell r="H7" t="str">
            <v>EAST</v>
          </cell>
        </row>
        <row r="8">
          <cell r="A8" t="str">
            <v>ELEC</v>
          </cell>
          <cell r="B8">
            <v>37987</v>
          </cell>
          <cell r="C8" t="str">
            <v>PV</v>
          </cell>
          <cell r="D8">
            <v>471120</v>
          </cell>
          <cell r="E8">
            <v>-10400</v>
          </cell>
          <cell r="F8">
            <v>16400</v>
          </cell>
          <cell r="G8">
            <v>-2103300</v>
          </cell>
          <cell r="H8" t="str">
            <v>EAST</v>
          </cell>
        </row>
        <row r="9">
          <cell r="A9" t="str">
            <v>ELEC</v>
          </cell>
          <cell r="B9">
            <v>37987</v>
          </cell>
          <cell r="C9" t="str">
            <v>SP15</v>
          </cell>
          <cell r="D9">
            <v>1058200</v>
          </cell>
          <cell r="E9">
            <v>-10400</v>
          </cell>
          <cell r="F9">
            <v>-8200</v>
          </cell>
          <cell r="G9">
            <v>328000</v>
          </cell>
          <cell r="H9" t="str">
            <v>EAST</v>
          </cell>
        </row>
        <row r="10">
          <cell r="A10" t="str">
            <v>ELEC</v>
          </cell>
          <cell r="B10">
            <v>37987</v>
          </cell>
          <cell r="C10" t="str">
            <v>W.WING</v>
          </cell>
          <cell r="D10">
            <v>449800</v>
          </cell>
          <cell r="E10">
            <v>-10400</v>
          </cell>
          <cell r="F10">
            <v>-8200</v>
          </cell>
          <cell r="G10">
            <v>354650</v>
          </cell>
          <cell r="H10" t="str">
            <v>EAST</v>
          </cell>
        </row>
        <row r="11">
          <cell r="A11" t="str">
            <v>ELEC</v>
          </cell>
          <cell r="B11">
            <v>38018</v>
          </cell>
          <cell r="C11" t="str">
            <v>4C</v>
          </cell>
          <cell r="D11">
            <v>-745920</v>
          </cell>
          <cell r="E11">
            <v>17280</v>
          </cell>
          <cell r="F11">
            <v>-48360</v>
          </cell>
          <cell r="G11">
            <v>1666860</v>
          </cell>
          <cell r="H11" t="str">
            <v>EAST</v>
          </cell>
        </row>
        <row r="12">
          <cell r="A12" t="str">
            <v>ELEC</v>
          </cell>
          <cell r="B12">
            <v>38018</v>
          </cell>
          <cell r="C12" t="str">
            <v>COB N-S</v>
          </cell>
          <cell r="D12">
            <v>1943904</v>
          </cell>
          <cell r="E12">
            <v>-49152</v>
          </cell>
          <cell r="F12">
            <v>-32136</v>
          </cell>
          <cell r="G12">
            <v>1084902</v>
          </cell>
          <cell r="H12" t="str">
            <v>WEST</v>
          </cell>
        </row>
        <row r="13">
          <cell r="A13" t="str">
            <v>ELEC</v>
          </cell>
          <cell r="B13">
            <v>38018</v>
          </cell>
          <cell r="C13" t="str">
            <v>MEAD</v>
          </cell>
          <cell r="D13">
            <v>1019040</v>
          </cell>
          <cell r="E13">
            <v>-19200</v>
          </cell>
          <cell r="F13">
            <v>-31200</v>
          </cell>
          <cell r="G13">
            <v>1078350</v>
          </cell>
          <cell r="H13" t="str">
            <v>EAST</v>
          </cell>
        </row>
        <row r="14">
          <cell r="A14" t="str">
            <v>ELEC</v>
          </cell>
          <cell r="B14">
            <v>38018</v>
          </cell>
          <cell r="C14" t="str">
            <v>MEAD 230</v>
          </cell>
          <cell r="D14">
            <v>1987200</v>
          </cell>
          <cell r="E14">
            <v>-38400</v>
          </cell>
          <cell r="F14">
            <v>0</v>
          </cell>
          <cell r="G14">
            <v>0</v>
          </cell>
          <cell r="H14" t="str">
            <v>EAST</v>
          </cell>
        </row>
        <row r="15">
          <cell r="A15" t="str">
            <v>ELEC</v>
          </cell>
          <cell r="B15">
            <v>38018</v>
          </cell>
          <cell r="C15" t="str">
            <v>MID-C</v>
          </cell>
          <cell r="D15">
            <v>2535360</v>
          </cell>
          <cell r="E15">
            <v>-57600</v>
          </cell>
          <cell r="F15">
            <v>-31200</v>
          </cell>
          <cell r="G15">
            <v>1365390</v>
          </cell>
          <cell r="H15" t="str">
            <v>WEST</v>
          </cell>
        </row>
        <row r="16">
          <cell r="A16" t="str">
            <v>ELEC</v>
          </cell>
          <cell r="B16">
            <v>38018</v>
          </cell>
          <cell r="C16" t="str">
            <v>MONA</v>
          </cell>
          <cell r="D16">
            <v>-405600</v>
          </cell>
          <cell r="E16">
            <v>9600</v>
          </cell>
          <cell r="F16">
            <v>15600</v>
          </cell>
          <cell r="G16">
            <v>-594750</v>
          </cell>
          <cell r="H16" t="str">
            <v>EAST</v>
          </cell>
        </row>
        <row r="17">
          <cell r="A17" t="str">
            <v>ELEC</v>
          </cell>
          <cell r="B17">
            <v>38018</v>
          </cell>
          <cell r="C17" t="str">
            <v>PPAPS</v>
          </cell>
          <cell r="D17">
            <v>415200</v>
          </cell>
          <cell r="E17">
            <v>-9600</v>
          </cell>
          <cell r="F17">
            <v>-7800</v>
          </cell>
          <cell r="G17">
            <v>337350</v>
          </cell>
          <cell r="H17" t="str">
            <v>EAST</v>
          </cell>
        </row>
        <row r="18">
          <cell r="A18" t="str">
            <v>ELEC</v>
          </cell>
          <cell r="B18">
            <v>38018</v>
          </cell>
          <cell r="C18" t="str">
            <v>PV</v>
          </cell>
          <cell r="D18">
            <v>-1444320</v>
          </cell>
          <cell r="E18">
            <v>28800</v>
          </cell>
          <cell r="F18">
            <v>-7800</v>
          </cell>
          <cell r="G18">
            <v>-1088100</v>
          </cell>
          <cell r="H18" t="str">
            <v>EAST</v>
          </cell>
        </row>
        <row r="19">
          <cell r="A19" t="str">
            <v>ELEC</v>
          </cell>
          <cell r="B19">
            <v>38018</v>
          </cell>
          <cell r="C19" t="str">
            <v>SP15</v>
          </cell>
          <cell r="D19">
            <v>883200</v>
          </cell>
          <cell r="E19">
            <v>-7680</v>
          </cell>
          <cell r="F19">
            <v>-6240</v>
          </cell>
          <cell r="G19">
            <v>232440</v>
          </cell>
          <cell r="H19" t="str">
            <v>EAST</v>
          </cell>
        </row>
        <row r="20">
          <cell r="A20" t="str">
            <v>ELEC</v>
          </cell>
          <cell r="B20">
            <v>38018</v>
          </cell>
          <cell r="C20" t="str">
            <v>W.WING</v>
          </cell>
          <cell r="D20">
            <v>415200</v>
          </cell>
          <cell r="E20">
            <v>-9600</v>
          </cell>
          <cell r="F20">
            <v>-7800</v>
          </cell>
          <cell r="G20">
            <v>337350</v>
          </cell>
          <cell r="H20" t="str">
            <v>EAST</v>
          </cell>
        </row>
        <row r="21">
          <cell r="A21" t="str">
            <v>ELEC</v>
          </cell>
          <cell r="B21">
            <v>38018</v>
          </cell>
          <cell r="C21" t="str">
            <v>WYODAK</v>
          </cell>
          <cell r="D21">
            <v>456000</v>
          </cell>
          <cell r="E21">
            <v>-9600</v>
          </cell>
          <cell r="F21">
            <v>0</v>
          </cell>
          <cell r="G21">
            <v>0</v>
          </cell>
          <cell r="H21" t="str">
            <v>EAST</v>
          </cell>
        </row>
        <row r="22">
          <cell r="A22" t="str">
            <v>ELEC</v>
          </cell>
          <cell r="B22">
            <v>38047</v>
          </cell>
          <cell r="C22" t="str">
            <v>4C</v>
          </cell>
          <cell r="D22">
            <v>1978560</v>
          </cell>
          <cell r="E22">
            <v>-43200</v>
          </cell>
          <cell r="F22">
            <v>-39000</v>
          </cell>
          <cell r="G22">
            <v>1277250</v>
          </cell>
          <cell r="H22" t="str">
            <v>EAST</v>
          </cell>
        </row>
        <row r="23">
          <cell r="A23" t="str">
            <v>ELEC</v>
          </cell>
          <cell r="B23">
            <v>38047</v>
          </cell>
          <cell r="C23" t="str">
            <v>COB N-S</v>
          </cell>
          <cell r="D23">
            <v>2170692</v>
          </cell>
          <cell r="E23">
            <v>-55296</v>
          </cell>
          <cell r="F23">
            <v>-32136</v>
          </cell>
          <cell r="G23">
            <v>1084902</v>
          </cell>
          <cell r="H23" t="str">
            <v>WEST</v>
          </cell>
        </row>
        <row r="24">
          <cell r="A24" t="str">
            <v>ELEC</v>
          </cell>
          <cell r="B24">
            <v>38047</v>
          </cell>
          <cell r="C24" t="str">
            <v>MEAD</v>
          </cell>
          <cell r="D24">
            <v>1146420</v>
          </cell>
          <cell r="E24">
            <v>-21600</v>
          </cell>
          <cell r="F24">
            <v>-31200</v>
          </cell>
          <cell r="G24">
            <v>1078350</v>
          </cell>
          <cell r="H24" t="str">
            <v>EAST</v>
          </cell>
        </row>
        <row r="25">
          <cell r="A25" t="str">
            <v>ELEC</v>
          </cell>
          <cell r="B25">
            <v>38047</v>
          </cell>
          <cell r="C25" t="str">
            <v>MEAD 230</v>
          </cell>
          <cell r="D25">
            <v>2235600</v>
          </cell>
          <cell r="E25">
            <v>-43200</v>
          </cell>
          <cell r="F25">
            <v>0</v>
          </cell>
          <cell r="G25">
            <v>0</v>
          </cell>
          <cell r="H25" t="str">
            <v>EAST</v>
          </cell>
        </row>
        <row r="26">
          <cell r="A26" t="str">
            <v>ELEC</v>
          </cell>
          <cell r="B26">
            <v>38047</v>
          </cell>
          <cell r="C26" t="str">
            <v>MID-C</v>
          </cell>
          <cell r="D26">
            <v>559180</v>
          </cell>
          <cell r="E26">
            <v>-16400</v>
          </cell>
          <cell r="F26">
            <v>-78000</v>
          </cell>
          <cell r="G26">
            <v>2798640</v>
          </cell>
          <cell r="H26" t="str">
            <v>WEST</v>
          </cell>
        </row>
        <row r="27">
          <cell r="A27" t="str">
            <v>ELEC</v>
          </cell>
          <cell r="B27">
            <v>38047</v>
          </cell>
          <cell r="C27" t="str">
            <v>MONA</v>
          </cell>
          <cell r="D27">
            <v>953532</v>
          </cell>
          <cell r="E27">
            <v>-21600</v>
          </cell>
          <cell r="F27">
            <v>0</v>
          </cell>
          <cell r="G27">
            <v>0</v>
          </cell>
          <cell r="H27" t="str">
            <v>EAST</v>
          </cell>
        </row>
        <row r="28">
          <cell r="A28" t="str">
            <v>ELEC</v>
          </cell>
          <cell r="B28">
            <v>38047</v>
          </cell>
          <cell r="C28" t="str">
            <v>PPAPS</v>
          </cell>
          <cell r="D28">
            <v>467100</v>
          </cell>
          <cell r="E28">
            <v>-10800</v>
          </cell>
          <cell r="F28">
            <v>-7800</v>
          </cell>
          <cell r="G28">
            <v>337350</v>
          </cell>
          <cell r="H28" t="str">
            <v>EAST</v>
          </cell>
        </row>
        <row r="29">
          <cell r="A29" t="str">
            <v>ELEC</v>
          </cell>
          <cell r="B29">
            <v>38047</v>
          </cell>
          <cell r="C29" t="str">
            <v>PV</v>
          </cell>
          <cell r="D29">
            <v>1263440</v>
          </cell>
          <cell r="E29">
            <v>-31600</v>
          </cell>
          <cell r="F29">
            <v>-31600</v>
          </cell>
          <cell r="G29">
            <v>-151750</v>
          </cell>
          <cell r="H29" t="str">
            <v>EAST</v>
          </cell>
        </row>
        <row r="30">
          <cell r="A30" t="str">
            <v>ELEC</v>
          </cell>
          <cell r="B30">
            <v>38047</v>
          </cell>
          <cell r="C30" t="str">
            <v>SP15</v>
          </cell>
          <cell r="D30">
            <v>550800</v>
          </cell>
          <cell r="E30">
            <v>0</v>
          </cell>
          <cell r="F30">
            <v>0</v>
          </cell>
          <cell r="G30">
            <v>0</v>
          </cell>
          <cell r="H30" t="str">
            <v>EAST</v>
          </cell>
        </row>
        <row r="31">
          <cell r="A31" t="str">
            <v>ELEC</v>
          </cell>
          <cell r="B31">
            <v>38047</v>
          </cell>
          <cell r="C31" t="str">
            <v>W.WING</v>
          </cell>
          <cell r="D31">
            <v>467100</v>
          </cell>
          <cell r="E31">
            <v>-10800</v>
          </cell>
          <cell r="F31">
            <v>-7800</v>
          </cell>
          <cell r="G31">
            <v>337350</v>
          </cell>
          <cell r="H31" t="str">
            <v>EAST</v>
          </cell>
        </row>
        <row r="32">
          <cell r="A32" t="str">
            <v>ELEC</v>
          </cell>
          <cell r="B32">
            <v>38047</v>
          </cell>
          <cell r="C32" t="str">
            <v>Y.TAIL</v>
          </cell>
          <cell r="D32">
            <v>504900</v>
          </cell>
          <cell r="E32">
            <v>-10800</v>
          </cell>
          <cell r="F32">
            <v>0</v>
          </cell>
          <cell r="G32">
            <v>0</v>
          </cell>
          <cell r="H32" t="str">
            <v>EAST</v>
          </cell>
        </row>
        <row r="33">
          <cell r="A33" t="str">
            <v>ELEC</v>
          </cell>
          <cell r="B33">
            <v>38078</v>
          </cell>
          <cell r="C33" t="str">
            <v>4C</v>
          </cell>
          <cell r="D33">
            <v>-452400</v>
          </cell>
          <cell r="E33">
            <v>10400</v>
          </cell>
          <cell r="F33">
            <v>-22725</v>
          </cell>
          <cell r="G33">
            <v>717731.25</v>
          </cell>
          <cell r="H33" t="str">
            <v>EAST</v>
          </cell>
        </row>
        <row r="34">
          <cell r="A34" t="str">
            <v>ELEC</v>
          </cell>
          <cell r="B34">
            <v>38078</v>
          </cell>
          <cell r="C34" t="str">
            <v>COB N-S</v>
          </cell>
          <cell r="D34">
            <v>2512536</v>
          </cell>
          <cell r="E34">
            <v>-74048</v>
          </cell>
          <cell r="F34">
            <v>-99384</v>
          </cell>
          <cell r="G34">
            <v>2907588</v>
          </cell>
          <cell r="H34" t="str">
            <v>WEST</v>
          </cell>
        </row>
        <row r="35">
          <cell r="A35" t="str">
            <v>ELEC</v>
          </cell>
          <cell r="B35">
            <v>38078</v>
          </cell>
          <cell r="C35" t="str">
            <v>MEAD</v>
          </cell>
          <cell r="D35">
            <v>1644760</v>
          </cell>
          <cell r="E35">
            <v>-31200</v>
          </cell>
          <cell r="F35">
            <v>-22725</v>
          </cell>
          <cell r="G35">
            <v>749925</v>
          </cell>
          <cell r="H35" t="str">
            <v>EAST</v>
          </cell>
        </row>
        <row r="36">
          <cell r="A36" t="str">
            <v>ELEC</v>
          </cell>
          <cell r="B36">
            <v>38078</v>
          </cell>
          <cell r="C36" t="str">
            <v>MID-C</v>
          </cell>
          <cell r="D36">
            <v>136760</v>
          </cell>
          <cell r="E36">
            <v>0</v>
          </cell>
          <cell r="F36">
            <v>22725</v>
          </cell>
          <cell r="G36">
            <v>7196.25</v>
          </cell>
          <cell r="H36" t="str">
            <v>WEST</v>
          </cell>
        </row>
        <row r="37">
          <cell r="A37" t="str">
            <v>ELEC</v>
          </cell>
          <cell r="B37">
            <v>38078</v>
          </cell>
          <cell r="C37" t="str">
            <v>MONA</v>
          </cell>
          <cell r="D37">
            <v>-2077400</v>
          </cell>
          <cell r="E37">
            <v>52000</v>
          </cell>
          <cell r="F37">
            <v>37875</v>
          </cell>
          <cell r="G37">
            <v>-1335093.75</v>
          </cell>
          <cell r="H37" t="str">
            <v>EAST</v>
          </cell>
        </row>
        <row r="38">
          <cell r="A38" t="str">
            <v>ELEC</v>
          </cell>
          <cell r="B38">
            <v>38078</v>
          </cell>
          <cell r="C38" t="str">
            <v>PV</v>
          </cell>
          <cell r="D38">
            <v>412100</v>
          </cell>
          <cell r="E38">
            <v>-10800</v>
          </cell>
          <cell r="F38">
            <v>-22725</v>
          </cell>
          <cell r="G38">
            <v>176876.25</v>
          </cell>
          <cell r="H38" t="str">
            <v>EAST</v>
          </cell>
        </row>
        <row r="39">
          <cell r="A39" t="str">
            <v>ELEC</v>
          </cell>
          <cell r="B39">
            <v>38078</v>
          </cell>
          <cell r="C39" t="str">
            <v>SP15</v>
          </cell>
          <cell r="D39">
            <v>596960</v>
          </cell>
          <cell r="E39">
            <v>0</v>
          </cell>
          <cell r="F39">
            <v>0</v>
          </cell>
          <cell r="G39">
            <v>0</v>
          </cell>
          <cell r="H39" t="str">
            <v>EAST</v>
          </cell>
        </row>
        <row r="40">
          <cell r="A40" t="str">
            <v>ELEC</v>
          </cell>
          <cell r="B40">
            <v>38078</v>
          </cell>
          <cell r="C40" t="str">
            <v>W.WING</v>
          </cell>
          <cell r="D40">
            <v>400400</v>
          </cell>
          <cell r="E40">
            <v>-10400</v>
          </cell>
          <cell r="F40">
            <v>-7575</v>
          </cell>
          <cell r="G40">
            <v>291637.5</v>
          </cell>
          <cell r="H40" t="str">
            <v>EAST</v>
          </cell>
        </row>
        <row r="41">
          <cell r="A41" t="str">
            <v>ELEC</v>
          </cell>
          <cell r="B41">
            <v>38108</v>
          </cell>
          <cell r="C41" t="str">
            <v>4C</v>
          </cell>
          <cell r="D41">
            <v>0</v>
          </cell>
          <cell r="E41">
            <v>0</v>
          </cell>
          <cell r="F41">
            <v>-25800</v>
          </cell>
          <cell r="G41">
            <v>814850</v>
          </cell>
          <cell r="H41" t="str">
            <v>EAST</v>
          </cell>
        </row>
        <row r="42">
          <cell r="A42" t="str">
            <v>ELEC</v>
          </cell>
          <cell r="B42">
            <v>38108</v>
          </cell>
          <cell r="C42" t="str">
            <v>COB N-S</v>
          </cell>
          <cell r="D42">
            <v>2023400</v>
          </cell>
          <cell r="E42">
            <v>-61200</v>
          </cell>
          <cell r="F42">
            <v>-104232</v>
          </cell>
          <cell r="G42">
            <v>3023674</v>
          </cell>
          <cell r="H42" t="str">
            <v>WEST</v>
          </cell>
        </row>
        <row r="43">
          <cell r="A43" t="str">
            <v>ELEC</v>
          </cell>
          <cell r="B43">
            <v>38108</v>
          </cell>
          <cell r="C43" t="str">
            <v>DJ</v>
          </cell>
          <cell r="D43">
            <v>1760000</v>
          </cell>
          <cell r="E43">
            <v>-40000</v>
          </cell>
          <cell r="F43">
            <v>0</v>
          </cell>
          <cell r="G43">
            <v>0</v>
          </cell>
          <cell r="H43" t="str">
            <v>EAST</v>
          </cell>
        </row>
        <row r="44">
          <cell r="A44" t="str">
            <v>ELEC</v>
          </cell>
          <cell r="B44">
            <v>38108</v>
          </cell>
          <cell r="C44" t="str">
            <v>MEAD</v>
          </cell>
          <cell r="D44">
            <v>2116500</v>
          </cell>
          <cell r="E44">
            <v>-40000</v>
          </cell>
          <cell r="F44">
            <v>-17200</v>
          </cell>
          <cell r="G44">
            <v>597700</v>
          </cell>
          <cell r="H44" t="str">
            <v>EAST</v>
          </cell>
        </row>
        <row r="45">
          <cell r="A45" t="str">
            <v>ELEC</v>
          </cell>
          <cell r="B45">
            <v>38108</v>
          </cell>
          <cell r="C45" t="str">
            <v>MID-C</v>
          </cell>
          <cell r="D45">
            <v>-352088</v>
          </cell>
          <cell r="E45">
            <v>22800</v>
          </cell>
          <cell r="F45">
            <v>-51600</v>
          </cell>
          <cell r="G45">
            <v>3067620</v>
          </cell>
          <cell r="H45" t="str">
            <v>WEST</v>
          </cell>
        </row>
        <row r="46">
          <cell r="A46" t="str">
            <v>ELEC</v>
          </cell>
          <cell r="B46">
            <v>38108</v>
          </cell>
          <cell r="C46" t="str">
            <v>MONA</v>
          </cell>
          <cell r="D46">
            <v>-470000</v>
          </cell>
          <cell r="E46">
            <v>10000</v>
          </cell>
          <cell r="F46">
            <v>0</v>
          </cell>
          <cell r="G46">
            <v>0</v>
          </cell>
          <cell r="H46" t="str">
            <v>EAST</v>
          </cell>
        </row>
        <row r="47">
          <cell r="A47" t="str">
            <v>ELEC</v>
          </cell>
          <cell r="B47">
            <v>38108</v>
          </cell>
          <cell r="C47" t="str">
            <v>PV</v>
          </cell>
          <cell r="D47">
            <v>699500</v>
          </cell>
          <cell r="E47">
            <v>-20000</v>
          </cell>
          <cell r="F47">
            <v>-86000</v>
          </cell>
          <cell r="G47">
            <v>1869210</v>
          </cell>
          <cell r="H47" t="str">
            <v>EAST</v>
          </cell>
        </row>
        <row r="48">
          <cell r="A48" t="str">
            <v>ELEC</v>
          </cell>
          <cell r="B48">
            <v>38108</v>
          </cell>
          <cell r="C48" t="str">
            <v>SP15</v>
          </cell>
          <cell r="D48">
            <v>574000</v>
          </cell>
          <cell r="E48">
            <v>0</v>
          </cell>
          <cell r="F48">
            <v>0</v>
          </cell>
          <cell r="G48">
            <v>0</v>
          </cell>
          <cell r="H48" t="str">
            <v>EAST</v>
          </cell>
        </row>
        <row r="49">
          <cell r="A49" t="str">
            <v>ELEC</v>
          </cell>
          <cell r="B49">
            <v>38108</v>
          </cell>
          <cell r="C49" t="str">
            <v>W.WING</v>
          </cell>
          <cell r="D49">
            <v>-515000</v>
          </cell>
          <cell r="E49">
            <v>10000</v>
          </cell>
          <cell r="F49">
            <v>0</v>
          </cell>
          <cell r="G49">
            <v>0</v>
          </cell>
          <cell r="H49" t="str">
            <v>EAST</v>
          </cell>
        </row>
        <row r="50">
          <cell r="A50" t="str">
            <v>ELEC</v>
          </cell>
          <cell r="B50">
            <v>38139</v>
          </cell>
          <cell r="C50" t="str">
            <v>4C</v>
          </cell>
          <cell r="D50">
            <v>-5197400</v>
          </cell>
          <cell r="E50">
            <v>93600</v>
          </cell>
          <cell r="F50">
            <v>-36176</v>
          </cell>
          <cell r="G50">
            <v>1261828</v>
          </cell>
          <cell r="H50" t="str">
            <v>EAST</v>
          </cell>
        </row>
        <row r="51">
          <cell r="A51" t="str">
            <v>ELEC</v>
          </cell>
          <cell r="B51">
            <v>38139</v>
          </cell>
          <cell r="C51" t="str">
            <v>BPA</v>
          </cell>
          <cell r="D51">
            <v>-457600</v>
          </cell>
          <cell r="E51">
            <v>20800</v>
          </cell>
          <cell r="F51">
            <v>15200</v>
          </cell>
          <cell r="G51">
            <v>-243200</v>
          </cell>
          <cell r="H51" t="str">
            <v>WEST</v>
          </cell>
        </row>
        <row r="52">
          <cell r="A52" t="str">
            <v>ELEC</v>
          </cell>
          <cell r="B52">
            <v>38139</v>
          </cell>
          <cell r="C52" t="str">
            <v>COB N-S</v>
          </cell>
          <cell r="D52">
            <v>2104336</v>
          </cell>
          <cell r="E52">
            <v>-63648</v>
          </cell>
          <cell r="F52">
            <v>-92112</v>
          </cell>
          <cell r="G52">
            <v>2672084</v>
          </cell>
          <cell r="H52" t="str">
            <v>WEST</v>
          </cell>
        </row>
        <row r="53">
          <cell r="A53" t="str">
            <v>ELEC</v>
          </cell>
          <cell r="B53">
            <v>38139</v>
          </cell>
          <cell r="C53" t="str">
            <v>DJ</v>
          </cell>
          <cell r="D53">
            <v>1372800</v>
          </cell>
          <cell r="E53">
            <v>-20800</v>
          </cell>
          <cell r="F53">
            <v>0</v>
          </cell>
          <cell r="G53">
            <v>0</v>
          </cell>
          <cell r="H53" t="str">
            <v>EAST</v>
          </cell>
        </row>
        <row r="54">
          <cell r="A54" t="str">
            <v>ELEC</v>
          </cell>
          <cell r="B54">
            <v>38139</v>
          </cell>
          <cell r="C54" t="str">
            <v>MEAD</v>
          </cell>
          <cell r="D54">
            <v>1644760</v>
          </cell>
          <cell r="E54">
            <v>-31200</v>
          </cell>
          <cell r="F54">
            <v>-22800</v>
          </cell>
          <cell r="G54">
            <v>900600</v>
          </cell>
          <cell r="H54" t="str">
            <v>EAST</v>
          </cell>
        </row>
        <row r="55">
          <cell r="A55" t="str">
            <v>ELEC</v>
          </cell>
          <cell r="B55">
            <v>38139</v>
          </cell>
          <cell r="C55" t="str">
            <v>MID-C</v>
          </cell>
          <cell r="D55">
            <v>3267680</v>
          </cell>
          <cell r="E55">
            <v>-104000</v>
          </cell>
          <cell r="F55">
            <v>-68400</v>
          </cell>
          <cell r="G55">
            <v>3866120</v>
          </cell>
          <cell r="H55" t="str">
            <v>WEST</v>
          </cell>
        </row>
        <row r="56">
          <cell r="A56" t="str">
            <v>ELEC</v>
          </cell>
          <cell r="B56">
            <v>38139</v>
          </cell>
          <cell r="C56" t="str">
            <v>MONA</v>
          </cell>
          <cell r="D56">
            <v>-470600</v>
          </cell>
          <cell r="E56">
            <v>20800</v>
          </cell>
          <cell r="F56">
            <v>13376</v>
          </cell>
          <cell r="G56">
            <v>-514976</v>
          </cell>
          <cell r="H56" t="str">
            <v>EAST</v>
          </cell>
        </row>
        <row r="57">
          <cell r="A57" t="str">
            <v>ELEC</v>
          </cell>
          <cell r="B57">
            <v>38139</v>
          </cell>
          <cell r="C57" t="str">
            <v>PACW</v>
          </cell>
          <cell r="D57">
            <v>-2251392</v>
          </cell>
          <cell r="E57">
            <v>0</v>
          </cell>
          <cell r="F57">
            <v>0</v>
          </cell>
          <cell r="G57">
            <v>-1645248</v>
          </cell>
          <cell r="H57" t="str">
            <v>WEST</v>
          </cell>
        </row>
        <row r="58">
          <cell r="A58" t="str">
            <v>ELEC</v>
          </cell>
          <cell r="B58">
            <v>38139</v>
          </cell>
          <cell r="C58" t="str">
            <v>PV</v>
          </cell>
          <cell r="D58">
            <v>1632280</v>
          </cell>
          <cell r="E58">
            <v>-62400</v>
          </cell>
          <cell r="F58">
            <v>-53200</v>
          </cell>
          <cell r="G58">
            <v>394060</v>
          </cell>
          <cell r="H58" t="str">
            <v>EAST</v>
          </cell>
        </row>
        <row r="59">
          <cell r="A59" t="str">
            <v>ELEC</v>
          </cell>
          <cell r="B59">
            <v>38139</v>
          </cell>
          <cell r="C59" t="str">
            <v>SP15</v>
          </cell>
          <cell r="D59">
            <v>-42640</v>
          </cell>
          <cell r="E59">
            <v>10400</v>
          </cell>
          <cell r="F59">
            <v>0</v>
          </cell>
          <cell r="G59">
            <v>0</v>
          </cell>
          <cell r="H59" t="str">
            <v>EAST</v>
          </cell>
        </row>
        <row r="60">
          <cell r="A60" t="str">
            <v>ELEC</v>
          </cell>
          <cell r="B60">
            <v>38169</v>
          </cell>
          <cell r="C60" t="str">
            <v>4C</v>
          </cell>
          <cell r="D60">
            <v>-7231640</v>
          </cell>
          <cell r="E60">
            <v>114400</v>
          </cell>
          <cell r="F60">
            <v>-41000</v>
          </cell>
          <cell r="G60">
            <v>1428850</v>
          </cell>
          <cell r="H60" t="str">
            <v>EAST</v>
          </cell>
        </row>
        <row r="61">
          <cell r="A61" t="str">
            <v>ELEC</v>
          </cell>
          <cell r="B61">
            <v>38169</v>
          </cell>
          <cell r="C61" t="str">
            <v>COB N-S</v>
          </cell>
          <cell r="D61">
            <v>1745536</v>
          </cell>
          <cell r="E61">
            <v>-42848</v>
          </cell>
          <cell r="F61">
            <v>-58384</v>
          </cell>
          <cell r="G61">
            <v>2546838</v>
          </cell>
          <cell r="H61" t="str">
            <v>WEST</v>
          </cell>
        </row>
        <row r="62">
          <cell r="A62" t="str">
            <v>ELEC</v>
          </cell>
          <cell r="B62">
            <v>38169</v>
          </cell>
          <cell r="C62" t="str">
            <v>DJ</v>
          </cell>
          <cell r="D62">
            <v>1372800</v>
          </cell>
          <cell r="E62">
            <v>-20800</v>
          </cell>
          <cell r="F62">
            <v>0</v>
          </cell>
          <cell r="G62">
            <v>0</v>
          </cell>
          <cell r="H62" t="str">
            <v>EAST</v>
          </cell>
        </row>
        <row r="63">
          <cell r="A63" t="str">
            <v>ELEC</v>
          </cell>
          <cell r="B63">
            <v>38169</v>
          </cell>
          <cell r="C63" t="str">
            <v>ENT</v>
          </cell>
          <cell r="D63">
            <v>1352000</v>
          </cell>
          <cell r="E63">
            <v>-20800</v>
          </cell>
          <cell r="F63">
            <v>0</v>
          </cell>
          <cell r="G63">
            <v>0</v>
          </cell>
          <cell r="H63" t="str">
            <v>WEST</v>
          </cell>
        </row>
        <row r="64">
          <cell r="A64" t="str">
            <v>ELEC</v>
          </cell>
          <cell r="B64">
            <v>38169</v>
          </cell>
          <cell r="C64" t="str">
            <v>HUNTER</v>
          </cell>
          <cell r="D64">
            <v>-691600</v>
          </cell>
          <cell r="E64">
            <v>10400</v>
          </cell>
          <cell r="F64">
            <v>0</v>
          </cell>
          <cell r="G64">
            <v>0</v>
          </cell>
          <cell r="H64" t="str">
            <v>EAST</v>
          </cell>
        </row>
        <row r="65">
          <cell r="A65" t="str">
            <v>ELEC</v>
          </cell>
          <cell r="B65">
            <v>38169</v>
          </cell>
          <cell r="C65" t="str">
            <v>MEAD</v>
          </cell>
          <cell r="D65">
            <v>1883960</v>
          </cell>
          <cell r="E65">
            <v>-31200</v>
          </cell>
          <cell r="F65">
            <v>-32800</v>
          </cell>
          <cell r="G65">
            <v>1529300</v>
          </cell>
          <cell r="H65" t="str">
            <v>EAST</v>
          </cell>
        </row>
        <row r="66">
          <cell r="A66" t="str">
            <v>ELEC</v>
          </cell>
          <cell r="B66">
            <v>38169</v>
          </cell>
          <cell r="C66" t="str">
            <v>MID-C</v>
          </cell>
          <cell r="D66">
            <v>-8270360</v>
          </cell>
          <cell r="E66">
            <v>121200</v>
          </cell>
          <cell r="F66">
            <v>-57800</v>
          </cell>
          <cell r="G66">
            <v>1308320</v>
          </cell>
          <cell r="H66" t="str">
            <v>WEST</v>
          </cell>
        </row>
        <row r="67">
          <cell r="A67" t="str">
            <v>ELEC</v>
          </cell>
          <cell r="B67">
            <v>38169</v>
          </cell>
          <cell r="C67" t="str">
            <v>MONA</v>
          </cell>
          <cell r="D67">
            <v>-5345600</v>
          </cell>
          <cell r="E67">
            <v>83200</v>
          </cell>
          <cell r="F67">
            <v>32800</v>
          </cell>
          <cell r="G67">
            <v>-1219750</v>
          </cell>
          <cell r="H67" t="str">
            <v>EAST</v>
          </cell>
        </row>
        <row r="68">
          <cell r="A68" t="str">
            <v>ELEC</v>
          </cell>
          <cell r="B68">
            <v>38169</v>
          </cell>
          <cell r="C68" t="str">
            <v>PV</v>
          </cell>
          <cell r="D68">
            <v>2702600</v>
          </cell>
          <cell r="E68">
            <v>-60000</v>
          </cell>
          <cell r="F68">
            <v>-24600</v>
          </cell>
          <cell r="G68">
            <v>-1442380</v>
          </cell>
          <cell r="H68" t="str">
            <v>EAST</v>
          </cell>
        </row>
        <row r="69">
          <cell r="A69" t="str">
            <v>ELEC</v>
          </cell>
          <cell r="B69">
            <v>38169</v>
          </cell>
          <cell r="C69" t="str">
            <v>SP15</v>
          </cell>
          <cell r="D69">
            <v>-676000</v>
          </cell>
          <cell r="E69">
            <v>10400</v>
          </cell>
          <cell r="F69">
            <v>0</v>
          </cell>
          <cell r="G69">
            <v>0</v>
          </cell>
          <cell r="H69" t="str">
            <v>EAST</v>
          </cell>
        </row>
        <row r="70">
          <cell r="A70" t="str">
            <v>ELEC</v>
          </cell>
          <cell r="B70">
            <v>38200</v>
          </cell>
          <cell r="C70" t="str">
            <v>4C</v>
          </cell>
          <cell r="D70">
            <v>-7231640</v>
          </cell>
          <cell r="E70">
            <v>114400</v>
          </cell>
          <cell r="F70">
            <v>-48872</v>
          </cell>
          <cell r="G70">
            <v>1812610</v>
          </cell>
          <cell r="H70" t="str">
            <v>EAST</v>
          </cell>
        </row>
        <row r="71">
          <cell r="A71" t="str">
            <v>ELEC</v>
          </cell>
          <cell r="B71">
            <v>38200</v>
          </cell>
          <cell r="C71" t="str">
            <v>COB N-S</v>
          </cell>
          <cell r="D71">
            <v>1365936</v>
          </cell>
          <cell r="E71">
            <v>-32448</v>
          </cell>
          <cell r="F71">
            <v>-66584</v>
          </cell>
          <cell r="G71">
            <v>3080658</v>
          </cell>
          <cell r="H71" t="str">
            <v>WEST</v>
          </cell>
        </row>
        <row r="72">
          <cell r="A72" t="str">
            <v>ELEC</v>
          </cell>
          <cell r="B72">
            <v>38200</v>
          </cell>
          <cell r="C72" t="str">
            <v>DJ</v>
          </cell>
          <cell r="D72">
            <v>1833000</v>
          </cell>
          <cell r="E72">
            <v>-29120</v>
          </cell>
          <cell r="F72">
            <v>0</v>
          </cell>
          <cell r="G72">
            <v>0</v>
          </cell>
          <cell r="H72" t="str">
            <v>EAST</v>
          </cell>
        </row>
        <row r="73">
          <cell r="A73" t="str">
            <v>ELEC</v>
          </cell>
          <cell r="B73">
            <v>38200</v>
          </cell>
          <cell r="C73" t="str">
            <v>ENT</v>
          </cell>
          <cell r="D73">
            <v>702000</v>
          </cell>
          <cell r="E73">
            <v>-10400</v>
          </cell>
          <cell r="F73">
            <v>0</v>
          </cell>
          <cell r="G73">
            <v>0</v>
          </cell>
          <cell r="H73" t="str">
            <v>WEST</v>
          </cell>
        </row>
        <row r="74">
          <cell r="A74" t="str">
            <v>ELEC</v>
          </cell>
          <cell r="B74">
            <v>38200</v>
          </cell>
          <cell r="C74" t="str">
            <v>HUNTER</v>
          </cell>
          <cell r="D74">
            <v>-691600</v>
          </cell>
          <cell r="E74">
            <v>10400</v>
          </cell>
          <cell r="F74">
            <v>0</v>
          </cell>
          <cell r="G74">
            <v>0</v>
          </cell>
          <cell r="H74" t="str">
            <v>EAST</v>
          </cell>
        </row>
        <row r="75">
          <cell r="A75" t="str">
            <v>ELEC</v>
          </cell>
          <cell r="B75">
            <v>38200</v>
          </cell>
          <cell r="C75" t="str">
            <v>MEAD</v>
          </cell>
          <cell r="D75">
            <v>2604160</v>
          </cell>
          <cell r="E75">
            <v>-41600</v>
          </cell>
          <cell r="F75">
            <v>-32800</v>
          </cell>
          <cell r="G75">
            <v>1529300</v>
          </cell>
          <cell r="H75" t="str">
            <v>EAST</v>
          </cell>
        </row>
        <row r="76">
          <cell r="A76" t="str">
            <v>ELEC</v>
          </cell>
          <cell r="B76">
            <v>38200</v>
          </cell>
          <cell r="C76" t="str">
            <v>MID-C</v>
          </cell>
          <cell r="D76">
            <v>-7525960</v>
          </cell>
          <cell r="E76">
            <v>124800</v>
          </cell>
          <cell r="F76">
            <v>73800</v>
          </cell>
          <cell r="G76">
            <v>-3414890</v>
          </cell>
          <cell r="H76" t="str">
            <v>WEST</v>
          </cell>
        </row>
        <row r="77">
          <cell r="A77" t="str">
            <v>ELEC</v>
          </cell>
          <cell r="B77">
            <v>38200</v>
          </cell>
          <cell r="C77" t="str">
            <v>MONA</v>
          </cell>
          <cell r="D77">
            <v>-5345600</v>
          </cell>
          <cell r="E77">
            <v>83200</v>
          </cell>
          <cell r="F77">
            <v>40672</v>
          </cell>
          <cell r="G77">
            <v>-1653530</v>
          </cell>
          <cell r="H77" t="str">
            <v>EAST</v>
          </cell>
        </row>
        <row r="78">
          <cell r="A78" t="str">
            <v>ELEC</v>
          </cell>
          <cell r="B78">
            <v>38200</v>
          </cell>
          <cell r="C78" t="str">
            <v>PV</v>
          </cell>
          <cell r="D78">
            <v>2303600</v>
          </cell>
          <cell r="E78">
            <v>-52000</v>
          </cell>
          <cell r="F78">
            <v>-16400</v>
          </cell>
          <cell r="G78">
            <v>-1725280</v>
          </cell>
          <cell r="H78" t="str">
            <v>EAST</v>
          </cell>
        </row>
        <row r="79">
          <cell r="A79" t="str">
            <v>ELEC</v>
          </cell>
          <cell r="B79">
            <v>38200</v>
          </cell>
          <cell r="C79" t="str">
            <v>SP15</v>
          </cell>
          <cell r="D79">
            <v>-725400</v>
          </cell>
          <cell r="E79">
            <v>10400</v>
          </cell>
          <cell r="F79">
            <v>0</v>
          </cell>
          <cell r="G79">
            <v>0</v>
          </cell>
          <cell r="H79" t="str">
            <v>EAST</v>
          </cell>
        </row>
        <row r="80">
          <cell r="A80" t="str">
            <v>ELEC</v>
          </cell>
          <cell r="B80">
            <v>38231</v>
          </cell>
          <cell r="C80" t="str">
            <v>4C</v>
          </cell>
          <cell r="D80">
            <v>-5379200</v>
          </cell>
          <cell r="E80">
            <v>80800</v>
          </cell>
          <cell r="F80">
            <v>-64000</v>
          </cell>
          <cell r="G80">
            <v>2187600</v>
          </cell>
          <cell r="H80" t="str">
            <v>EAST</v>
          </cell>
        </row>
        <row r="81">
          <cell r="A81" t="str">
            <v>ELEC</v>
          </cell>
          <cell r="B81">
            <v>38231</v>
          </cell>
          <cell r="C81" t="str">
            <v>COB N-S</v>
          </cell>
          <cell r="D81">
            <v>1780900</v>
          </cell>
          <cell r="E81">
            <v>-41200</v>
          </cell>
          <cell r="F81">
            <v>-64960</v>
          </cell>
          <cell r="G81">
            <v>3005520</v>
          </cell>
          <cell r="H81" t="str">
            <v>WEST</v>
          </cell>
        </row>
        <row r="82">
          <cell r="A82" t="str">
            <v>ELEC</v>
          </cell>
          <cell r="B82">
            <v>38231</v>
          </cell>
          <cell r="C82" t="str">
            <v>DJ</v>
          </cell>
          <cell r="D82">
            <v>1320000</v>
          </cell>
          <cell r="E82">
            <v>-20000</v>
          </cell>
          <cell r="F82">
            <v>0</v>
          </cell>
          <cell r="G82">
            <v>0</v>
          </cell>
          <cell r="H82" t="str">
            <v>EAST</v>
          </cell>
        </row>
        <row r="83">
          <cell r="A83" t="str">
            <v>ELEC</v>
          </cell>
          <cell r="B83">
            <v>38231</v>
          </cell>
          <cell r="C83" t="str">
            <v>MEAD</v>
          </cell>
          <cell r="D83">
            <v>1811500</v>
          </cell>
          <cell r="E83">
            <v>-30000</v>
          </cell>
          <cell r="F83">
            <v>-32000</v>
          </cell>
          <cell r="G83">
            <v>1492000</v>
          </cell>
          <cell r="H83" t="str">
            <v>EAST</v>
          </cell>
        </row>
        <row r="84">
          <cell r="A84" t="str">
            <v>ELEC</v>
          </cell>
          <cell r="B84">
            <v>38231</v>
          </cell>
          <cell r="C84" t="str">
            <v>MID-C</v>
          </cell>
          <cell r="D84">
            <v>-295000</v>
          </cell>
          <cell r="E84">
            <v>-20000</v>
          </cell>
          <cell r="F84">
            <v>2000</v>
          </cell>
          <cell r="G84">
            <v>-874000</v>
          </cell>
          <cell r="H84" t="str">
            <v>WEST</v>
          </cell>
        </row>
        <row r="85">
          <cell r="A85" t="str">
            <v>ELEC</v>
          </cell>
          <cell r="B85">
            <v>38231</v>
          </cell>
          <cell r="C85" t="str">
            <v>MONA</v>
          </cell>
          <cell r="D85">
            <v>255000</v>
          </cell>
          <cell r="E85">
            <v>-30000</v>
          </cell>
          <cell r="F85">
            <v>0</v>
          </cell>
          <cell r="G85">
            <v>0</v>
          </cell>
          <cell r="H85" t="str">
            <v>EAST</v>
          </cell>
        </row>
        <row r="86">
          <cell r="A86" t="str">
            <v>ELEC</v>
          </cell>
          <cell r="B86">
            <v>38231</v>
          </cell>
          <cell r="C86" t="str">
            <v>PV</v>
          </cell>
          <cell r="D86">
            <v>799600</v>
          </cell>
          <cell r="E86">
            <v>-40800</v>
          </cell>
          <cell r="F86">
            <v>-40000</v>
          </cell>
          <cell r="G86">
            <v>-491200</v>
          </cell>
          <cell r="H86" t="str">
            <v>EAST</v>
          </cell>
        </row>
        <row r="87">
          <cell r="A87" t="str">
            <v>ELEC</v>
          </cell>
          <cell r="B87">
            <v>38231</v>
          </cell>
          <cell r="C87" t="str">
            <v>SP15</v>
          </cell>
          <cell r="D87">
            <v>105000</v>
          </cell>
          <cell r="E87">
            <v>0</v>
          </cell>
          <cell r="F87">
            <v>0</v>
          </cell>
          <cell r="G87">
            <v>0</v>
          </cell>
          <cell r="H87" t="str">
            <v>EAST</v>
          </cell>
        </row>
        <row r="88">
          <cell r="A88" t="str">
            <v>ELEC</v>
          </cell>
          <cell r="B88">
            <v>38231</v>
          </cell>
          <cell r="C88" t="str">
            <v>W.WING</v>
          </cell>
          <cell r="D88">
            <v>0</v>
          </cell>
          <cell r="E88">
            <v>0</v>
          </cell>
          <cell r="F88">
            <v>-16000</v>
          </cell>
          <cell r="G88">
            <v>505200</v>
          </cell>
          <cell r="H88" t="str">
            <v>EAST</v>
          </cell>
        </row>
        <row r="89">
          <cell r="A89" t="str">
            <v>ELEC</v>
          </cell>
          <cell r="B89">
            <v>38261</v>
          </cell>
          <cell r="C89" t="str">
            <v>4C</v>
          </cell>
          <cell r="D89">
            <v>4123600</v>
          </cell>
          <cell r="E89">
            <v>-93600</v>
          </cell>
          <cell r="F89">
            <v>-97100</v>
          </cell>
          <cell r="G89">
            <v>3356693.75</v>
          </cell>
          <cell r="H89" t="str">
            <v>EAST</v>
          </cell>
        </row>
        <row r="90">
          <cell r="A90" t="str">
            <v>ELEC</v>
          </cell>
          <cell r="B90">
            <v>38261</v>
          </cell>
          <cell r="C90" t="str">
            <v>COB N-S</v>
          </cell>
          <cell r="D90">
            <v>765336</v>
          </cell>
          <cell r="E90">
            <v>-22048</v>
          </cell>
          <cell r="F90">
            <v>-42112</v>
          </cell>
          <cell r="G90">
            <v>1567602.75</v>
          </cell>
          <cell r="H90" t="str">
            <v>WEST</v>
          </cell>
        </row>
        <row r="91">
          <cell r="A91" t="str">
            <v>ELEC</v>
          </cell>
          <cell r="B91">
            <v>38261</v>
          </cell>
          <cell r="C91" t="str">
            <v>GON</v>
          </cell>
          <cell r="D91">
            <v>457600</v>
          </cell>
          <cell r="E91">
            <v>-10400</v>
          </cell>
          <cell r="F91">
            <v>0</v>
          </cell>
          <cell r="G91">
            <v>0</v>
          </cell>
          <cell r="H91" t="str">
            <v>EAST</v>
          </cell>
        </row>
        <row r="92">
          <cell r="A92" t="str">
            <v>ELEC</v>
          </cell>
          <cell r="B92">
            <v>38261</v>
          </cell>
          <cell r="C92" t="str">
            <v>MEAD</v>
          </cell>
          <cell r="D92">
            <v>1629160</v>
          </cell>
          <cell r="E92">
            <v>-31200</v>
          </cell>
          <cell r="F92">
            <v>-8225</v>
          </cell>
          <cell r="G92">
            <v>349562.5</v>
          </cell>
          <cell r="H92" t="str">
            <v>EAST</v>
          </cell>
        </row>
        <row r="93">
          <cell r="A93" t="str">
            <v>ELEC</v>
          </cell>
          <cell r="B93">
            <v>38261</v>
          </cell>
          <cell r="C93" t="str">
            <v>MEAD 230</v>
          </cell>
          <cell r="D93">
            <v>0</v>
          </cell>
          <cell r="E93">
            <v>0</v>
          </cell>
          <cell r="F93">
            <v>-16450</v>
          </cell>
          <cell r="G93">
            <v>596312.5</v>
          </cell>
          <cell r="H93" t="str">
            <v>EAST</v>
          </cell>
        </row>
        <row r="94">
          <cell r="A94" t="str">
            <v>ELEC</v>
          </cell>
          <cell r="B94">
            <v>38261</v>
          </cell>
          <cell r="C94" t="str">
            <v>MID-C</v>
          </cell>
          <cell r="D94">
            <v>-3911960</v>
          </cell>
          <cell r="E94">
            <v>98000</v>
          </cell>
          <cell r="F94">
            <v>-74025</v>
          </cell>
          <cell r="G94">
            <v>3017341.25</v>
          </cell>
          <cell r="H94" t="str">
            <v>WEST</v>
          </cell>
        </row>
        <row r="95">
          <cell r="A95" t="str">
            <v>ELEC</v>
          </cell>
          <cell r="B95">
            <v>38261</v>
          </cell>
          <cell r="C95" t="str">
            <v>MONA</v>
          </cell>
          <cell r="D95">
            <v>-764400</v>
          </cell>
          <cell r="E95">
            <v>20800</v>
          </cell>
          <cell r="F95">
            <v>16450</v>
          </cell>
          <cell r="G95">
            <v>-604537.5</v>
          </cell>
          <cell r="H95" t="str">
            <v>EAST</v>
          </cell>
        </row>
        <row r="96">
          <cell r="A96" t="str">
            <v>ELEC</v>
          </cell>
          <cell r="B96">
            <v>38261</v>
          </cell>
          <cell r="C96" t="str">
            <v>PPAPS</v>
          </cell>
          <cell r="D96">
            <v>962000</v>
          </cell>
          <cell r="E96">
            <v>-20800</v>
          </cell>
          <cell r="F96">
            <v>0</v>
          </cell>
          <cell r="G96">
            <v>0</v>
          </cell>
          <cell r="H96" t="str">
            <v>EAST</v>
          </cell>
        </row>
        <row r="97">
          <cell r="A97" t="str">
            <v>ELEC</v>
          </cell>
          <cell r="B97">
            <v>38261</v>
          </cell>
          <cell r="C97" t="str">
            <v>PV</v>
          </cell>
          <cell r="D97">
            <v>4302920</v>
          </cell>
          <cell r="E97">
            <v>-114400</v>
          </cell>
          <cell r="F97">
            <v>-92075</v>
          </cell>
          <cell r="G97">
            <v>1792088.75</v>
          </cell>
          <cell r="H97" t="str">
            <v>EAST</v>
          </cell>
        </row>
        <row r="98">
          <cell r="A98" t="str">
            <v>ELEC</v>
          </cell>
          <cell r="B98">
            <v>38261</v>
          </cell>
          <cell r="C98" t="str">
            <v>SP15</v>
          </cell>
          <cell r="D98">
            <v>760760</v>
          </cell>
          <cell r="E98">
            <v>0</v>
          </cell>
          <cell r="F98">
            <v>0</v>
          </cell>
          <cell r="G98">
            <v>0</v>
          </cell>
          <cell r="H98" t="str">
            <v>EAST</v>
          </cell>
        </row>
        <row r="99">
          <cell r="A99" t="str">
            <v>ELEC</v>
          </cell>
          <cell r="B99">
            <v>38292</v>
          </cell>
          <cell r="C99" t="str">
            <v>4C</v>
          </cell>
          <cell r="D99">
            <v>840000</v>
          </cell>
          <cell r="E99">
            <v>-20000</v>
          </cell>
          <cell r="F99">
            <v>-72000</v>
          </cell>
          <cell r="G99">
            <v>2808000</v>
          </cell>
          <cell r="H99" t="str">
            <v>EAST</v>
          </cell>
        </row>
        <row r="100">
          <cell r="A100" t="str">
            <v>ELEC</v>
          </cell>
          <cell r="B100">
            <v>38292</v>
          </cell>
          <cell r="C100" t="str">
            <v>COB N-S</v>
          </cell>
          <cell r="D100">
            <v>3296860</v>
          </cell>
          <cell r="E100">
            <v>-61200</v>
          </cell>
          <cell r="F100">
            <v>-48760</v>
          </cell>
          <cell r="G100">
            <v>1906920</v>
          </cell>
          <cell r="H100" t="str">
            <v>WEST</v>
          </cell>
        </row>
        <row r="101">
          <cell r="A101" t="str">
            <v>ELEC</v>
          </cell>
          <cell r="B101">
            <v>38292</v>
          </cell>
          <cell r="C101" t="str">
            <v>GON</v>
          </cell>
          <cell r="D101">
            <v>520000</v>
          </cell>
          <cell r="E101">
            <v>-10000</v>
          </cell>
          <cell r="F101">
            <v>0</v>
          </cell>
          <cell r="G101">
            <v>0</v>
          </cell>
          <cell r="H101" t="str">
            <v>EAST</v>
          </cell>
        </row>
        <row r="102">
          <cell r="A102" t="str">
            <v>ELEC</v>
          </cell>
          <cell r="B102">
            <v>38292</v>
          </cell>
          <cell r="C102" t="str">
            <v>MEAD</v>
          </cell>
          <cell r="D102">
            <v>1566500</v>
          </cell>
          <cell r="E102">
            <v>-30000</v>
          </cell>
          <cell r="F102">
            <v>-8000</v>
          </cell>
          <cell r="G102">
            <v>340000</v>
          </cell>
          <cell r="H102" t="str">
            <v>EAST</v>
          </cell>
        </row>
        <row r="103">
          <cell r="A103" t="str">
            <v>ELEC</v>
          </cell>
          <cell r="B103">
            <v>38292</v>
          </cell>
          <cell r="C103" t="str">
            <v>MEAD 230</v>
          </cell>
          <cell r="D103">
            <v>0</v>
          </cell>
          <cell r="E103">
            <v>0</v>
          </cell>
          <cell r="F103">
            <v>-16000</v>
          </cell>
          <cell r="G103">
            <v>580000</v>
          </cell>
          <cell r="H103" t="str">
            <v>EAST</v>
          </cell>
        </row>
        <row r="104">
          <cell r="A104" t="str">
            <v>ELEC</v>
          </cell>
          <cell r="B104">
            <v>38292</v>
          </cell>
          <cell r="C104" t="str">
            <v>MID-C</v>
          </cell>
          <cell r="D104">
            <v>-2289000</v>
          </cell>
          <cell r="E104">
            <v>20000</v>
          </cell>
          <cell r="F104">
            <v>-72200</v>
          </cell>
          <cell r="G104">
            <v>3332100</v>
          </cell>
          <cell r="H104" t="str">
            <v>WEST</v>
          </cell>
        </row>
        <row r="105">
          <cell r="A105" t="str">
            <v>ELEC</v>
          </cell>
          <cell r="B105">
            <v>38292</v>
          </cell>
          <cell r="C105" t="str">
            <v>MONA</v>
          </cell>
          <cell r="D105">
            <v>0</v>
          </cell>
          <cell r="E105">
            <v>0</v>
          </cell>
          <cell r="F105">
            <v>-8000</v>
          </cell>
          <cell r="G105">
            <v>346000</v>
          </cell>
          <cell r="H105" t="str">
            <v>EAST</v>
          </cell>
        </row>
        <row r="106">
          <cell r="A106" t="str">
            <v>ELEC</v>
          </cell>
          <cell r="B106">
            <v>38292</v>
          </cell>
          <cell r="C106" t="str">
            <v>PPAPS</v>
          </cell>
          <cell r="D106">
            <v>2683000</v>
          </cell>
          <cell r="E106">
            <v>-50000</v>
          </cell>
          <cell r="F106">
            <v>0</v>
          </cell>
          <cell r="G106">
            <v>0</v>
          </cell>
          <cell r="H106" t="str">
            <v>EAST</v>
          </cell>
        </row>
        <row r="107">
          <cell r="A107" t="str">
            <v>ELEC</v>
          </cell>
          <cell r="B107">
            <v>38292</v>
          </cell>
          <cell r="C107" t="str">
            <v>PV</v>
          </cell>
          <cell r="D107">
            <v>5867000</v>
          </cell>
          <cell r="E107">
            <v>-100000</v>
          </cell>
          <cell r="F107">
            <v>-24000</v>
          </cell>
          <cell r="G107">
            <v>-1051200</v>
          </cell>
          <cell r="H107" t="str">
            <v>EAST</v>
          </cell>
        </row>
        <row r="108">
          <cell r="A108" t="str">
            <v>ELEC</v>
          </cell>
          <cell r="B108">
            <v>38292</v>
          </cell>
          <cell r="C108" t="str">
            <v>SP15</v>
          </cell>
          <cell r="D108">
            <v>731500</v>
          </cell>
          <cell r="E108">
            <v>0</v>
          </cell>
          <cell r="F108">
            <v>0</v>
          </cell>
          <cell r="G108">
            <v>0</v>
          </cell>
          <cell r="H108" t="str">
            <v>EAST</v>
          </cell>
        </row>
        <row r="109">
          <cell r="A109" t="str">
            <v>ELEC</v>
          </cell>
          <cell r="B109">
            <v>38292</v>
          </cell>
          <cell r="C109" t="str">
            <v>W.WING</v>
          </cell>
          <cell r="D109">
            <v>560000</v>
          </cell>
          <cell r="E109">
            <v>-10000</v>
          </cell>
          <cell r="F109">
            <v>-8000</v>
          </cell>
          <cell r="G109">
            <v>448000</v>
          </cell>
          <cell r="H109" t="str">
            <v>EAST</v>
          </cell>
        </row>
        <row r="110">
          <cell r="A110" t="str">
            <v>ELEC</v>
          </cell>
          <cell r="B110">
            <v>38322</v>
          </cell>
          <cell r="C110" t="str">
            <v>4C</v>
          </cell>
          <cell r="D110">
            <v>3679520</v>
          </cell>
          <cell r="E110">
            <v>-70720</v>
          </cell>
          <cell r="F110">
            <v>-63960</v>
          </cell>
          <cell r="G110">
            <v>2491160</v>
          </cell>
          <cell r="H110" t="str">
            <v>EAST</v>
          </cell>
        </row>
        <row r="111">
          <cell r="A111" t="str">
            <v>ELEC</v>
          </cell>
          <cell r="B111">
            <v>38322</v>
          </cell>
          <cell r="C111" t="str">
            <v>COB N-S</v>
          </cell>
          <cell r="D111">
            <v>3518736</v>
          </cell>
          <cell r="E111">
            <v>-63648</v>
          </cell>
          <cell r="F111">
            <v>-57984</v>
          </cell>
          <cell r="G111">
            <v>2420838</v>
          </cell>
          <cell r="H111" t="str">
            <v>WEST</v>
          </cell>
        </row>
        <row r="112">
          <cell r="A112" t="str">
            <v>ELEC</v>
          </cell>
          <cell r="B112">
            <v>38322</v>
          </cell>
          <cell r="C112" t="str">
            <v>GON</v>
          </cell>
          <cell r="D112">
            <v>650000</v>
          </cell>
          <cell r="E112">
            <v>-10400</v>
          </cell>
          <cell r="F112">
            <v>0</v>
          </cell>
          <cell r="G112">
            <v>0</v>
          </cell>
          <cell r="H112" t="str">
            <v>EAST</v>
          </cell>
        </row>
        <row r="113">
          <cell r="A113" t="str">
            <v>ELEC</v>
          </cell>
          <cell r="B113">
            <v>38322</v>
          </cell>
          <cell r="C113" t="str">
            <v>MEAD</v>
          </cell>
          <cell r="D113">
            <v>2279160</v>
          </cell>
          <cell r="E113">
            <v>-41600</v>
          </cell>
          <cell r="F113">
            <v>-8200</v>
          </cell>
          <cell r="G113">
            <v>348500</v>
          </cell>
          <cell r="H113" t="str">
            <v>EAST</v>
          </cell>
        </row>
        <row r="114">
          <cell r="A114" t="str">
            <v>ELEC</v>
          </cell>
          <cell r="B114">
            <v>38322</v>
          </cell>
          <cell r="C114" t="str">
            <v>MEAD 230</v>
          </cell>
          <cell r="D114">
            <v>0</v>
          </cell>
          <cell r="E114">
            <v>0</v>
          </cell>
          <cell r="F114">
            <v>-16400</v>
          </cell>
          <cell r="G114">
            <v>594500</v>
          </cell>
          <cell r="H114" t="str">
            <v>EAST</v>
          </cell>
        </row>
        <row r="115">
          <cell r="A115" t="str">
            <v>ELEC</v>
          </cell>
          <cell r="B115">
            <v>38322</v>
          </cell>
          <cell r="C115" t="str">
            <v>MID-C</v>
          </cell>
          <cell r="D115">
            <v>-11668060</v>
          </cell>
          <cell r="E115">
            <v>202160</v>
          </cell>
          <cell r="F115">
            <v>79360</v>
          </cell>
          <cell r="G115">
            <v>-4190330</v>
          </cell>
          <cell r="H115" t="str">
            <v>WEST</v>
          </cell>
        </row>
        <row r="116">
          <cell r="A116" t="str">
            <v>ELEC</v>
          </cell>
          <cell r="B116">
            <v>38322</v>
          </cell>
          <cell r="C116" t="str">
            <v>MONA</v>
          </cell>
          <cell r="D116">
            <v>-2080</v>
          </cell>
          <cell r="E116">
            <v>2080</v>
          </cell>
          <cell r="F116">
            <v>6560</v>
          </cell>
          <cell r="G116">
            <v>-316520</v>
          </cell>
          <cell r="H116" t="str">
            <v>EAST</v>
          </cell>
        </row>
        <row r="117">
          <cell r="A117" t="str">
            <v>ELEC</v>
          </cell>
          <cell r="B117">
            <v>38322</v>
          </cell>
          <cell r="C117" t="str">
            <v>PPAPS</v>
          </cell>
          <cell r="D117">
            <v>2189720</v>
          </cell>
          <cell r="E117">
            <v>-41600</v>
          </cell>
          <cell r="F117">
            <v>0</v>
          </cell>
          <cell r="G117">
            <v>0</v>
          </cell>
          <cell r="H117" t="str">
            <v>EAST</v>
          </cell>
        </row>
        <row r="118">
          <cell r="A118" t="str">
            <v>ELEC</v>
          </cell>
          <cell r="B118">
            <v>38322</v>
          </cell>
          <cell r="C118" t="str">
            <v>PV</v>
          </cell>
          <cell r="D118">
            <v>423520</v>
          </cell>
          <cell r="E118">
            <v>-9200</v>
          </cell>
          <cell r="F118">
            <v>24600</v>
          </cell>
          <cell r="G118">
            <v>-2854830</v>
          </cell>
          <cell r="H118" t="str">
            <v>EAST</v>
          </cell>
        </row>
        <row r="119">
          <cell r="A119" t="str">
            <v>ELEC</v>
          </cell>
          <cell r="B119">
            <v>38322</v>
          </cell>
          <cell r="C119" t="str">
            <v>SP15</v>
          </cell>
          <cell r="D119">
            <v>1707160</v>
          </cell>
          <cell r="E119">
            <v>-14560</v>
          </cell>
          <cell r="F119">
            <v>0</v>
          </cell>
          <cell r="G119">
            <v>0</v>
          </cell>
          <cell r="H119" t="str">
            <v>EAST</v>
          </cell>
        </row>
        <row r="120">
          <cell r="A120" t="str">
            <v>ELEC</v>
          </cell>
          <cell r="B120">
            <v>38322</v>
          </cell>
          <cell r="C120" t="str">
            <v>W.WING</v>
          </cell>
          <cell r="D120">
            <v>538200</v>
          </cell>
          <cell r="E120">
            <v>-10400</v>
          </cell>
          <cell r="F120">
            <v>-8200</v>
          </cell>
          <cell r="G120">
            <v>424350</v>
          </cell>
          <cell r="H120" t="str">
            <v>EAST</v>
          </cell>
        </row>
        <row r="121">
          <cell r="A121" t="str">
            <v>ELEC</v>
          </cell>
          <cell r="B121">
            <v>38353</v>
          </cell>
          <cell r="C121" t="str">
            <v>4C</v>
          </cell>
          <cell r="D121">
            <v>2315000</v>
          </cell>
          <cell r="E121">
            <v>-40000</v>
          </cell>
          <cell r="F121">
            <v>-34400</v>
          </cell>
          <cell r="G121">
            <v>1171750</v>
          </cell>
          <cell r="H121" t="str">
            <v>EAST</v>
          </cell>
        </row>
        <row r="122">
          <cell r="A122" t="str">
            <v>ELEC</v>
          </cell>
          <cell r="B122">
            <v>38353</v>
          </cell>
          <cell r="C122" t="str">
            <v>COB N-S</v>
          </cell>
          <cell r="D122">
            <v>4764500</v>
          </cell>
          <cell r="E122">
            <v>-80000</v>
          </cell>
          <cell r="F122">
            <v>-51600</v>
          </cell>
          <cell r="G122">
            <v>2086790</v>
          </cell>
          <cell r="H122" t="str">
            <v>WEST</v>
          </cell>
        </row>
        <row r="123">
          <cell r="A123" t="str">
            <v>ELEC</v>
          </cell>
          <cell r="B123">
            <v>38353</v>
          </cell>
          <cell r="C123" t="str">
            <v>GON</v>
          </cell>
          <cell r="D123">
            <v>585000</v>
          </cell>
          <cell r="E123">
            <v>-10000</v>
          </cell>
          <cell r="F123">
            <v>-8600</v>
          </cell>
          <cell r="G123">
            <v>404200</v>
          </cell>
          <cell r="H123" t="str">
            <v>EAST</v>
          </cell>
        </row>
        <row r="124">
          <cell r="A124" t="str">
            <v>ELEC</v>
          </cell>
          <cell r="B124">
            <v>38353</v>
          </cell>
          <cell r="C124" t="str">
            <v>MEAD</v>
          </cell>
          <cell r="D124">
            <v>1682500</v>
          </cell>
          <cell r="E124">
            <v>-30000</v>
          </cell>
          <cell r="F124">
            <v>-17200</v>
          </cell>
          <cell r="G124">
            <v>735300</v>
          </cell>
          <cell r="H124" t="str">
            <v>EAST</v>
          </cell>
        </row>
        <row r="125">
          <cell r="A125" t="str">
            <v>ELEC</v>
          </cell>
          <cell r="B125">
            <v>38353</v>
          </cell>
          <cell r="C125" t="str">
            <v>MID-C</v>
          </cell>
          <cell r="D125">
            <v>-10434100</v>
          </cell>
          <cell r="E125">
            <v>162800</v>
          </cell>
          <cell r="F125">
            <v>-25800</v>
          </cell>
          <cell r="G125">
            <v>381410</v>
          </cell>
          <cell r="H125" t="str">
            <v>WEST</v>
          </cell>
        </row>
        <row r="126">
          <cell r="A126" t="str">
            <v>ELEC</v>
          </cell>
          <cell r="B126">
            <v>38353</v>
          </cell>
          <cell r="C126" t="str">
            <v>MONA</v>
          </cell>
          <cell r="D126">
            <v>1135000</v>
          </cell>
          <cell r="E126">
            <v>-20000</v>
          </cell>
          <cell r="F126">
            <v>0</v>
          </cell>
          <cell r="G126">
            <v>0</v>
          </cell>
          <cell r="H126" t="str">
            <v>EAST</v>
          </cell>
        </row>
        <row r="127">
          <cell r="A127" t="str">
            <v>ELEC</v>
          </cell>
          <cell r="B127">
            <v>38353</v>
          </cell>
          <cell r="C127" t="str">
            <v>PGE</v>
          </cell>
          <cell r="D127">
            <v>144200</v>
          </cell>
          <cell r="E127">
            <v>-2800</v>
          </cell>
          <cell r="F127">
            <v>0</v>
          </cell>
          <cell r="G127">
            <v>0</v>
          </cell>
          <cell r="H127" t="str">
            <v>WEST</v>
          </cell>
        </row>
        <row r="128">
          <cell r="A128" t="str">
            <v>ELEC</v>
          </cell>
          <cell r="B128">
            <v>38353</v>
          </cell>
          <cell r="C128" t="str">
            <v>PPAPS</v>
          </cell>
          <cell r="D128">
            <v>1035000</v>
          </cell>
          <cell r="E128">
            <v>-20000</v>
          </cell>
          <cell r="F128">
            <v>-17200</v>
          </cell>
          <cell r="G128">
            <v>890100</v>
          </cell>
          <cell r="H128" t="str">
            <v>EAST</v>
          </cell>
        </row>
        <row r="129">
          <cell r="A129" t="str">
            <v>ELEC</v>
          </cell>
          <cell r="B129">
            <v>38353</v>
          </cell>
          <cell r="C129" t="str">
            <v>PV</v>
          </cell>
          <cell r="D129">
            <v>-1200000</v>
          </cell>
          <cell r="E129">
            <v>20000</v>
          </cell>
          <cell r="F129">
            <v>68800</v>
          </cell>
          <cell r="G129">
            <v>-4317200</v>
          </cell>
          <cell r="H129" t="str">
            <v>EAST</v>
          </cell>
        </row>
        <row r="130">
          <cell r="A130" t="str">
            <v>ELEC</v>
          </cell>
          <cell r="B130">
            <v>38353</v>
          </cell>
          <cell r="C130" t="str">
            <v>SP15</v>
          </cell>
          <cell r="D130">
            <v>940000</v>
          </cell>
          <cell r="E130">
            <v>-10000</v>
          </cell>
          <cell r="F130">
            <v>-8600</v>
          </cell>
          <cell r="G130">
            <v>440750</v>
          </cell>
          <cell r="H130" t="str">
            <v>EAST</v>
          </cell>
        </row>
        <row r="131">
          <cell r="A131" t="str">
            <v>ELEC</v>
          </cell>
          <cell r="B131">
            <v>38353</v>
          </cell>
          <cell r="C131" t="str">
            <v>W.WING</v>
          </cell>
          <cell r="D131">
            <v>495000</v>
          </cell>
          <cell r="E131">
            <v>-10000</v>
          </cell>
          <cell r="F131">
            <v>-8600</v>
          </cell>
          <cell r="G131">
            <v>425700</v>
          </cell>
          <cell r="H131" t="str">
            <v>EAST</v>
          </cell>
        </row>
        <row r="132">
          <cell r="A132" t="str">
            <v>ELEC</v>
          </cell>
          <cell r="B132">
            <v>38384</v>
          </cell>
          <cell r="C132" t="str">
            <v>4C</v>
          </cell>
          <cell r="D132">
            <v>1128000</v>
          </cell>
          <cell r="E132">
            <v>-19200</v>
          </cell>
          <cell r="F132">
            <v>-28800</v>
          </cell>
          <cell r="G132">
            <v>981000</v>
          </cell>
          <cell r="H132" t="str">
            <v>EAST</v>
          </cell>
        </row>
        <row r="133">
          <cell r="A133" t="str">
            <v>ELEC</v>
          </cell>
          <cell r="B133">
            <v>38384</v>
          </cell>
          <cell r="C133" t="str">
            <v>COB N-S</v>
          </cell>
          <cell r="D133">
            <v>2580000</v>
          </cell>
          <cell r="E133">
            <v>-48000</v>
          </cell>
          <cell r="F133">
            <v>-47520</v>
          </cell>
          <cell r="G133">
            <v>1936080</v>
          </cell>
          <cell r="H133" t="str">
            <v>WEST</v>
          </cell>
        </row>
        <row r="134">
          <cell r="A134" t="str">
            <v>ELEC</v>
          </cell>
          <cell r="B134">
            <v>38384</v>
          </cell>
          <cell r="C134" t="str">
            <v>GON</v>
          </cell>
          <cell r="D134">
            <v>523200</v>
          </cell>
          <cell r="E134">
            <v>-9600</v>
          </cell>
          <cell r="F134">
            <v>-7200</v>
          </cell>
          <cell r="G134">
            <v>313200</v>
          </cell>
          <cell r="H134" t="str">
            <v>EAST</v>
          </cell>
        </row>
        <row r="135">
          <cell r="A135" t="str">
            <v>ELEC</v>
          </cell>
          <cell r="B135">
            <v>38384</v>
          </cell>
          <cell r="C135" t="str">
            <v>MEAD</v>
          </cell>
          <cell r="D135">
            <v>1615200</v>
          </cell>
          <cell r="E135">
            <v>-28800</v>
          </cell>
          <cell r="F135">
            <v>-21600</v>
          </cell>
          <cell r="G135">
            <v>923400</v>
          </cell>
          <cell r="H135" t="str">
            <v>EAST</v>
          </cell>
        </row>
        <row r="136">
          <cell r="A136" t="str">
            <v>ELEC</v>
          </cell>
          <cell r="B136">
            <v>38384</v>
          </cell>
          <cell r="C136" t="str">
            <v>MID-C</v>
          </cell>
          <cell r="D136">
            <v>-3867936</v>
          </cell>
          <cell r="E136">
            <v>60288</v>
          </cell>
          <cell r="F136">
            <v>-67680</v>
          </cell>
          <cell r="G136">
            <v>2427480</v>
          </cell>
          <cell r="H136" t="str">
            <v>WEST</v>
          </cell>
        </row>
        <row r="137">
          <cell r="A137" t="str">
            <v>ELEC</v>
          </cell>
          <cell r="B137">
            <v>38384</v>
          </cell>
          <cell r="C137" t="str">
            <v>PGE</v>
          </cell>
          <cell r="D137">
            <v>138432</v>
          </cell>
          <cell r="E137">
            <v>-2688</v>
          </cell>
          <cell r="F137">
            <v>0</v>
          </cell>
          <cell r="G137">
            <v>0</v>
          </cell>
          <cell r="H137" t="str">
            <v>WEST</v>
          </cell>
        </row>
        <row r="138">
          <cell r="A138" t="str">
            <v>ELEC</v>
          </cell>
          <cell r="B138">
            <v>38384</v>
          </cell>
          <cell r="C138" t="str">
            <v>PPAPS</v>
          </cell>
          <cell r="D138">
            <v>993600</v>
          </cell>
          <cell r="E138">
            <v>-19200</v>
          </cell>
          <cell r="F138">
            <v>-14400</v>
          </cell>
          <cell r="G138">
            <v>745200</v>
          </cell>
          <cell r="H138" t="str">
            <v>EAST</v>
          </cell>
        </row>
        <row r="139">
          <cell r="A139" t="str">
            <v>ELEC</v>
          </cell>
          <cell r="B139">
            <v>38384</v>
          </cell>
          <cell r="C139" t="str">
            <v>PV</v>
          </cell>
          <cell r="D139">
            <v>-1056000</v>
          </cell>
          <cell r="E139">
            <v>19200</v>
          </cell>
          <cell r="F139">
            <v>43200</v>
          </cell>
          <cell r="G139">
            <v>-2858400</v>
          </cell>
          <cell r="H139" t="str">
            <v>EAST</v>
          </cell>
        </row>
        <row r="140">
          <cell r="A140" t="str">
            <v>ELEC</v>
          </cell>
          <cell r="B140">
            <v>38384</v>
          </cell>
          <cell r="C140" t="str">
            <v>SP15</v>
          </cell>
          <cell r="D140">
            <v>268800</v>
          </cell>
          <cell r="E140">
            <v>0</v>
          </cell>
          <cell r="F140">
            <v>0</v>
          </cell>
          <cell r="G140">
            <v>0</v>
          </cell>
          <cell r="H140" t="str">
            <v>EAST</v>
          </cell>
        </row>
        <row r="141">
          <cell r="A141" t="str">
            <v>ELEC</v>
          </cell>
          <cell r="B141">
            <v>38384</v>
          </cell>
          <cell r="C141" t="str">
            <v>W.WING</v>
          </cell>
          <cell r="D141">
            <v>475200</v>
          </cell>
          <cell r="E141">
            <v>-9600</v>
          </cell>
          <cell r="F141">
            <v>-7200</v>
          </cell>
          <cell r="G141">
            <v>356400</v>
          </cell>
          <cell r="H141" t="str">
            <v>EAST</v>
          </cell>
        </row>
        <row r="142">
          <cell r="A142" t="str">
            <v>ELEC</v>
          </cell>
          <cell r="B142">
            <v>38412</v>
          </cell>
          <cell r="C142" t="str">
            <v>4C</v>
          </cell>
          <cell r="D142">
            <v>1269000</v>
          </cell>
          <cell r="E142">
            <v>-21600</v>
          </cell>
          <cell r="F142">
            <v>-62400</v>
          </cell>
          <cell r="G142">
            <v>2357550</v>
          </cell>
          <cell r="H142" t="str">
            <v>EAST</v>
          </cell>
        </row>
        <row r="143">
          <cell r="A143" t="str">
            <v>ELEC</v>
          </cell>
          <cell r="B143">
            <v>38412</v>
          </cell>
          <cell r="C143" t="str">
            <v>COB N-S</v>
          </cell>
          <cell r="D143">
            <v>4503060</v>
          </cell>
          <cell r="E143">
            <v>-86400</v>
          </cell>
          <cell r="F143">
            <v>-74880</v>
          </cell>
          <cell r="G143">
            <v>3165630</v>
          </cell>
          <cell r="H143" t="str">
            <v>WEST</v>
          </cell>
        </row>
        <row r="144">
          <cell r="A144" t="str">
            <v>ELEC</v>
          </cell>
          <cell r="B144">
            <v>38412</v>
          </cell>
          <cell r="C144" t="str">
            <v>GON</v>
          </cell>
          <cell r="D144">
            <v>545400</v>
          </cell>
          <cell r="E144">
            <v>-10800</v>
          </cell>
          <cell r="F144">
            <v>-7800</v>
          </cell>
          <cell r="G144">
            <v>308100</v>
          </cell>
          <cell r="H144" t="str">
            <v>EAST</v>
          </cell>
        </row>
        <row r="145">
          <cell r="A145" t="str">
            <v>ELEC</v>
          </cell>
          <cell r="B145">
            <v>38412</v>
          </cell>
          <cell r="C145" t="str">
            <v>MEAD</v>
          </cell>
          <cell r="D145">
            <v>1817100</v>
          </cell>
          <cell r="E145">
            <v>-32400</v>
          </cell>
          <cell r="F145">
            <v>-23400</v>
          </cell>
          <cell r="G145">
            <v>961350</v>
          </cell>
          <cell r="H145" t="str">
            <v>EAST</v>
          </cell>
        </row>
        <row r="146">
          <cell r="A146" t="str">
            <v>ELEC</v>
          </cell>
          <cell r="B146">
            <v>38412</v>
          </cell>
          <cell r="C146" t="str">
            <v>MID-C</v>
          </cell>
          <cell r="D146">
            <v>-229608</v>
          </cell>
          <cell r="E146">
            <v>-18576</v>
          </cell>
          <cell r="F146">
            <v>-78000</v>
          </cell>
          <cell r="G146">
            <v>1398930</v>
          </cell>
          <cell r="H146" t="str">
            <v>WEST</v>
          </cell>
        </row>
        <row r="147">
          <cell r="A147" t="str">
            <v>ELEC</v>
          </cell>
          <cell r="B147">
            <v>38412</v>
          </cell>
          <cell r="C147" t="str">
            <v>PACW</v>
          </cell>
          <cell r="D147">
            <v>6614352</v>
          </cell>
          <cell r="E147">
            <v>-108432</v>
          </cell>
          <cell r="F147">
            <v>-78312</v>
          </cell>
          <cell r="G147">
            <v>4777032</v>
          </cell>
          <cell r="H147" t="str">
            <v>WEST</v>
          </cell>
        </row>
        <row r="148">
          <cell r="A148" t="str">
            <v>ELEC</v>
          </cell>
          <cell r="B148">
            <v>38412</v>
          </cell>
          <cell r="C148" t="str">
            <v>PGE</v>
          </cell>
          <cell r="D148">
            <v>155736</v>
          </cell>
          <cell r="E148">
            <v>-3024</v>
          </cell>
          <cell r="F148">
            <v>0</v>
          </cell>
          <cell r="G148">
            <v>0</v>
          </cell>
          <cell r="H148" t="str">
            <v>WEST</v>
          </cell>
        </row>
        <row r="149">
          <cell r="A149" t="str">
            <v>ELEC</v>
          </cell>
          <cell r="B149">
            <v>38412</v>
          </cell>
          <cell r="C149" t="str">
            <v>PPAPS</v>
          </cell>
          <cell r="D149">
            <v>1117800</v>
          </cell>
          <cell r="E149">
            <v>-21600</v>
          </cell>
          <cell r="F149">
            <v>-15600</v>
          </cell>
          <cell r="G149">
            <v>807300</v>
          </cell>
          <cell r="H149" t="str">
            <v>EAST</v>
          </cell>
        </row>
        <row r="150">
          <cell r="A150" t="str">
            <v>ELEC</v>
          </cell>
          <cell r="B150">
            <v>38412</v>
          </cell>
          <cell r="C150" t="str">
            <v>PV</v>
          </cell>
          <cell r="D150">
            <v>4381200</v>
          </cell>
          <cell r="E150">
            <v>-88800</v>
          </cell>
          <cell r="F150">
            <v>-54600</v>
          </cell>
          <cell r="G150">
            <v>1076790</v>
          </cell>
          <cell r="H150" t="str">
            <v>EAST</v>
          </cell>
        </row>
        <row r="151">
          <cell r="A151" t="str">
            <v>ELEC</v>
          </cell>
          <cell r="B151">
            <v>38412</v>
          </cell>
          <cell r="C151" t="str">
            <v>SP15</v>
          </cell>
          <cell r="D151">
            <v>302400</v>
          </cell>
          <cell r="E151">
            <v>0</v>
          </cell>
          <cell r="F151">
            <v>0</v>
          </cell>
          <cell r="G151">
            <v>0</v>
          </cell>
          <cell r="H151" t="str">
            <v>EAST</v>
          </cell>
        </row>
        <row r="152">
          <cell r="A152" t="str">
            <v>ELEC</v>
          </cell>
          <cell r="B152">
            <v>38412</v>
          </cell>
          <cell r="C152" t="str">
            <v>W.WING</v>
          </cell>
          <cell r="D152">
            <v>534600</v>
          </cell>
          <cell r="E152">
            <v>-10800</v>
          </cell>
          <cell r="F152">
            <v>-7800</v>
          </cell>
          <cell r="G152">
            <v>386100</v>
          </cell>
          <cell r="H152" t="str">
            <v>EAST</v>
          </cell>
        </row>
        <row r="153">
          <cell r="A153" t="str">
            <v>ELEC</v>
          </cell>
          <cell r="B153">
            <v>38443</v>
          </cell>
          <cell r="C153" t="str">
            <v>4C</v>
          </cell>
          <cell r="D153">
            <v>0</v>
          </cell>
          <cell r="E153">
            <v>0</v>
          </cell>
          <cell r="F153">
            <v>-30300</v>
          </cell>
          <cell r="G153">
            <v>1032093.75</v>
          </cell>
          <cell r="H153" t="str">
            <v>EAST</v>
          </cell>
        </row>
        <row r="154">
          <cell r="A154" t="str">
            <v>ELEC</v>
          </cell>
          <cell r="B154">
            <v>38443</v>
          </cell>
          <cell r="C154" t="str">
            <v>COB N-S</v>
          </cell>
          <cell r="D154">
            <v>3720600</v>
          </cell>
          <cell r="E154">
            <v>-72800</v>
          </cell>
          <cell r="F154">
            <v>-53025</v>
          </cell>
          <cell r="G154">
            <v>2124030</v>
          </cell>
          <cell r="H154" t="str">
            <v>WEST</v>
          </cell>
        </row>
        <row r="155">
          <cell r="A155" t="str">
            <v>ELEC</v>
          </cell>
          <cell r="B155">
            <v>38443</v>
          </cell>
          <cell r="C155" t="str">
            <v>GON</v>
          </cell>
          <cell r="D155">
            <v>652600</v>
          </cell>
          <cell r="E155">
            <v>-10400</v>
          </cell>
          <cell r="F155">
            <v>0</v>
          </cell>
          <cell r="G155">
            <v>0</v>
          </cell>
          <cell r="H155" t="str">
            <v>EAST</v>
          </cell>
        </row>
        <row r="156">
          <cell r="A156" t="str">
            <v>ELEC</v>
          </cell>
          <cell r="B156">
            <v>38443</v>
          </cell>
          <cell r="C156" t="str">
            <v>MEAD</v>
          </cell>
          <cell r="D156">
            <v>1749800</v>
          </cell>
          <cell r="E156">
            <v>-31200</v>
          </cell>
          <cell r="F156">
            <v>-15150</v>
          </cell>
          <cell r="G156">
            <v>647662.5</v>
          </cell>
          <cell r="H156" t="str">
            <v>EAST</v>
          </cell>
        </row>
        <row r="157">
          <cell r="A157" t="str">
            <v>ELEC</v>
          </cell>
          <cell r="B157">
            <v>38443</v>
          </cell>
          <cell r="C157" t="str">
            <v>MID-C</v>
          </cell>
          <cell r="D157">
            <v>-6132804</v>
          </cell>
          <cell r="E157">
            <v>88512</v>
          </cell>
          <cell r="F157">
            <v>-60600</v>
          </cell>
          <cell r="G157">
            <v>1195713.75</v>
          </cell>
          <cell r="H157" t="str">
            <v>WEST</v>
          </cell>
        </row>
        <row r="158">
          <cell r="A158" t="str">
            <v>ELEC</v>
          </cell>
          <cell r="B158">
            <v>38443</v>
          </cell>
          <cell r="C158" t="str">
            <v>NUB</v>
          </cell>
          <cell r="D158">
            <v>642200</v>
          </cell>
          <cell r="E158">
            <v>-10400</v>
          </cell>
          <cell r="F158">
            <v>0</v>
          </cell>
          <cell r="G158">
            <v>0</v>
          </cell>
          <cell r="H158" t="str">
            <v>EAST</v>
          </cell>
        </row>
        <row r="159">
          <cell r="A159" t="str">
            <v>ELEC</v>
          </cell>
          <cell r="B159">
            <v>38443</v>
          </cell>
          <cell r="C159" t="str">
            <v>PGE</v>
          </cell>
          <cell r="D159">
            <v>149968</v>
          </cell>
          <cell r="E159">
            <v>-2912</v>
          </cell>
          <cell r="F159">
            <v>0</v>
          </cell>
          <cell r="G159">
            <v>0</v>
          </cell>
          <cell r="H159" t="str">
            <v>WEST</v>
          </cell>
        </row>
        <row r="160">
          <cell r="A160" t="str">
            <v>ELEC</v>
          </cell>
          <cell r="B160">
            <v>38443</v>
          </cell>
          <cell r="C160" t="str">
            <v>PPAPS</v>
          </cell>
          <cell r="D160">
            <v>1076400</v>
          </cell>
          <cell r="E160">
            <v>-20800</v>
          </cell>
          <cell r="F160">
            <v>-15150</v>
          </cell>
          <cell r="G160">
            <v>784012.5</v>
          </cell>
          <cell r="H160" t="str">
            <v>EAST</v>
          </cell>
        </row>
        <row r="161">
          <cell r="A161" t="str">
            <v>ELEC</v>
          </cell>
          <cell r="B161">
            <v>38443</v>
          </cell>
          <cell r="C161" t="str">
            <v>PV</v>
          </cell>
          <cell r="D161">
            <v>1037400</v>
          </cell>
          <cell r="E161">
            <v>-20800</v>
          </cell>
          <cell r="F161">
            <v>-7575</v>
          </cell>
          <cell r="G161">
            <v>-1386982.5</v>
          </cell>
          <cell r="H161" t="str">
            <v>EAST</v>
          </cell>
        </row>
        <row r="162">
          <cell r="A162" t="str">
            <v>ELEC</v>
          </cell>
          <cell r="B162">
            <v>38443</v>
          </cell>
          <cell r="C162" t="str">
            <v>SP15</v>
          </cell>
          <cell r="D162">
            <v>291200</v>
          </cell>
          <cell r="E162">
            <v>0</v>
          </cell>
          <cell r="F162">
            <v>0</v>
          </cell>
          <cell r="G162">
            <v>0</v>
          </cell>
          <cell r="H162" t="str">
            <v>EAST</v>
          </cell>
        </row>
        <row r="163">
          <cell r="A163" t="str">
            <v>ELEC</v>
          </cell>
          <cell r="B163">
            <v>38473</v>
          </cell>
          <cell r="C163" t="str">
            <v>4C</v>
          </cell>
          <cell r="D163">
            <v>0</v>
          </cell>
          <cell r="E163">
            <v>0</v>
          </cell>
          <cell r="F163">
            <v>-34400</v>
          </cell>
          <cell r="G163">
            <v>1171750</v>
          </cell>
          <cell r="H163" t="str">
            <v>EAST</v>
          </cell>
        </row>
        <row r="164">
          <cell r="A164" t="str">
            <v>ELEC</v>
          </cell>
          <cell r="B164">
            <v>38473</v>
          </cell>
          <cell r="C164" t="str">
            <v>CENTRALI</v>
          </cell>
          <cell r="D164">
            <v>-465000</v>
          </cell>
          <cell r="E164">
            <v>10000</v>
          </cell>
          <cell r="F164">
            <v>0</v>
          </cell>
          <cell r="G164">
            <v>0</v>
          </cell>
          <cell r="H164" t="str">
            <v>EAST</v>
          </cell>
        </row>
        <row r="165">
          <cell r="A165" t="str">
            <v>ELEC</v>
          </cell>
          <cell r="B165">
            <v>38473</v>
          </cell>
          <cell r="C165" t="str">
            <v>COB N-S</v>
          </cell>
          <cell r="D165">
            <v>4052892</v>
          </cell>
          <cell r="E165">
            <v>-79600</v>
          </cell>
          <cell r="F165">
            <v>-68600</v>
          </cell>
          <cell r="G165">
            <v>2827408</v>
          </cell>
          <cell r="H165" t="str">
            <v>WEST</v>
          </cell>
        </row>
        <row r="166">
          <cell r="A166" t="str">
            <v>ELEC</v>
          </cell>
          <cell r="B166">
            <v>38473</v>
          </cell>
          <cell r="C166" t="str">
            <v>MEAD</v>
          </cell>
          <cell r="D166">
            <v>2299500</v>
          </cell>
          <cell r="E166">
            <v>-40000</v>
          </cell>
          <cell r="F166">
            <v>-17200</v>
          </cell>
          <cell r="G166">
            <v>735300</v>
          </cell>
          <cell r="H166" t="str">
            <v>EAST</v>
          </cell>
        </row>
        <row r="167">
          <cell r="A167" t="str">
            <v>ELEC</v>
          </cell>
          <cell r="B167">
            <v>38473</v>
          </cell>
          <cell r="C167" t="str">
            <v>MID-C</v>
          </cell>
          <cell r="D167">
            <v>-6831100</v>
          </cell>
          <cell r="E167">
            <v>122800</v>
          </cell>
          <cell r="F167">
            <v>-51600</v>
          </cell>
          <cell r="G167">
            <v>882360</v>
          </cell>
          <cell r="H167" t="str">
            <v>WEST</v>
          </cell>
        </row>
        <row r="168">
          <cell r="A168" t="str">
            <v>ELEC</v>
          </cell>
          <cell r="B168">
            <v>38473</v>
          </cell>
          <cell r="C168" t="str">
            <v>MONA</v>
          </cell>
          <cell r="D168">
            <v>-582500</v>
          </cell>
          <cell r="E168">
            <v>10000</v>
          </cell>
          <cell r="F168">
            <v>0</v>
          </cell>
          <cell r="G168">
            <v>0</v>
          </cell>
          <cell r="H168" t="str">
            <v>EAST</v>
          </cell>
        </row>
        <row r="169">
          <cell r="A169" t="str">
            <v>ELEC</v>
          </cell>
          <cell r="B169">
            <v>38473</v>
          </cell>
          <cell r="C169" t="str">
            <v>NUB</v>
          </cell>
          <cell r="D169">
            <v>2475000</v>
          </cell>
          <cell r="E169">
            <v>-40000</v>
          </cell>
          <cell r="F169">
            <v>0</v>
          </cell>
          <cell r="G169">
            <v>0</v>
          </cell>
          <cell r="H169" t="str">
            <v>EAST</v>
          </cell>
        </row>
        <row r="170">
          <cell r="A170" t="str">
            <v>ELEC</v>
          </cell>
          <cell r="B170">
            <v>38473</v>
          </cell>
          <cell r="C170" t="str">
            <v>PGE</v>
          </cell>
          <cell r="D170">
            <v>144200</v>
          </cell>
          <cell r="E170">
            <v>-2800</v>
          </cell>
          <cell r="F170">
            <v>0</v>
          </cell>
          <cell r="G170">
            <v>0</v>
          </cell>
          <cell r="H170" t="str">
            <v>WEST</v>
          </cell>
        </row>
        <row r="171">
          <cell r="A171" t="str">
            <v>ELEC</v>
          </cell>
          <cell r="B171">
            <v>38473</v>
          </cell>
          <cell r="C171" t="str">
            <v>PPAPS</v>
          </cell>
          <cell r="D171">
            <v>445000</v>
          </cell>
          <cell r="E171">
            <v>-10000</v>
          </cell>
          <cell r="F171">
            <v>-17200</v>
          </cell>
          <cell r="G171">
            <v>890100</v>
          </cell>
          <cell r="H171" t="str">
            <v>EAST</v>
          </cell>
        </row>
        <row r="172">
          <cell r="A172" t="str">
            <v>ELEC</v>
          </cell>
          <cell r="B172">
            <v>38473</v>
          </cell>
          <cell r="C172" t="str">
            <v>PV</v>
          </cell>
          <cell r="D172">
            <v>77300</v>
          </cell>
          <cell r="E172">
            <v>-9200</v>
          </cell>
          <cell r="F172">
            <v>-51600</v>
          </cell>
          <cell r="G172">
            <v>3440</v>
          </cell>
          <cell r="H172" t="str">
            <v>EAST</v>
          </cell>
        </row>
        <row r="173">
          <cell r="A173" t="str">
            <v>ELEC</v>
          </cell>
          <cell r="B173">
            <v>38473</v>
          </cell>
          <cell r="C173" t="str">
            <v>SP15</v>
          </cell>
          <cell r="D173">
            <v>280000</v>
          </cell>
          <cell r="E173">
            <v>0</v>
          </cell>
          <cell r="F173">
            <v>0</v>
          </cell>
          <cell r="G173">
            <v>0</v>
          </cell>
          <cell r="H173" t="str">
            <v>EAST</v>
          </cell>
        </row>
        <row r="174">
          <cell r="A174" t="str">
            <v>ELEC</v>
          </cell>
          <cell r="B174">
            <v>38473</v>
          </cell>
          <cell r="C174" t="str">
            <v>W.WING</v>
          </cell>
          <cell r="D174">
            <v>-584800</v>
          </cell>
          <cell r="E174">
            <v>10000</v>
          </cell>
          <cell r="F174">
            <v>0</v>
          </cell>
          <cell r="G174">
            <v>0</v>
          </cell>
          <cell r="H174" t="str">
            <v>EAST</v>
          </cell>
        </row>
        <row r="175">
          <cell r="A175" t="str">
            <v>ELEC</v>
          </cell>
          <cell r="B175">
            <v>38504</v>
          </cell>
          <cell r="C175" t="str">
            <v>4C</v>
          </cell>
          <cell r="D175">
            <v>2259400</v>
          </cell>
          <cell r="E175">
            <v>-31200</v>
          </cell>
          <cell r="F175">
            <v>-68400</v>
          </cell>
          <cell r="G175">
            <v>2773240</v>
          </cell>
          <cell r="H175" t="str">
            <v>EAST</v>
          </cell>
        </row>
        <row r="176">
          <cell r="A176" t="str">
            <v>ELEC</v>
          </cell>
          <cell r="B176">
            <v>38504</v>
          </cell>
          <cell r="C176" t="str">
            <v>COB N-S</v>
          </cell>
          <cell r="D176">
            <v>4750616</v>
          </cell>
          <cell r="E176">
            <v>-93600</v>
          </cell>
          <cell r="F176">
            <v>-68400</v>
          </cell>
          <cell r="G176">
            <v>2883744</v>
          </cell>
          <cell r="H176" t="str">
            <v>WEST</v>
          </cell>
        </row>
        <row r="177">
          <cell r="A177" t="str">
            <v>ELEC</v>
          </cell>
          <cell r="B177">
            <v>38504</v>
          </cell>
          <cell r="C177" t="str">
            <v>MEAD</v>
          </cell>
          <cell r="D177">
            <v>2409680</v>
          </cell>
          <cell r="E177">
            <v>-41600</v>
          </cell>
          <cell r="F177">
            <v>-15200</v>
          </cell>
          <cell r="G177">
            <v>649800</v>
          </cell>
          <cell r="H177" t="str">
            <v>EAST</v>
          </cell>
        </row>
        <row r="178">
          <cell r="A178" t="str">
            <v>ELEC</v>
          </cell>
          <cell r="B178">
            <v>38504</v>
          </cell>
          <cell r="C178" t="str">
            <v>MID-C</v>
          </cell>
          <cell r="D178">
            <v>-9528064</v>
          </cell>
          <cell r="E178">
            <v>148512</v>
          </cell>
          <cell r="F178">
            <v>-38000</v>
          </cell>
          <cell r="G178">
            <v>705660</v>
          </cell>
          <cell r="H178" t="str">
            <v>WEST</v>
          </cell>
        </row>
        <row r="179">
          <cell r="A179" t="str">
            <v>ELEC</v>
          </cell>
          <cell r="B179">
            <v>38504</v>
          </cell>
          <cell r="C179" t="str">
            <v>PACW</v>
          </cell>
          <cell r="D179">
            <v>3709680</v>
          </cell>
          <cell r="E179">
            <v>-102336</v>
          </cell>
          <cell r="F179">
            <v>-74784</v>
          </cell>
          <cell r="G179">
            <v>2710920</v>
          </cell>
          <cell r="H179" t="str">
            <v>WEST</v>
          </cell>
        </row>
        <row r="180">
          <cell r="A180" t="str">
            <v>ELEC</v>
          </cell>
          <cell r="B180">
            <v>38504</v>
          </cell>
          <cell r="C180" t="str">
            <v>PGE</v>
          </cell>
          <cell r="D180">
            <v>149968</v>
          </cell>
          <cell r="E180">
            <v>-2912</v>
          </cell>
          <cell r="F180">
            <v>0</v>
          </cell>
          <cell r="G180">
            <v>0</v>
          </cell>
          <cell r="H180" t="str">
            <v>WEST</v>
          </cell>
        </row>
        <row r="181">
          <cell r="A181" t="str">
            <v>ELEC</v>
          </cell>
          <cell r="B181">
            <v>38504</v>
          </cell>
          <cell r="C181" t="str">
            <v>PPAPS</v>
          </cell>
          <cell r="D181">
            <v>1076400</v>
          </cell>
          <cell r="E181">
            <v>-20800</v>
          </cell>
          <cell r="F181">
            <v>-15200</v>
          </cell>
          <cell r="G181">
            <v>786600</v>
          </cell>
          <cell r="H181" t="str">
            <v>EAST</v>
          </cell>
        </row>
        <row r="182">
          <cell r="A182" t="str">
            <v>ELEC</v>
          </cell>
          <cell r="B182">
            <v>38504</v>
          </cell>
          <cell r="C182" t="str">
            <v>PV</v>
          </cell>
          <cell r="D182">
            <v>2271360</v>
          </cell>
          <cell r="E182">
            <v>-52000</v>
          </cell>
          <cell r="F182">
            <v>-76000</v>
          </cell>
          <cell r="G182">
            <v>871340</v>
          </cell>
          <cell r="H182" t="str">
            <v>EAST</v>
          </cell>
        </row>
        <row r="183">
          <cell r="A183" t="str">
            <v>ELEC</v>
          </cell>
          <cell r="B183">
            <v>38504</v>
          </cell>
          <cell r="C183" t="str">
            <v>SP15</v>
          </cell>
          <cell r="D183">
            <v>291200</v>
          </cell>
          <cell r="E183">
            <v>0</v>
          </cell>
          <cell r="F183">
            <v>0</v>
          </cell>
          <cell r="G183">
            <v>0</v>
          </cell>
          <cell r="H183" t="str">
            <v>EAST</v>
          </cell>
        </row>
        <row r="184">
          <cell r="A184" t="str">
            <v>ELEC</v>
          </cell>
          <cell r="B184">
            <v>38534</v>
          </cell>
          <cell r="C184" t="str">
            <v>4C</v>
          </cell>
          <cell r="D184">
            <v>-1429000</v>
          </cell>
          <cell r="E184">
            <v>20000</v>
          </cell>
          <cell r="F184">
            <v>-120400</v>
          </cell>
          <cell r="G184">
            <v>5669550</v>
          </cell>
          <cell r="H184" t="str">
            <v>EAST</v>
          </cell>
        </row>
        <row r="185">
          <cell r="A185" t="str">
            <v>ELEC</v>
          </cell>
          <cell r="B185">
            <v>38534</v>
          </cell>
          <cell r="C185" t="str">
            <v>COB N-S</v>
          </cell>
          <cell r="D185">
            <v>2590000</v>
          </cell>
          <cell r="E185">
            <v>-40000</v>
          </cell>
          <cell r="F185">
            <v>-51600</v>
          </cell>
          <cell r="G185">
            <v>2086790</v>
          </cell>
          <cell r="H185" t="str">
            <v>WEST</v>
          </cell>
        </row>
        <row r="186">
          <cell r="A186" t="str">
            <v>ELEC</v>
          </cell>
          <cell r="B186">
            <v>38534</v>
          </cell>
          <cell r="C186" t="str">
            <v>MEAD</v>
          </cell>
          <cell r="D186">
            <v>1682500</v>
          </cell>
          <cell r="E186">
            <v>-30000</v>
          </cell>
          <cell r="F186">
            <v>-34400</v>
          </cell>
          <cell r="G186">
            <v>1614650</v>
          </cell>
          <cell r="H186" t="str">
            <v>EAST</v>
          </cell>
        </row>
        <row r="187">
          <cell r="A187" t="str">
            <v>ELEC</v>
          </cell>
          <cell r="B187">
            <v>38534</v>
          </cell>
          <cell r="C187" t="str">
            <v>MID-C</v>
          </cell>
          <cell r="D187">
            <v>-12175100</v>
          </cell>
          <cell r="E187">
            <v>192800</v>
          </cell>
          <cell r="F187">
            <v>34400</v>
          </cell>
          <cell r="G187">
            <v>-3615440</v>
          </cell>
          <cell r="H187" t="str">
            <v>WEST</v>
          </cell>
        </row>
        <row r="188">
          <cell r="A188" t="str">
            <v>ELEC</v>
          </cell>
          <cell r="B188">
            <v>38534</v>
          </cell>
          <cell r="C188" t="str">
            <v>MONA</v>
          </cell>
          <cell r="D188">
            <v>-1530000</v>
          </cell>
          <cell r="E188">
            <v>20000</v>
          </cell>
          <cell r="F188">
            <v>41280</v>
          </cell>
          <cell r="G188">
            <v>-2026676</v>
          </cell>
          <cell r="H188" t="str">
            <v>EAST</v>
          </cell>
        </row>
        <row r="189">
          <cell r="A189" t="str">
            <v>ELEC</v>
          </cell>
          <cell r="B189">
            <v>38534</v>
          </cell>
          <cell r="C189" t="str">
            <v>PGE</v>
          </cell>
          <cell r="D189">
            <v>144200</v>
          </cell>
          <cell r="E189">
            <v>-2800</v>
          </cell>
          <cell r="F189">
            <v>0</v>
          </cell>
          <cell r="G189">
            <v>0</v>
          </cell>
          <cell r="H189" t="str">
            <v>WEST</v>
          </cell>
        </row>
        <row r="190">
          <cell r="A190" t="str">
            <v>ELEC</v>
          </cell>
          <cell r="B190">
            <v>38534</v>
          </cell>
          <cell r="C190" t="str">
            <v>PV</v>
          </cell>
          <cell r="D190">
            <v>1824000</v>
          </cell>
          <cell r="E190">
            <v>-10000</v>
          </cell>
          <cell r="F190">
            <v>-32680</v>
          </cell>
          <cell r="G190">
            <v>-461476</v>
          </cell>
          <cell r="H190" t="str">
            <v>EAST</v>
          </cell>
        </row>
        <row r="191">
          <cell r="A191" t="str">
            <v>ELEC</v>
          </cell>
          <cell r="B191">
            <v>38534</v>
          </cell>
          <cell r="C191" t="str">
            <v>SP15</v>
          </cell>
          <cell r="D191">
            <v>280000</v>
          </cell>
          <cell r="E191">
            <v>0</v>
          </cell>
          <cell r="F191">
            <v>0</v>
          </cell>
          <cell r="G191">
            <v>0</v>
          </cell>
          <cell r="H191" t="str">
            <v>EAST</v>
          </cell>
        </row>
        <row r="192">
          <cell r="A192" t="str">
            <v>ELEC</v>
          </cell>
          <cell r="B192">
            <v>38534</v>
          </cell>
          <cell r="C192" t="str">
            <v>W.WING</v>
          </cell>
          <cell r="D192">
            <v>1360000</v>
          </cell>
          <cell r="E192">
            <v>-20000</v>
          </cell>
          <cell r="F192">
            <v>-8600</v>
          </cell>
          <cell r="G192">
            <v>516000</v>
          </cell>
          <cell r="H192" t="str">
            <v>EAST</v>
          </cell>
        </row>
        <row r="193">
          <cell r="A193" t="str">
            <v>ELEC</v>
          </cell>
          <cell r="B193">
            <v>38565</v>
          </cell>
          <cell r="C193" t="str">
            <v>4C</v>
          </cell>
          <cell r="D193">
            <v>-2391120</v>
          </cell>
          <cell r="E193">
            <v>32400</v>
          </cell>
          <cell r="F193">
            <v>-109200</v>
          </cell>
          <cell r="G193">
            <v>5142150</v>
          </cell>
          <cell r="H193" t="str">
            <v>EAST</v>
          </cell>
        </row>
        <row r="194">
          <cell r="A194" t="str">
            <v>ELEC</v>
          </cell>
          <cell r="B194">
            <v>38565</v>
          </cell>
          <cell r="C194" t="str">
            <v>COB N-S</v>
          </cell>
          <cell r="D194">
            <v>3572100</v>
          </cell>
          <cell r="E194">
            <v>-54000</v>
          </cell>
          <cell r="F194">
            <v>-46800</v>
          </cell>
          <cell r="G194">
            <v>1892670</v>
          </cell>
          <cell r="H194" t="str">
            <v>WEST</v>
          </cell>
        </row>
        <row r="195">
          <cell r="A195" t="str">
            <v>ELEC</v>
          </cell>
          <cell r="B195">
            <v>38565</v>
          </cell>
          <cell r="C195" t="str">
            <v>DJ</v>
          </cell>
          <cell r="D195">
            <v>315360</v>
          </cell>
          <cell r="E195">
            <v>-4320</v>
          </cell>
          <cell r="F195">
            <v>0</v>
          </cell>
          <cell r="G195">
            <v>0</v>
          </cell>
          <cell r="H195" t="str">
            <v>EAST</v>
          </cell>
        </row>
        <row r="196">
          <cell r="A196" t="str">
            <v>ELEC</v>
          </cell>
          <cell r="B196">
            <v>38565</v>
          </cell>
          <cell r="C196" t="str">
            <v>MEAD</v>
          </cell>
          <cell r="D196">
            <v>2659500</v>
          </cell>
          <cell r="E196">
            <v>-43200</v>
          </cell>
          <cell r="F196">
            <v>-31200</v>
          </cell>
          <cell r="G196">
            <v>1464450</v>
          </cell>
          <cell r="H196" t="str">
            <v>EAST</v>
          </cell>
        </row>
        <row r="197">
          <cell r="A197" t="str">
            <v>ELEC</v>
          </cell>
          <cell r="B197">
            <v>38565</v>
          </cell>
          <cell r="C197" t="str">
            <v>MID-C</v>
          </cell>
          <cell r="D197">
            <v>-13591500</v>
          </cell>
          <cell r="E197">
            <v>196656</v>
          </cell>
          <cell r="F197">
            <v>39312</v>
          </cell>
          <cell r="G197">
            <v>-2625792</v>
          </cell>
          <cell r="H197" t="str">
            <v>WEST</v>
          </cell>
        </row>
        <row r="198">
          <cell r="A198" t="str">
            <v>ELEC</v>
          </cell>
          <cell r="B198">
            <v>38565</v>
          </cell>
          <cell r="C198" t="str">
            <v>MONA</v>
          </cell>
          <cell r="D198">
            <v>-1652400</v>
          </cell>
          <cell r="E198">
            <v>21600</v>
          </cell>
          <cell r="F198">
            <v>37440</v>
          </cell>
          <cell r="G198">
            <v>-1838148</v>
          </cell>
          <cell r="H198" t="str">
            <v>EAST</v>
          </cell>
        </row>
        <row r="199">
          <cell r="A199" t="str">
            <v>ELEC</v>
          </cell>
          <cell r="B199">
            <v>38565</v>
          </cell>
          <cell r="C199" t="str">
            <v>PGE</v>
          </cell>
          <cell r="D199">
            <v>155736</v>
          </cell>
          <cell r="E199">
            <v>-3024</v>
          </cell>
          <cell r="F199">
            <v>0</v>
          </cell>
          <cell r="G199">
            <v>0</v>
          </cell>
          <cell r="H199" t="str">
            <v>WEST</v>
          </cell>
        </row>
        <row r="200">
          <cell r="A200" t="str">
            <v>ELEC</v>
          </cell>
          <cell r="B200">
            <v>38565</v>
          </cell>
          <cell r="C200" t="str">
            <v>PPAPS</v>
          </cell>
          <cell r="D200">
            <v>1508000</v>
          </cell>
          <cell r="E200">
            <v>-20800</v>
          </cell>
          <cell r="F200">
            <v>0</v>
          </cell>
          <cell r="G200">
            <v>0</v>
          </cell>
          <cell r="H200" t="str">
            <v>EAST</v>
          </cell>
        </row>
        <row r="201">
          <cell r="A201" t="str">
            <v>ELEC</v>
          </cell>
          <cell r="B201">
            <v>38565</v>
          </cell>
          <cell r="C201" t="str">
            <v>PV</v>
          </cell>
          <cell r="D201">
            <v>3212020</v>
          </cell>
          <cell r="E201">
            <v>-22400</v>
          </cell>
          <cell r="F201">
            <v>17160</v>
          </cell>
          <cell r="G201">
            <v>-2432898</v>
          </cell>
          <cell r="H201" t="str">
            <v>EAST</v>
          </cell>
        </row>
        <row r="202">
          <cell r="A202" t="str">
            <v>ELEC</v>
          </cell>
          <cell r="B202">
            <v>38565</v>
          </cell>
          <cell r="C202" t="str">
            <v>SP15</v>
          </cell>
          <cell r="D202">
            <v>302400</v>
          </cell>
          <cell r="E202">
            <v>0</v>
          </cell>
          <cell r="F202">
            <v>0</v>
          </cell>
          <cell r="G202">
            <v>0</v>
          </cell>
          <cell r="H202" t="str">
            <v>EAST</v>
          </cell>
        </row>
        <row r="203">
          <cell r="A203" t="str">
            <v>ELEC</v>
          </cell>
          <cell r="B203">
            <v>38565</v>
          </cell>
          <cell r="C203" t="str">
            <v>W.WING</v>
          </cell>
          <cell r="D203">
            <v>1468800</v>
          </cell>
          <cell r="E203">
            <v>-21600</v>
          </cell>
          <cell r="F203">
            <v>-7800</v>
          </cell>
          <cell r="G203">
            <v>468000</v>
          </cell>
          <cell r="H203" t="str">
            <v>EAST</v>
          </cell>
        </row>
        <row r="204">
          <cell r="A204" t="str">
            <v>ELEC</v>
          </cell>
          <cell r="B204">
            <v>38565</v>
          </cell>
          <cell r="C204" t="str">
            <v>WYODAK</v>
          </cell>
          <cell r="D204">
            <v>1587600</v>
          </cell>
          <cell r="E204">
            <v>-21600</v>
          </cell>
          <cell r="F204">
            <v>0</v>
          </cell>
          <cell r="G204">
            <v>0</v>
          </cell>
          <cell r="H204" t="str">
            <v>EAST</v>
          </cell>
        </row>
        <row r="205">
          <cell r="A205" t="str">
            <v>ELEC</v>
          </cell>
          <cell r="B205">
            <v>38596</v>
          </cell>
          <cell r="C205" t="str">
            <v>4C</v>
          </cell>
          <cell r="D205">
            <v>8156000</v>
          </cell>
          <cell r="E205">
            <v>-130000</v>
          </cell>
          <cell r="F205">
            <v>-112000</v>
          </cell>
          <cell r="G205">
            <v>5274000</v>
          </cell>
          <cell r="H205" t="str">
            <v>EAST</v>
          </cell>
        </row>
        <row r="206">
          <cell r="A206" t="str">
            <v>ELEC</v>
          </cell>
          <cell r="B206">
            <v>38596</v>
          </cell>
          <cell r="C206" t="str">
            <v>COB N-S</v>
          </cell>
          <cell r="D206">
            <v>2590000</v>
          </cell>
          <cell r="E206">
            <v>-40000</v>
          </cell>
          <cell r="F206">
            <v>-48000</v>
          </cell>
          <cell r="G206">
            <v>1941200</v>
          </cell>
          <cell r="H206" t="str">
            <v>WEST</v>
          </cell>
        </row>
        <row r="207">
          <cell r="A207" t="str">
            <v>ELEC</v>
          </cell>
          <cell r="B207">
            <v>38596</v>
          </cell>
          <cell r="C207" t="str">
            <v>MEAD</v>
          </cell>
          <cell r="D207">
            <v>1682500</v>
          </cell>
          <cell r="E207">
            <v>-30000</v>
          </cell>
          <cell r="F207">
            <v>-32000</v>
          </cell>
          <cell r="G207">
            <v>1502000</v>
          </cell>
          <cell r="H207" t="str">
            <v>EAST</v>
          </cell>
        </row>
        <row r="208">
          <cell r="A208" t="str">
            <v>ELEC</v>
          </cell>
          <cell r="B208">
            <v>38596</v>
          </cell>
          <cell r="C208" t="str">
            <v>MID-C</v>
          </cell>
          <cell r="D208">
            <v>-10875248</v>
          </cell>
          <cell r="E208">
            <v>173184</v>
          </cell>
          <cell r="F208">
            <v>24312</v>
          </cell>
          <cell r="G208">
            <v>-1463664</v>
          </cell>
          <cell r="H208" t="str">
            <v>WEST</v>
          </cell>
        </row>
        <row r="209">
          <cell r="A209" t="str">
            <v>ELEC</v>
          </cell>
          <cell r="B209">
            <v>38596</v>
          </cell>
          <cell r="C209" t="str">
            <v>MONA</v>
          </cell>
          <cell r="D209">
            <v>3940000</v>
          </cell>
          <cell r="E209">
            <v>-70000</v>
          </cell>
          <cell r="F209">
            <v>38400</v>
          </cell>
          <cell r="G209">
            <v>-1885280</v>
          </cell>
          <cell r="H209" t="str">
            <v>EAST</v>
          </cell>
        </row>
        <row r="210">
          <cell r="A210" t="str">
            <v>ELEC</v>
          </cell>
          <cell r="B210">
            <v>38596</v>
          </cell>
          <cell r="C210" t="str">
            <v>PGE</v>
          </cell>
          <cell r="D210">
            <v>144200</v>
          </cell>
          <cell r="E210">
            <v>-2800</v>
          </cell>
          <cell r="F210">
            <v>0</v>
          </cell>
          <cell r="G210">
            <v>0</v>
          </cell>
          <cell r="H210" t="str">
            <v>WEST</v>
          </cell>
        </row>
        <row r="211">
          <cell r="A211" t="str">
            <v>ELEC</v>
          </cell>
          <cell r="B211">
            <v>38596</v>
          </cell>
          <cell r="C211" t="str">
            <v>PV</v>
          </cell>
          <cell r="D211">
            <v>-1547900</v>
          </cell>
          <cell r="E211">
            <v>-1200</v>
          </cell>
          <cell r="F211">
            <v>-6400</v>
          </cell>
          <cell r="G211">
            <v>-1309280</v>
          </cell>
          <cell r="H211" t="str">
            <v>EAST</v>
          </cell>
        </row>
        <row r="212">
          <cell r="A212" t="str">
            <v>ELEC</v>
          </cell>
          <cell r="B212">
            <v>38596</v>
          </cell>
          <cell r="C212" t="str">
            <v>SP15</v>
          </cell>
          <cell r="D212">
            <v>280000</v>
          </cell>
          <cell r="E212">
            <v>0</v>
          </cell>
          <cell r="F212">
            <v>0</v>
          </cell>
          <cell r="G212">
            <v>0</v>
          </cell>
          <cell r="H212" t="str">
            <v>EAST</v>
          </cell>
        </row>
        <row r="213">
          <cell r="A213" t="str">
            <v>ELEC</v>
          </cell>
          <cell r="B213">
            <v>38596</v>
          </cell>
          <cell r="C213" t="str">
            <v>W.WING</v>
          </cell>
          <cell r="D213">
            <v>600000</v>
          </cell>
          <cell r="E213">
            <v>-10000</v>
          </cell>
          <cell r="F213">
            <v>-8000</v>
          </cell>
          <cell r="G213">
            <v>480000</v>
          </cell>
          <cell r="H213" t="str">
            <v>EAST</v>
          </cell>
        </row>
        <row r="214">
          <cell r="A214" t="str">
            <v>ELEC</v>
          </cell>
          <cell r="B214">
            <v>38626</v>
          </cell>
          <cell r="C214" t="str">
            <v>4C</v>
          </cell>
          <cell r="D214">
            <v>5604040</v>
          </cell>
          <cell r="E214">
            <v>-72800</v>
          </cell>
          <cell r="F214">
            <v>-65800</v>
          </cell>
          <cell r="G214">
            <v>3088076.25</v>
          </cell>
          <cell r="H214" t="str">
            <v>EAST</v>
          </cell>
        </row>
        <row r="215">
          <cell r="A215" t="str">
            <v>ELEC</v>
          </cell>
          <cell r="B215">
            <v>38626</v>
          </cell>
          <cell r="C215" t="str">
            <v>COB N-S</v>
          </cell>
          <cell r="D215">
            <v>4134000</v>
          </cell>
          <cell r="E215">
            <v>-62400</v>
          </cell>
          <cell r="F215">
            <v>-65800</v>
          </cell>
          <cell r="G215">
            <v>2674358.75</v>
          </cell>
          <cell r="H215" t="str">
            <v>WEST</v>
          </cell>
        </row>
        <row r="216">
          <cell r="A216" t="str">
            <v>ELEC</v>
          </cell>
          <cell r="B216">
            <v>38626</v>
          </cell>
          <cell r="C216" t="str">
            <v>GON</v>
          </cell>
          <cell r="D216">
            <v>1034800</v>
          </cell>
          <cell r="E216">
            <v>-10400</v>
          </cell>
          <cell r="F216">
            <v>-8225</v>
          </cell>
          <cell r="G216">
            <v>645662.5</v>
          </cell>
          <cell r="H216" t="str">
            <v>EAST</v>
          </cell>
        </row>
        <row r="217">
          <cell r="A217" t="str">
            <v>ELEC</v>
          </cell>
          <cell r="B217">
            <v>38626</v>
          </cell>
          <cell r="C217" t="str">
            <v>MEAD</v>
          </cell>
          <cell r="D217">
            <v>1749800</v>
          </cell>
          <cell r="E217">
            <v>-31200</v>
          </cell>
          <cell r="F217">
            <v>-32900</v>
          </cell>
          <cell r="G217">
            <v>1700518.75</v>
          </cell>
          <cell r="H217" t="str">
            <v>EAST</v>
          </cell>
        </row>
        <row r="218">
          <cell r="A218" t="str">
            <v>ELEC</v>
          </cell>
          <cell r="B218">
            <v>38626</v>
          </cell>
          <cell r="C218" t="str">
            <v>MID-C</v>
          </cell>
          <cell r="D218">
            <v>-8220504</v>
          </cell>
          <cell r="E218">
            <v>52512</v>
          </cell>
          <cell r="F218">
            <v>-41125</v>
          </cell>
          <cell r="G218">
            <v>1806210</v>
          </cell>
          <cell r="H218" t="str">
            <v>WEST</v>
          </cell>
        </row>
        <row r="219">
          <cell r="A219" t="str">
            <v>ELEC</v>
          </cell>
          <cell r="B219">
            <v>38626</v>
          </cell>
          <cell r="C219" t="str">
            <v>MONA</v>
          </cell>
          <cell r="D219">
            <v>0</v>
          </cell>
          <cell r="E219">
            <v>0</v>
          </cell>
          <cell r="F219">
            <v>8225</v>
          </cell>
          <cell r="G219">
            <v>-575750</v>
          </cell>
          <cell r="H219" t="str">
            <v>EAST</v>
          </cell>
        </row>
        <row r="220">
          <cell r="A220" t="str">
            <v>ELEC</v>
          </cell>
          <cell r="B220">
            <v>38626</v>
          </cell>
          <cell r="C220" t="str">
            <v>PGE</v>
          </cell>
          <cell r="D220">
            <v>149968</v>
          </cell>
          <cell r="E220">
            <v>-2912</v>
          </cell>
          <cell r="F220">
            <v>0</v>
          </cell>
          <cell r="G220">
            <v>0</v>
          </cell>
          <cell r="H220" t="str">
            <v>WEST</v>
          </cell>
        </row>
        <row r="221">
          <cell r="A221" t="str">
            <v>ELEC</v>
          </cell>
          <cell r="B221">
            <v>38626</v>
          </cell>
          <cell r="C221" t="str">
            <v>PPAPS</v>
          </cell>
          <cell r="D221">
            <v>1102400</v>
          </cell>
          <cell r="E221">
            <v>-20800</v>
          </cell>
          <cell r="F221">
            <v>-16450</v>
          </cell>
          <cell r="G221">
            <v>871850</v>
          </cell>
          <cell r="H221" t="str">
            <v>EAST</v>
          </cell>
        </row>
        <row r="222">
          <cell r="A222" t="str">
            <v>ELEC</v>
          </cell>
          <cell r="B222">
            <v>38626</v>
          </cell>
          <cell r="C222" t="str">
            <v>PV</v>
          </cell>
          <cell r="D222">
            <v>3659680</v>
          </cell>
          <cell r="E222">
            <v>-73200</v>
          </cell>
          <cell r="F222">
            <v>-65800</v>
          </cell>
          <cell r="G222">
            <v>1029358.75</v>
          </cell>
          <cell r="H222" t="str">
            <v>EAST</v>
          </cell>
        </row>
        <row r="223">
          <cell r="A223" t="str">
            <v>ELEC</v>
          </cell>
          <cell r="B223">
            <v>38626</v>
          </cell>
          <cell r="C223" t="str">
            <v>SP15</v>
          </cell>
          <cell r="D223">
            <v>291200</v>
          </cell>
          <cell r="E223">
            <v>0</v>
          </cell>
          <cell r="F223">
            <v>0</v>
          </cell>
          <cell r="G223">
            <v>0</v>
          </cell>
          <cell r="H223" t="str">
            <v>EAST</v>
          </cell>
        </row>
        <row r="224">
          <cell r="A224" t="str">
            <v>ELEC</v>
          </cell>
          <cell r="B224">
            <v>38657</v>
          </cell>
          <cell r="C224" t="str">
            <v>4C</v>
          </cell>
          <cell r="D224">
            <v>4553500</v>
          </cell>
          <cell r="E224">
            <v>-60000</v>
          </cell>
          <cell r="F224">
            <v>-56000</v>
          </cell>
          <cell r="G224">
            <v>2410000</v>
          </cell>
          <cell r="H224" t="str">
            <v>EAST</v>
          </cell>
        </row>
        <row r="225">
          <cell r="A225" t="str">
            <v>ELEC</v>
          </cell>
          <cell r="B225">
            <v>38657</v>
          </cell>
          <cell r="C225" t="str">
            <v>COB N-S</v>
          </cell>
          <cell r="D225">
            <v>4105000</v>
          </cell>
          <cell r="E225">
            <v>-60000</v>
          </cell>
          <cell r="F225">
            <v>-69760</v>
          </cell>
          <cell r="G225">
            <v>3108080</v>
          </cell>
          <cell r="H225" t="str">
            <v>WEST</v>
          </cell>
        </row>
        <row r="226">
          <cell r="A226" t="str">
            <v>ELEC</v>
          </cell>
          <cell r="B226">
            <v>38657</v>
          </cell>
          <cell r="C226" t="str">
            <v>MEAD</v>
          </cell>
          <cell r="D226">
            <v>1682500</v>
          </cell>
          <cell r="E226">
            <v>-30000</v>
          </cell>
          <cell r="F226">
            <v>-24000</v>
          </cell>
          <cell r="G226">
            <v>1080000</v>
          </cell>
          <cell r="H226" t="str">
            <v>EAST</v>
          </cell>
        </row>
        <row r="227">
          <cell r="A227" t="str">
            <v>ELEC</v>
          </cell>
          <cell r="B227">
            <v>38657</v>
          </cell>
          <cell r="C227" t="str">
            <v>MID-C</v>
          </cell>
          <cell r="D227">
            <v>1325700</v>
          </cell>
          <cell r="E227">
            <v>-66800</v>
          </cell>
          <cell r="F227">
            <v>-42240</v>
          </cell>
          <cell r="G227">
            <v>2729200</v>
          </cell>
          <cell r="H227" t="str">
            <v>WEST</v>
          </cell>
        </row>
        <row r="228">
          <cell r="A228" t="str">
            <v>ELEC</v>
          </cell>
          <cell r="B228">
            <v>38657</v>
          </cell>
          <cell r="C228" t="str">
            <v>MONA</v>
          </cell>
          <cell r="D228">
            <v>1000000</v>
          </cell>
          <cell r="E228">
            <v>-10000</v>
          </cell>
          <cell r="F228">
            <v>-6400</v>
          </cell>
          <cell r="G228">
            <v>494400</v>
          </cell>
          <cell r="H228" t="str">
            <v>EAST</v>
          </cell>
        </row>
        <row r="229">
          <cell r="A229" t="str">
            <v>ELEC</v>
          </cell>
          <cell r="B229">
            <v>38657</v>
          </cell>
          <cell r="C229" t="str">
            <v>PGE</v>
          </cell>
          <cell r="D229">
            <v>144200</v>
          </cell>
          <cell r="E229">
            <v>-2800</v>
          </cell>
          <cell r="F229">
            <v>0</v>
          </cell>
          <cell r="G229">
            <v>0</v>
          </cell>
          <cell r="H229" t="str">
            <v>WEST</v>
          </cell>
        </row>
        <row r="230">
          <cell r="A230" t="str">
            <v>ELEC</v>
          </cell>
          <cell r="B230">
            <v>38657</v>
          </cell>
          <cell r="C230" t="str">
            <v>PPAPS</v>
          </cell>
          <cell r="D230">
            <v>1060000</v>
          </cell>
          <cell r="E230">
            <v>-20000</v>
          </cell>
          <cell r="F230">
            <v>-16000</v>
          </cell>
          <cell r="G230">
            <v>848000</v>
          </cell>
          <cell r="H230" t="str">
            <v>EAST</v>
          </cell>
        </row>
        <row r="231">
          <cell r="A231" t="str">
            <v>ELEC</v>
          </cell>
          <cell r="B231">
            <v>38657</v>
          </cell>
          <cell r="C231" t="str">
            <v>PV</v>
          </cell>
          <cell r="D231">
            <v>4587500</v>
          </cell>
          <cell r="E231">
            <v>-80800</v>
          </cell>
          <cell r="F231">
            <v>-26800</v>
          </cell>
          <cell r="G231">
            <v>-813200</v>
          </cell>
          <cell r="H231" t="str">
            <v>EAST</v>
          </cell>
        </row>
        <row r="232">
          <cell r="A232" t="str">
            <v>ELEC</v>
          </cell>
          <cell r="B232">
            <v>38657</v>
          </cell>
          <cell r="C232" t="str">
            <v>SP15</v>
          </cell>
          <cell r="D232">
            <v>280000</v>
          </cell>
          <cell r="E232">
            <v>0</v>
          </cell>
          <cell r="F232">
            <v>0</v>
          </cell>
          <cell r="G232">
            <v>0</v>
          </cell>
          <cell r="H232" t="str">
            <v>EAST</v>
          </cell>
        </row>
        <row r="233">
          <cell r="A233" t="str">
            <v>ELEC</v>
          </cell>
          <cell r="B233">
            <v>38657</v>
          </cell>
          <cell r="C233" t="str">
            <v>W.WING</v>
          </cell>
          <cell r="D233">
            <v>1641600</v>
          </cell>
          <cell r="E233">
            <v>-19200</v>
          </cell>
          <cell r="F233">
            <v>-30800</v>
          </cell>
          <cell r="G233">
            <v>1950900</v>
          </cell>
          <cell r="H233" t="str">
            <v>EAST</v>
          </cell>
        </row>
        <row r="234">
          <cell r="A234" t="str">
            <v>ELEC</v>
          </cell>
          <cell r="B234">
            <v>38687</v>
          </cell>
          <cell r="C234" t="str">
            <v>4C</v>
          </cell>
          <cell r="D234">
            <v>5598840</v>
          </cell>
          <cell r="E234">
            <v>-72800</v>
          </cell>
          <cell r="F234">
            <v>-49200</v>
          </cell>
          <cell r="G234">
            <v>1941350</v>
          </cell>
          <cell r="H234" t="str">
            <v>EAST</v>
          </cell>
        </row>
        <row r="235">
          <cell r="A235" t="str">
            <v>ELEC</v>
          </cell>
          <cell r="B235">
            <v>38687</v>
          </cell>
          <cell r="C235" t="str">
            <v>BORAH</v>
          </cell>
          <cell r="D235">
            <v>875600</v>
          </cell>
          <cell r="E235">
            <v>-8800</v>
          </cell>
          <cell r="F235">
            <v>0</v>
          </cell>
          <cell r="G235">
            <v>0</v>
          </cell>
          <cell r="H235" t="str">
            <v>EAST</v>
          </cell>
        </row>
        <row r="236">
          <cell r="A236" t="str">
            <v>ELEC</v>
          </cell>
          <cell r="B236">
            <v>38687</v>
          </cell>
          <cell r="C236" t="str">
            <v>COB N-S</v>
          </cell>
          <cell r="D236">
            <v>4141800</v>
          </cell>
          <cell r="E236">
            <v>-62400</v>
          </cell>
          <cell r="F236">
            <v>-70848</v>
          </cell>
          <cell r="G236">
            <v>3179222</v>
          </cell>
          <cell r="H236" t="str">
            <v>WEST</v>
          </cell>
        </row>
        <row r="237">
          <cell r="A237" t="str">
            <v>ELEC</v>
          </cell>
          <cell r="B237">
            <v>38687</v>
          </cell>
          <cell r="C237" t="str">
            <v>MEAD</v>
          </cell>
          <cell r="D237">
            <v>1749800</v>
          </cell>
          <cell r="E237">
            <v>-31200</v>
          </cell>
          <cell r="F237">
            <v>-24600</v>
          </cell>
          <cell r="G237">
            <v>1107000</v>
          </cell>
          <cell r="H237" t="str">
            <v>EAST</v>
          </cell>
        </row>
        <row r="238">
          <cell r="A238" t="str">
            <v>ELEC</v>
          </cell>
          <cell r="B238">
            <v>38687</v>
          </cell>
          <cell r="C238" t="str">
            <v>MID-C</v>
          </cell>
          <cell r="D238">
            <v>-4539904</v>
          </cell>
          <cell r="E238">
            <v>8512</v>
          </cell>
          <cell r="F238">
            <v>-52152</v>
          </cell>
          <cell r="G238">
            <v>2588658</v>
          </cell>
          <cell r="H238" t="str">
            <v>WEST</v>
          </cell>
        </row>
        <row r="239">
          <cell r="A239" t="str">
            <v>ELEC</v>
          </cell>
          <cell r="B239">
            <v>38687</v>
          </cell>
          <cell r="C239" t="str">
            <v>MONA</v>
          </cell>
          <cell r="D239">
            <v>-668780</v>
          </cell>
          <cell r="E239">
            <v>5040</v>
          </cell>
          <cell r="F239">
            <v>0</v>
          </cell>
          <cell r="G239">
            <v>0</v>
          </cell>
          <cell r="H239" t="str">
            <v>EAST</v>
          </cell>
        </row>
        <row r="240">
          <cell r="A240" t="str">
            <v>ELEC</v>
          </cell>
          <cell r="B240">
            <v>38687</v>
          </cell>
          <cell r="C240" t="str">
            <v>PGE</v>
          </cell>
          <cell r="D240">
            <v>149968</v>
          </cell>
          <cell r="E240">
            <v>-2912</v>
          </cell>
          <cell r="F240">
            <v>0</v>
          </cell>
          <cell r="G240">
            <v>0</v>
          </cell>
          <cell r="H240" t="str">
            <v>WEST</v>
          </cell>
        </row>
        <row r="241">
          <cell r="A241" t="str">
            <v>ELEC</v>
          </cell>
          <cell r="B241">
            <v>38687</v>
          </cell>
          <cell r="C241" t="str">
            <v>PPAPS</v>
          </cell>
          <cell r="D241">
            <v>1102400</v>
          </cell>
          <cell r="E241">
            <v>-20800</v>
          </cell>
          <cell r="F241">
            <v>-16400</v>
          </cell>
          <cell r="G241">
            <v>869200</v>
          </cell>
          <cell r="H241" t="str">
            <v>EAST</v>
          </cell>
        </row>
        <row r="242">
          <cell r="A242" t="str">
            <v>ELEC</v>
          </cell>
          <cell r="B242">
            <v>38687</v>
          </cell>
          <cell r="C242" t="str">
            <v>PV</v>
          </cell>
          <cell r="D242">
            <v>-122820</v>
          </cell>
          <cell r="E242">
            <v>-7840</v>
          </cell>
          <cell r="F242">
            <v>0</v>
          </cell>
          <cell r="G242">
            <v>-1464520</v>
          </cell>
          <cell r="H242" t="str">
            <v>EAST</v>
          </cell>
        </row>
        <row r="243">
          <cell r="A243" t="str">
            <v>ELEC</v>
          </cell>
          <cell r="B243">
            <v>38687</v>
          </cell>
          <cell r="C243" t="str">
            <v>SP15</v>
          </cell>
          <cell r="D243">
            <v>291200</v>
          </cell>
          <cell r="E243">
            <v>0</v>
          </cell>
          <cell r="F243">
            <v>0</v>
          </cell>
          <cell r="G243">
            <v>0</v>
          </cell>
          <cell r="H243" t="str">
            <v>EAST</v>
          </cell>
        </row>
        <row r="244">
          <cell r="A244" t="str">
            <v>ELEC</v>
          </cell>
          <cell r="B244">
            <v>38687</v>
          </cell>
          <cell r="C244" t="str">
            <v>W.WING</v>
          </cell>
          <cell r="D244">
            <v>1674400</v>
          </cell>
          <cell r="E244">
            <v>-20800</v>
          </cell>
          <cell r="F244">
            <v>0</v>
          </cell>
          <cell r="G244">
            <v>0</v>
          </cell>
          <cell r="H244" t="str">
            <v>EAST</v>
          </cell>
        </row>
        <row r="245">
          <cell r="A245" t="str">
            <v>ELEC</v>
          </cell>
          <cell r="B245">
            <v>38718</v>
          </cell>
          <cell r="C245" t="str">
            <v>4C</v>
          </cell>
          <cell r="D245">
            <v>8212500</v>
          </cell>
          <cell r="E245">
            <v>-90000</v>
          </cell>
          <cell r="F245">
            <v>-60200</v>
          </cell>
          <cell r="G245">
            <v>4161540</v>
          </cell>
          <cell r="H245" t="str">
            <v>EAST</v>
          </cell>
        </row>
        <row r="246">
          <cell r="A246" t="str">
            <v>ELEC</v>
          </cell>
          <cell r="B246">
            <v>38718</v>
          </cell>
          <cell r="C246" t="str">
            <v>COB N-S</v>
          </cell>
          <cell r="D246">
            <v>4528000</v>
          </cell>
          <cell r="E246">
            <v>-50000</v>
          </cell>
          <cell r="F246">
            <v>-39216</v>
          </cell>
          <cell r="G246">
            <v>2403098</v>
          </cell>
          <cell r="H246" t="str">
            <v>WEST</v>
          </cell>
        </row>
        <row r="247">
          <cell r="A247" t="str">
            <v>ELEC</v>
          </cell>
          <cell r="B247">
            <v>38718</v>
          </cell>
          <cell r="C247" t="str">
            <v>MEAD</v>
          </cell>
          <cell r="D247">
            <v>2590500</v>
          </cell>
          <cell r="E247">
            <v>-30000</v>
          </cell>
          <cell r="F247">
            <v>-34400</v>
          </cell>
          <cell r="G247">
            <v>2777800</v>
          </cell>
          <cell r="H247" t="str">
            <v>EAST</v>
          </cell>
        </row>
        <row r="248">
          <cell r="A248" t="str">
            <v>ELEC</v>
          </cell>
          <cell r="B248">
            <v>38718</v>
          </cell>
          <cell r="C248" t="str">
            <v>MID-C</v>
          </cell>
          <cell r="D248">
            <v>-1670800</v>
          </cell>
          <cell r="E248">
            <v>-44800</v>
          </cell>
          <cell r="F248">
            <v>-105784</v>
          </cell>
          <cell r="G248">
            <v>1856716</v>
          </cell>
          <cell r="H248" t="str">
            <v>WEST</v>
          </cell>
        </row>
        <row r="249">
          <cell r="A249" t="str">
            <v>ELEC</v>
          </cell>
          <cell r="B249">
            <v>38718</v>
          </cell>
          <cell r="C249" t="str">
            <v>MONA</v>
          </cell>
          <cell r="D249">
            <v>432000</v>
          </cell>
          <cell r="E249">
            <v>-5760</v>
          </cell>
          <cell r="F249">
            <v>5160</v>
          </cell>
          <cell r="G249">
            <v>-469560</v>
          </cell>
          <cell r="H249" t="str">
            <v>EAST</v>
          </cell>
        </row>
        <row r="250">
          <cell r="A250" t="str">
            <v>ELEC</v>
          </cell>
          <cell r="B250">
            <v>38718</v>
          </cell>
          <cell r="C250" t="str">
            <v>PV</v>
          </cell>
          <cell r="D250">
            <v>-4217500</v>
          </cell>
          <cell r="E250">
            <v>40000</v>
          </cell>
          <cell r="F250">
            <v>43000</v>
          </cell>
          <cell r="G250">
            <v>-6053110</v>
          </cell>
          <cell r="H250" t="str">
            <v>EAST</v>
          </cell>
        </row>
        <row r="251">
          <cell r="A251" t="str">
            <v>ELEC</v>
          </cell>
          <cell r="B251">
            <v>38718</v>
          </cell>
          <cell r="C251" t="str">
            <v>SP15</v>
          </cell>
          <cell r="D251">
            <v>-213500</v>
          </cell>
          <cell r="E251">
            <v>0</v>
          </cell>
          <cell r="F251">
            <v>0</v>
          </cell>
          <cell r="G251">
            <v>0</v>
          </cell>
          <cell r="H251" t="str">
            <v>EAST</v>
          </cell>
        </row>
        <row r="252">
          <cell r="A252" t="str">
            <v>ELEC</v>
          </cell>
          <cell r="B252">
            <v>38749</v>
          </cell>
          <cell r="C252" t="str">
            <v>4C</v>
          </cell>
          <cell r="D252">
            <v>6458400</v>
          </cell>
          <cell r="E252">
            <v>-67200</v>
          </cell>
          <cell r="F252">
            <v>-50400</v>
          </cell>
          <cell r="G252">
            <v>3484080</v>
          </cell>
          <cell r="H252" t="str">
            <v>EAST</v>
          </cell>
        </row>
        <row r="253">
          <cell r="A253" t="str">
            <v>ELEC</v>
          </cell>
          <cell r="B253">
            <v>38749</v>
          </cell>
          <cell r="C253" t="str">
            <v>COB N-S</v>
          </cell>
          <cell r="D253">
            <v>3902880</v>
          </cell>
          <cell r="E253">
            <v>-48000</v>
          </cell>
          <cell r="F253">
            <v>-32256</v>
          </cell>
          <cell r="G253">
            <v>1955448</v>
          </cell>
          <cell r="H253" t="str">
            <v>WEST</v>
          </cell>
        </row>
        <row r="254">
          <cell r="A254" t="str">
            <v>ELEC</v>
          </cell>
          <cell r="B254">
            <v>38749</v>
          </cell>
          <cell r="C254" t="str">
            <v>MEAD</v>
          </cell>
          <cell r="D254">
            <v>2486880</v>
          </cell>
          <cell r="E254">
            <v>-28800</v>
          </cell>
          <cell r="F254">
            <v>-28800</v>
          </cell>
          <cell r="G254">
            <v>2325600</v>
          </cell>
          <cell r="H254" t="str">
            <v>EAST</v>
          </cell>
        </row>
        <row r="255">
          <cell r="A255" t="str">
            <v>ELEC</v>
          </cell>
          <cell r="B255">
            <v>38749</v>
          </cell>
          <cell r="C255" t="str">
            <v>MID-C</v>
          </cell>
          <cell r="D255">
            <v>4447200</v>
          </cell>
          <cell r="E255">
            <v>-115200</v>
          </cell>
          <cell r="F255">
            <v>-176544</v>
          </cell>
          <cell r="G255">
            <v>8749584</v>
          </cell>
          <cell r="H255" t="str">
            <v>WEST</v>
          </cell>
        </row>
        <row r="256">
          <cell r="A256" t="str">
            <v>ELEC</v>
          </cell>
          <cell r="B256">
            <v>38749</v>
          </cell>
          <cell r="C256" t="str">
            <v>MONA</v>
          </cell>
          <cell r="D256">
            <v>-234240</v>
          </cell>
          <cell r="E256">
            <v>3840</v>
          </cell>
          <cell r="F256">
            <v>0</v>
          </cell>
          <cell r="G256">
            <v>0</v>
          </cell>
          <cell r="H256" t="str">
            <v>EAST</v>
          </cell>
        </row>
        <row r="257">
          <cell r="A257" t="str">
            <v>ELEC</v>
          </cell>
          <cell r="B257">
            <v>38749</v>
          </cell>
          <cell r="C257" t="str">
            <v>PV</v>
          </cell>
          <cell r="D257">
            <v>2466720</v>
          </cell>
          <cell r="E257">
            <v>-57600</v>
          </cell>
          <cell r="F257">
            <v>0</v>
          </cell>
          <cell r="G257">
            <v>-3183120</v>
          </cell>
          <cell r="H257" t="str">
            <v>EAST</v>
          </cell>
        </row>
        <row r="258">
          <cell r="A258" t="str">
            <v>ELEC</v>
          </cell>
          <cell r="B258">
            <v>38749</v>
          </cell>
          <cell r="C258" t="str">
            <v>SP15</v>
          </cell>
          <cell r="D258">
            <v>-204960</v>
          </cell>
          <cell r="E258">
            <v>0</v>
          </cell>
          <cell r="F258">
            <v>0</v>
          </cell>
          <cell r="G258">
            <v>0</v>
          </cell>
          <cell r="H258" t="str">
            <v>EAST</v>
          </cell>
        </row>
        <row r="259">
          <cell r="A259" t="str">
            <v>ELEC</v>
          </cell>
          <cell r="B259">
            <v>38777</v>
          </cell>
          <cell r="C259" t="str">
            <v>4C</v>
          </cell>
          <cell r="D259">
            <v>9255780</v>
          </cell>
          <cell r="E259">
            <v>-98400</v>
          </cell>
          <cell r="F259">
            <v>-113000</v>
          </cell>
          <cell r="G259">
            <v>5997920</v>
          </cell>
          <cell r="H259" t="str">
            <v>EAST</v>
          </cell>
        </row>
        <row r="260">
          <cell r="A260" t="str">
            <v>ELEC</v>
          </cell>
          <cell r="B260">
            <v>38777</v>
          </cell>
          <cell r="C260" t="str">
            <v>COB N-S</v>
          </cell>
          <cell r="D260">
            <v>4304340</v>
          </cell>
          <cell r="E260">
            <v>-54000</v>
          </cell>
          <cell r="F260">
            <v>-38376</v>
          </cell>
          <cell r="G260">
            <v>2244840</v>
          </cell>
          <cell r="H260" t="str">
            <v>WEST</v>
          </cell>
        </row>
        <row r="261">
          <cell r="A261" t="str">
            <v>ELEC</v>
          </cell>
          <cell r="B261">
            <v>38777</v>
          </cell>
          <cell r="C261" t="str">
            <v>MEAD</v>
          </cell>
          <cell r="D261">
            <v>4863240</v>
          </cell>
          <cell r="E261">
            <v>-64800</v>
          </cell>
          <cell r="F261">
            <v>-31200</v>
          </cell>
          <cell r="G261">
            <v>2519400</v>
          </cell>
          <cell r="H261" t="str">
            <v>EAST</v>
          </cell>
        </row>
        <row r="262">
          <cell r="A262" t="str">
            <v>ELEC</v>
          </cell>
          <cell r="B262">
            <v>38777</v>
          </cell>
          <cell r="C262" t="str">
            <v>MID-C</v>
          </cell>
          <cell r="D262">
            <v>3267000</v>
          </cell>
          <cell r="E262">
            <v>-75600</v>
          </cell>
          <cell r="F262">
            <v>-121680</v>
          </cell>
          <cell r="G262">
            <v>5928000</v>
          </cell>
          <cell r="H262" t="str">
            <v>WEST</v>
          </cell>
        </row>
        <row r="263">
          <cell r="A263" t="str">
            <v>ELEC</v>
          </cell>
          <cell r="B263">
            <v>38777</v>
          </cell>
          <cell r="C263" t="str">
            <v>NUB</v>
          </cell>
          <cell r="D263">
            <v>1252800</v>
          </cell>
          <cell r="E263">
            <v>-21600</v>
          </cell>
          <cell r="F263">
            <v>0</v>
          </cell>
          <cell r="G263">
            <v>0</v>
          </cell>
          <cell r="H263" t="str">
            <v>EAST</v>
          </cell>
        </row>
        <row r="264">
          <cell r="A264" t="str">
            <v>ELEC</v>
          </cell>
          <cell r="B264">
            <v>38777</v>
          </cell>
          <cell r="C264" t="str">
            <v>PACW</v>
          </cell>
          <cell r="D264">
            <v>5418900</v>
          </cell>
          <cell r="E264">
            <v>-97200</v>
          </cell>
          <cell r="F264">
            <v>-70200</v>
          </cell>
          <cell r="G264">
            <v>3387150</v>
          </cell>
          <cell r="H264" t="str">
            <v>WEST</v>
          </cell>
        </row>
        <row r="265">
          <cell r="A265" t="str">
            <v>ELEC</v>
          </cell>
          <cell r="B265">
            <v>38777</v>
          </cell>
          <cell r="C265" t="str">
            <v>PV</v>
          </cell>
          <cell r="D265">
            <v>5567900</v>
          </cell>
          <cell r="E265">
            <v>-74400</v>
          </cell>
          <cell r="F265">
            <v>-62400</v>
          </cell>
          <cell r="G265">
            <v>459420</v>
          </cell>
          <cell r="H265" t="str">
            <v>EAST</v>
          </cell>
        </row>
        <row r="266">
          <cell r="A266" t="str">
            <v>ELEC</v>
          </cell>
          <cell r="B266">
            <v>38777</v>
          </cell>
          <cell r="C266" t="str">
            <v>SP15</v>
          </cell>
          <cell r="D266">
            <v>-230580</v>
          </cell>
          <cell r="E266">
            <v>0</v>
          </cell>
          <cell r="F266">
            <v>0</v>
          </cell>
          <cell r="G266">
            <v>0</v>
          </cell>
          <cell r="H266" t="str">
            <v>EAST</v>
          </cell>
        </row>
        <row r="267">
          <cell r="A267" t="str">
            <v>ELEC</v>
          </cell>
          <cell r="B267">
            <v>38777</v>
          </cell>
          <cell r="C267" t="str">
            <v>W.WING</v>
          </cell>
          <cell r="D267">
            <v>545400</v>
          </cell>
          <cell r="E267">
            <v>-10800</v>
          </cell>
          <cell r="F267">
            <v>-7800</v>
          </cell>
          <cell r="G267">
            <v>393900</v>
          </cell>
          <cell r="H267" t="str">
            <v>EAST</v>
          </cell>
        </row>
        <row r="268">
          <cell r="A268" t="str">
            <v>ELEC</v>
          </cell>
          <cell r="B268">
            <v>38808</v>
          </cell>
          <cell r="C268" t="str">
            <v>4C</v>
          </cell>
          <cell r="D268">
            <v>5092500</v>
          </cell>
          <cell r="E268">
            <v>-90000</v>
          </cell>
          <cell r="F268">
            <v>-175450</v>
          </cell>
          <cell r="G268">
            <v>6247615</v>
          </cell>
          <cell r="H268" t="str">
            <v>EAST</v>
          </cell>
        </row>
        <row r="269">
          <cell r="A269" t="str">
            <v>ELEC</v>
          </cell>
          <cell r="B269">
            <v>38808</v>
          </cell>
          <cell r="C269" t="str">
            <v>COB N-S</v>
          </cell>
          <cell r="D269">
            <v>1520400</v>
          </cell>
          <cell r="E269">
            <v>-30000</v>
          </cell>
          <cell r="F269">
            <v>-39875</v>
          </cell>
          <cell r="G269">
            <v>2161623.75</v>
          </cell>
          <cell r="H269" t="str">
            <v>WEST</v>
          </cell>
        </row>
        <row r="270">
          <cell r="A270" t="str">
            <v>ELEC</v>
          </cell>
          <cell r="B270">
            <v>38808</v>
          </cell>
          <cell r="C270" t="str">
            <v>MEAD</v>
          </cell>
          <cell r="D270">
            <v>2320400</v>
          </cell>
          <cell r="E270">
            <v>-38400</v>
          </cell>
          <cell r="F270">
            <v>-31900</v>
          </cell>
          <cell r="G270">
            <v>1208212.5</v>
          </cell>
          <cell r="H270" t="str">
            <v>EAST</v>
          </cell>
        </row>
        <row r="271">
          <cell r="A271" t="str">
            <v>ELEC</v>
          </cell>
          <cell r="B271">
            <v>38808</v>
          </cell>
          <cell r="C271" t="str">
            <v>MID-C</v>
          </cell>
          <cell r="D271">
            <v>-2311800</v>
          </cell>
          <cell r="E271">
            <v>24400</v>
          </cell>
          <cell r="F271">
            <v>114840</v>
          </cell>
          <cell r="G271">
            <v>-4343583.75</v>
          </cell>
          <cell r="H271" t="str">
            <v>WEST</v>
          </cell>
        </row>
        <row r="272">
          <cell r="A272" t="str">
            <v>ELEC</v>
          </cell>
          <cell r="B272">
            <v>38808</v>
          </cell>
          <cell r="C272" t="str">
            <v>MONA</v>
          </cell>
          <cell r="D272">
            <v>470000</v>
          </cell>
          <cell r="E272">
            <v>-10000</v>
          </cell>
          <cell r="F272">
            <v>1595</v>
          </cell>
          <cell r="G272">
            <v>-49445</v>
          </cell>
          <cell r="H272" t="str">
            <v>EAST</v>
          </cell>
        </row>
        <row r="273">
          <cell r="A273" t="str">
            <v>ELEC</v>
          </cell>
          <cell r="B273">
            <v>38808</v>
          </cell>
          <cell r="C273" t="str">
            <v>PV</v>
          </cell>
          <cell r="D273">
            <v>5119000</v>
          </cell>
          <cell r="E273">
            <v>-66000</v>
          </cell>
          <cell r="F273">
            <v>-76560</v>
          </cell>
          <cell r="G273">
            <v>1911607.5</v>
          </cell>
          <cell r="H273" t="str">
            <v>EAST</v>
          </cell>
        </row>
        <row r="274">
          <cell r="A274" t="str">
            <v>ELEC</v>
          </cell>
          <cell r="B274">
            <v>38808</v>
          </cell>
          <cell r="C274" t="str">
            <v>SP15</v>
          </cell>
          <cell r="D274">
            <v>51500</v>
          </cell>
          <cell r="E274">
            <v>0</v>
          </cell>
          <cell r="F274">
            <v>0</v>
          </cell>
          <cell r="G274">
            <v>0</v>
          </cell>
          <cell r="H274" t="str">
            <v>EAST</v>
          </cell>
        </row>
        <row r="275">
          <cell r="A275" t="str">
            <v>ELEC</v>
          </cell>
          <cell r="B275">
            <v>38808</v>
          </cell>
          <cell r="C275" t="str">
            <v>W.WING</v>
          </cell>
          <cell r="D275">
            <v>178000</v>
          </cell>
          <cell r="E275">
            <v>-4000</v>
          </cell>
          <cell r="F275">
            <v>-3190</v>
          </cell>
          <cell r="G275">
            <v>141955</v>
          </cell>
          <cell r="H275" t="str">
            <v>EAST</v>
          </cell>
        </row>
        <row r="276">
          <cell r="A276" t="str">
            <v>ELEC</v>
          </cell>
          <cell r="B276">
            <v>38838</v>
          </cell>
          <cell r="C276" t="str">
            <v>4C</v>
          </cell>
          <cell r="D276">
            <v>1205380</v>
          </cell>
          <cell r="E276">
            <v>-12400</v>
          </cell>
          <cell r="F276">
            <v>-57400</v>
          </cell>
          <cell r="G276">
            <v>2049180</v>
          </cell>
          <cell r="H276" t="str">
            <v>EAST</v>
          </cell>
        </row>
        <row r="277">
          <cell r="A277" t="str">
            <v>ELEC</v>
          </cell>
          <cell r="B277">
            <v>38838</v>
          </cell>
          <cell r="C277" t="str">
            <v>COB N-S</v>
          </cell>
          <cell r="D277">
            <v>1605344</v>
          </cell>
          <cell r="E277">
            <v>-31200</v>
          </cell>
          <cell r="F277">
            <v>-41000</v>
          </cell>
          <cell r="G277">
            <v>2222610</v>
          </cell>
          <cell r="H277" t="str">
            <v>WEST</v>
          </cell>
        </row>
        <row r="278">
          <cell r="A278" t="str">
            <v>ELEC</v>
          </cell>
          <cell r="B278">
            <v>38838</v>
          </cell>
          <cell r="C278" t="str">
            <v>MEAD</v>
          </cell>
          <cell r="D278">
            <v>1215600</v>
          </cell>
          <cell r="E278">
            <v>-18400</v>
          </cell>
          <cell r="F278">
            <v>-26240</v>
          </cell>
          <cell r="G278">
            <v>952020</v>
          </cell>
          <cell r="H278" t="str">
            <v>EAST</v>
          </cell>
        </row>
        <row r="279">
          <cell r="A279" t="str">
            <v>ELEC</v>
          </cell>
          <cell r="B279">
            <v>38838</v>
          </cell>
          <cell r="C279" t="str">
            <v>MID-C</v>
          </cell>
          <cell r="D279">
            <v>-3627880</v>
          </cell>
          <cell r="E279">
            <v>90160</v>
          </cell>
          <cell r="F279">
            <v>136120</v>
          </cell>
          <cell r="G279">
            <v>-2527240</v>
          </cell>
          <cell r="H279" t="str">
            <v>WEST</v>
          </cell>
        </row>
        <row r="280">
          <cell r="A280" t="str">
            <v>ELEC</v>
          </cell>
          <cell r="B280">
            <v>38838</v>
          </cell>
          <cell r="C280" t="str">
            <v>MONA</v>
          </cell>
          <cell r="D280">
            <v>-2537600</v>
          </cell>
          <cell r="E280">
            <v>43200</v>
          </cell>
          <cell r="F280">
            <v>16400</v>
          </cell>
          <cell r="G280">
            <v>-623200</v>
          </cell>
          <cell r="H280" t="str">
            <v>EAST</v>
          </cell>
        </row>
        <row r="281">
          <cell r="A281" t="str">
            <v>ELEC</v>
          </cell>
          <cell r="B281">
            <v>38838</v>
          </cell>
          <cell r="C281" t="str">
            <v>PACW</v>
          </cell>
          <cell r="D281">
            <v>950400</v>
          </cell>
          <cell r="E281">
            <v>-57600</v>
          </cell>
          <cell r="F281">
            <v>-50400</v>
          </cell>
          <cell r="G281">
            <v>831600</v>
          </cell>
          <cell r="H281" t="str">
            <v>WEST</v>
          </cell>
        </row>
        <row r="282">
          <cell r="A282" t="str">
            <v>ELEC</v>
          </cell>
          <cell r="B282">
            <v>38838</v>
          </cell>
          <cell r="C282" t="str">
            <v>PPAPS</v>
          </cell>
          <cell r="D282">
            <v>2407392</v>
          </cell>
          <cell r="E282">
            <v>-43680</v>
          </cell>
          <cell r="F282">
            <v>-3280</v>
          </cell>
          <cell r="G282">
            <v>98400</v>
          </cell>
          <cell r="H282" t="str">
            <v>EAST</v>
          </cell>
        </row>
        <row r="283">
          <cell r="A283" t="str">
            <v>ELEC</v>
          </cell>
          <cell r="B283">
            <v>38838</v>
          </cell>
          <cell r="C283" t="str">
            <v>PV</v>
          </cell>
          <cell r="D283">
            <v>5771040</v>
          </cell>
          <cell r="E283">
            <v>-123520</v>
          </cell>
          <cell r="F283">
            <v>-70520</v>
          </cell>
          <cell r="G283">
            <v>1227622</v>
          </cell>
          <cell r="H283" t="str">
            <v>EAST</v>
          </cell>
        </row>
        <row r="284">
          <cell r="A284" t="str">
            <v>ELEC</v>
          </cell>
          <cell r="B284">
            <v>38838</v>
          </cell>
          <cell r="C284" t="str">
            <v>SP15</v>
          </cell>
          <cell r="D284">
            <v>53560</v>
          </cell>
          <cell r="E284">
            <v>0</v>
          </cell>
          <cell r="F284">
            <v>0</v>
          </cell>
          <cell r="G284">
            <v>0</v>
          </cell>
          <cell r="H284" t="str">
            <v>EAST</v>
          </cell>
        </row>
        <row r="285">
          <cell r="A285" t="str">
            <v>ELEC</v>
          </cell>
          <cell r="B285">
            <v>38869</v>
          </cell>
          <cell r="C285" t="str">
            <v>4C</v>
          </cell>
          <cell r="D285">
            <v>3268200</v>
          </cell>
          <cell r="E285">
            <v>-52000</v>
          </cell>
          <cell r="F285">
            <v>-90000</v>
          </cell>
          <cell r="G285">
            <v>3040840</v>
          </cell>
          <cell r="H285" t="str">
            <v>EAST</v>
          </cell>
        </row>
        <row r="286">
          <cell r="A286" t="str">
            <v>ELEC</v>
          </cell>
          <cell r="B286">
            <v>38869</v>
          </cell>
          <cell r="C286" t="str">
            <v>4C 345</v>
          </cell>
          <cell r="D286">
            <v>-1409200</v>
          </cell>
          <cell r="E286">
            <v>20800</v>
          </cell>
          <cell r="F286">
            <v>0</v>
          </cell>
          <cell r="G286">
            <v>0</v>
          </cell>
          <cell r="H286" t="str">
            <v>EAST</v>
          </cell>
        </row>
        <row r="287">
          <cell r="A287" t="str">
            <v>ELEC</v>
          </cell>
          <cell r="B287">
            <v>38869</v>
          </cell>
          <cell r="C287" t="str">
            <v>COB N-S</v>
          </cell>
          <cell r="D287">
            <v>2397720</v>
          </cell>
          <cell r="E287">
            <v>-52000</v>
          </cell>
          <cell r="F287">
            <v>-45600</v>
          </cell>
          <cell r="G287">
            <v>2196780</v>
          </cell>
          <cell r="H287" t="str">
            <v>WEST</v>
          </cell>
        </row>
        <row r="288">
          <cell r="A288" t="str">
            <v>ELEC</v>
          </cell>
          <cell r="B288">
            <v>38869</v>
          </cell>
          <cell r="C288" t="str">
            <v>MEAD</v>
          </cell>
          <cell r="D288">
            <v>2667600</v>
          </cell>
          <cell r="E288">
            <v>-41600</v>
          </cell>
          <cell r="F288">
            <v>-22800</v>
          </cell>
          <cell r="G288">
            <v>820800</v>
          </cell>
          <cell r="H288" t="str">
            <v>EAST</v>
          </cell>
        </row>
        <row r="289">
          <cell r="A289" t="str">
            <v>ELEC</v>
          </cell>
          <cell r="B289">
            <v>38869</v>
          </cell>
          <cell r="C289" t="str">
            <v>MID-C</v>
          </cell>
          <cell r="D289">
            <v>-2195260</v>
          </cell>
          <cell r="E289">
            <v>18400</v>
          </cell>
          <cell r="F289">
            <v>31400</v>
          </cell>
          <cell r="G289">
            <v>-1917120</v>
          </cell>
          <cell r="H289" t="str">
            <v>WEST</v>
          </cell>
        </row>
        <row r="290">
          <cell r="A290" t="str">
            <v>ELEC</v>
          </cell>
          <cell r="B290">
            <v>38869</v>
          </cell>
          <cell r="C290" t="str">
            <v>MONA</v>
          </cell>
          <cell r="D290">
            <v>-764400</v>
          </cell>
          <cell r="E290">
            <v>10400</v>
          </cell>
          <cell r="F290">
            <v>0</v>
          </cell>
          <cell r="G290">
            <v>0</v>
          </cell>
          <cell r="H290" t="str">
            <v>EAST</v>
          </cell>
        </row>
        <row r="291">
          <cell r="A291" t="str">
            <v>ELEC</v>
          </cell>
          <cell r="B291">
            <v>38869</v>
          </cell>
          <cell r="C291" t="str">
            <v>PV</v>
          </cell>
          <cell r="D291">
            <v>4481200</v>
          </cell>
          <cell r="E291">
            <v>-43200</v>
          </cell>
          <cell r="F291">
            <v>-70000</v>
          </cell>
          <cell r="G291">
            <v>3566480</v>
          </cell>
          <cell r="H291" t="str">
            <v>EAST</v>
          </cell>
        </row>
        <row r="292">
          <cell r="A292" t="str">
            <v>ELEC</v>
          </cell>
          <cell r="B292">
            <v>38869</v>
          </cell>
          <cell r="C292" t="str">
            <v>SP15</v>
          </cell>
          <cell r="D292">
            <v>53560</v>
          </cell>
          <cell r="E292">
            <v>0</v>
          </cell>
          <cell r="F292">
            <v>0</v>
          </cell>
          <cell r="G292">
            <v>0</v>
          </cell>
          <cell r="H292" t="str">
            <v>EAST</v>
          </cell>
        </row>
        <row r="293">
          <cell r="A293" t="str">
            <v>ELEC</v>
          </cell>
          <cell r="B293">
            <v>38869</v>
          </cell>
          <cell r="C293" t="str">
            <v>W.WING</v>
          </cell>
          <cell r="D293">
            <v>1112800</v>
          </cell>
          <cell r="E293">
            <v>-20800</v>
          </cell>
          <cell r="F293">
            <v>-7600</v>
          </cell>
          <cell r="G293">
            <v>212800</v>
          </cell>
          <cell r="H293" t="str">
            <v>EAST</v>
          </cell>
        </row>
        <row r="294">
          <cell r="A294" t="str">
            <v>ELEC</v>
          </cell>
          <cell r="B294">
            <v>38899</v>
          </cell>
          <cell r="C294" t="str">
            <v>4C</v>
          </cell>
          <cell r="D294">
            <v>-532500</v>
          </cell>
          <cell r="E294">
            <v>10000</v>
          </cell>
          <cell r="F294">
            <v>-120400</v>
          </cell>
          <cell r="G294">
            <v>5049060</v>
          </cell>
          <cell r="H294" t="str">
            <v>EAST</v>
          </cell>
        </row>
        <row r="295">
          <cell r="A295" t="str">
            <v>ELEC</v>
          </cell>
          <cell r="B295">
            <v>38899</v>
          </cell>
          <cell r="C295" t="str">
            <v>4C 345</v>
          </cell>
          <cell r="D295">
            <v>-2024500</v>
          </cell>
          <cell r="E295">
            <v>30000</v>
          </cell>
          <cell r="F295">
            <v>0</v>
          </cell>
          <cell r="G295">
            <v>0</v>
          </cell>
          <cell r="H295" t="str">
            <v>EAST</v>
          </cell>
        </row>
        <row r="296">
          <cell r="A296" t="str">
            <v>ELEC</v>
          </cell>
          <cell r="B296">
            <v>38899</v>
          </cell>
          <cell r="C296" t="str">
            <v>COB N-S</v>
          </cell>
          <cell r="D296">
            <v>5568000</v>
          </cell>
          <cell r="E296">
            <v>-90000</v>
          </cell>
          <cell r="F296">
            <v>-43000</v>
          </cell>
          <cell r="G296">
            <v>2275130</v>
          </cell>
          <cell r="H296" t="str">
            <v>WEST</v>
          </cell>
        </row>
        <row r="297">
          <cell r="A297" t="str">
            <v>ELEC</v>
          </cell>
          <cell r="B297">
            <v>38899</v>
          </cell>
          <cell r="C297" t="str">
            <v>GON</v>
          </cell>
          <cell r="D297">
            <v>1480000</v>
          </cell>
          <cell r="E297">
            <v>-20000</v>
          </cell>
          <cell r="F297">
            <v>0</v>
          </cell>
          <cell r="G297">
            <v>0</v>
          </cell>
          <cell r="H297" t="str">
            <v>EAST</v>
          </cell>
        </row>
        <row r="298">
          <cell r="A298" t="str">
            <v>ELEC</v>
          </cell>
          <cell r="B298">
            <v>38899</v>
          </cell>
          <cell r="C298" t="str">
            <v>MEAD</v>
          </cell>
          <cell r="D298">
            <v>2902500</v>
          </cell>
          <cell r="E298">
            <v>-40000</v>
          </cell>
          <cell r="F298">
            <v>-68800</v>
          </cell>
          <cell r="G298">
            <v>2986350</v>
          </cell>
          <cell r="H298" t="str">
            <v>EAST</v>
          </cell>
        </row>
        <row r="299">
          <cell r="A299" t="str">
            <v>ELEC</v>
          </cell>
          <cell r="B299">
            <v>38899</v>
          </cell>
          <cell r="C299" t="str">
            <v>MID-C</v>
          </cell>
          <cell r="D299">
            <v>-13066600</v>
          </cell>
          <cell r="E299">
            <v>229200</v>
          </cell>
          <cell r="F299">
            <v>60200</v>
          </cell>
          <cell r="G299">
            <v>-3043540</v>
          </cell>
          <cell r="H299" t="str">
            <v>WEST</v>
          </cell>
        </row>
        <row r="300">
          <cell r="A300" t="str">
            <v>ELEC</v>
          </cell>
          <cell r="B300">
            <v>38899</v>
          </cell>
          <cell r="C300" t="str">
            <v>MONA</v>
          </cell>
          <cell r="D300">
            <v>-4553800</v>
          </cell>
          <cell r="E300">
            <v>60000</v>
          </cell>
          <cell r="F300">
            <v>-17200</v>
          </cell>
          <cell r="G300">
            <v>739600</v>
          </cell>
          <cell r="H300" t="str">
            <v>EAST</v>
          </cell>
        </row>
        <row r="301">
          <cell r="A301" t="str">
            <v>ELEC</v>
          </cell>
          <cell r="B301">
            <v>38899</v>
          </cell>
          <cell r="C301" t="str">
            <v>PPAPS</v>
          </cell>
          <cell r="D301">
            <v>815000</v>
          </cell>
          <cell r="E301">
            <v>-10000</v>
          </cell>
          <cell r="F301">
            <v>-17144</v>
          </cell>
          <cell r="G301">
            <v>685760</v>
          </cell>
          <cell r="H301" t="str">
            <v>EAST</v>
          </cell>
        </row>
        <row r="302">
          <cell r="A302" t="str">
            <v>ELEC</v>
          </cell>
          <cell r="B302">
            <v>38899</v>
          </cell>
          <cell r="C302" t="str">
            <v>PV</v>
          </cell>
          <cell r="D302">
            <v>6840000</v>
          </cell>
          <cell r="E302">
            <v>-10000</v>
          </cell>
          <cell r="F302">
            <v>-34568</v>
          </cell>
          <cell r="G302">
            <v>1220694</v>
          </cell>
          <cell r="H302" t="str">
            <v>EAST</v>
          </cell>
        </row>
        <row r="303">
          <cell r="A303" t="str">
            <v>ELEC</v>
          </cell>
          <cell r="B303">
            <v>38899</v>
          </cell>
          <cell r="C303" t="str">
            <v>SP15</v>
          </cell>
          <cell r="D303">
            <v>-291000</v>
          </cell>
          <cell r="E303">
            <v>0</v>
          </cell>
          <cell r="F303">
            <v>0</v>
          </cell>
          <cell r="G303">
            <v>0</v>
          </cell>
          <cell r="H303" t="str">
            <v>EAST</v>
          </cell>
        </row>
        <row r="304">
          <cell r="A304" t="str">
            <v>ELEC</v>
          </cell>
          <cell r="B304">
            <v>38899</v>
          </cell>
          <cell r="C304" t="str">
            <v>W.WING</v>
          </cell>
          <cell r="D304">
            <v>3959500</v>
          </cell>
          <cell r="E304">
            <v>-60000</v>
          </cell>
          <cell r="F304">
            <v>-8600</v>
          </cell>
          <cell r="G304">
            <v>481170</v>
          </cell>
          <cell r="H304" t="str">
            <v>EAST</v>
          </cell>
        </row>
        <row r="305">
          <cell r="A305" t="str">
            <v>ELEC</v>
          </cell>
          <cell r="B305">
            <v>38930</v>
          </cell>
          <cell r="C305" t="str">
            <v>4C</v>
          </cell>
          <cell r="D305">
            <v>-507600</v>
          </cell>
          <cell r="E305">
            <v>10800</v>
          </cell>
          <cell r="F305">
            <v>-77200</v>
          </cell>
          <cell r="G305">
            <v>3575480</v>
          </cell>
          <cell r="H305" t="str">
            <v>EAST</v>
          </cell>
        </row>
        <row r="306">
          <cell r="A306" t="str">
            <v>ELEC</v>
          </cell>
          <cell r="B306">
            <v>38930</v>
          </cell>
          <cell r="C306" t="str">
            <v>4C 345</v>
          </cell>
          <cell r="D306">
            <v>-2186460</v>
          </cell>
          <cell r="E306">
            <v>32400</v>
          </cell>
          <cell r="F306">
            <v>0</v>
          </cell>
          <cell r="G306">
            <v>0</v>
          </cell>
          <cell r="H306" t="str">
            <v>EAST</v>
          </cell>
        </row>
        <row r="307">
          <cell r="A307" t="str">
            <v>ELEC</v>
          </cell>
          <cell r="B307">
            <v>38930</v>
          </cell>
          <cell r="C307" t="str">
            <v>COB N-S</v>
          </cell>
          <cell r="D307">
            <v>4728240</v>
          </cell>
          <cell r="E307">
            <v>-75600</v>
          </cell>
          <cell r="F307">
            <v>-39000</v>
          </cell>
          <cell r="G307">
            <v>2063490</v>
          </cell>
          <cell r="H307" t="str">
            <v>WEST</v>
          </cell>
        </row>
        <row r="308">
          <cell r="A308" t="str">
            <v>ELEC</v>
          </cell>
          <cell r="B308">
            <v>38930</v>
          </cell>
          <cell r="C308" t="str">
            <v>GON</v>
          </cell>
          <cell r="D308">
            <v>0</v>
          </cell>
          <cell r="E308">
            <v>0</v>
          </cell>
          <cell r="F308">
            <v>-15600</v>
          </cell>
          <cell r="G308">
            <v>760500</v>
          </cell>
          <cell r="H308" t="str">
            <v>EAST</v>
          </cell>
        </row>
        <row r="309">
          <cell r="A309" t="str">
            <v>ELEC</v>
          </cell>
          <cell r="B309">
            <v>38930</v>
          </cell>
          <cell r="C309" t="str">
            <v>MEAD</v>
          </cell>
          <cell r="D309">
            <v>5354100</v>
          </cell>
          <cell r="E309">
            <v>-64800</v>
          </cell>
          <cell r="F309">
            <v>-46800</v>
          </cell>
          <cell r="G309">
            <v>2141100</v>
          </cell>
          <cell r="H309" t="str">
            <v>EAST</v>
          </cell>
        </row>
        <row r="310">
          <cell r="A310" t="str">
            <v>ELEC</v>
          </cell>
          <cell r="B310">
            <v>38930</v>
          </cell>
          <cell r="C310" t="str">
            <v>MID-C</v>
          </cell>
          <cell r="D310">
            <v>-2385720</v>
          </cell>
          <cell r="E310">
            <v>54000</v>
          </cell>
          <cell r="F310">
            <v>39000</v>
          </cell>
          <cell r="G310">
            <v>-2207010</v>
          </cell>
          <cell r="H310" t="str">
            <v>WEST</v>
          </cell>
        </row>
        <row r="311">
          <cell r="A311" t="str">
            <v>ELEC</v>
          </cell>
          <cell r="B311">
            <v>38930</v>
          </cell>
          <cell r="C311" t="str">
            <v>MONA</v>
          </cell>
          <cell r="D311">
            <v>-4918104</v>
          </cell>
          <cell r="E311">
            <v>64800</v>
          </cell>
          <cell r="F311">
            <v>-23400</v>
          </cell>
          <cell r="G311">
            <v>973050</v>
          </cell>
          <cell r="H311" t="str">
            <v>EAST</v>
          </cell>
        </row>
        <row r="312">
          <cell r="A312" t="str">
            <v>ELEC</v>
          </cell>
          <cell r="B312">
            <v>38930</v>
          </cell>
          <cell r="C312" t="str">
            <v>PPAPS</v>
          </cell>
          <cell r="D312">
            <v>880200</v>
          </cell>
          <cell r="E312">
            <v>-10800</v>
          </cell>
          <cell r="F312">
            <v>0</v>
          </cell>
          <cell r="G312">
            <v>0</v>
          </cell>
          <cell r="H312" t="str">
            <v>EAST</v>
          </cell>
        </row>
        <row r="313">
          <cell r="A313" t="str">
            <v>ELEC</v>
          </cell>
          <cell r="B313">
            <v>38930</v>
          </cell>
          <cell r="C313" t="str">
            <v>PV</v>
          </cell>
          <cell r="D313">
            <v>8915400</v>
          </cell>
          <cell r="E313">
            <v>-32400</v>
          </cell>
          <cell r="F313">
            <v>-37600</v>
          </cell>
          <cell r="G313">
            <v>1491130</v>
          </cell>
          <cell r="H313" t="str">
            <v>EAST</v>
          </cell>
        </row>
        <row r="314">
          <cell r="A314" t="str">
            <v>ELEC</v>
          </cell>
          <cell r="B314">
            <v>38930</v>
          </cell>
          <cell r="C314" t="str">
            <v>SP15</v>
          </cell>
          <cell r="D314">
            <v>-314280</v>
          </cell>
          <cell r="E314">
            <v>0</v>
          </cell>
          <cell r="F314">
            <v>0</v>
          </cell>
          <cell r="G314">
            <v>0</v>
          </cell>
          <cell r="H314" t="str">
            <v>EAST</v>
          </cell>
        </row>
        <row r="315">
          <cell r="A315" t="str">
            <v>ELEC</v>
          </cell>
          <cell r="B315">
            <v>38930</v>
          </cell>
          <cell r="C315" t="str">
            <v>W.WING</v>
          </cell>
          <cell r="D315">
            <v>3596400</v>
          </cell>
          <cell r="E315">
            <v>-54000</v>
          </cell>
          <cell r="F315">
            <v>-15600</v>
          </cell>
          <cell r="G315">
            <v>670800</v>
          </cell>
          <cell r="H315" t="str">
            <v>EAST</v>
          </cell>
        </row>
        <row r="316">
          <cell r="A316" t="str">
            <v>ELEC</v>
          </cell>
          <cell r="B316">
            <v>38961</v>
          </cell>
          <cell r="C316" t="str">
            <v>4C</v>
          </cell>
          <cell r="D316">
            <v>6739500</v>
          </cell>
          <cell r="E316">
            <v>-70000</v>
          </cell>
          <cell r="F316">
            <v>-112000</v>
          </cell>
          <cell r="G316">
            <v>5012800</v>
          </cell>
          <cell r="H316" t="str">
            <v>EAST</v>
          </cell>
        </row>
        <row r="317">
          <cell r="A317" t="str">
            <v>ELEC</v>
          </cell>
          <cell r="B317">
            <v>38961</v>
          </cell>
          <cell r="C317" t="str">
            <v>4C 345</v>
          </cell>
          <cell r="D317">
            <v>-2024500</v>
          </cell>
          <cell r="E317">
            <v>30000</v>
          </cell>
          <cell r="F317">
            <v>0</v>
          </cell>
          <cell r="G317">
            <v>0</v>
          </cell>
          <cell r="H317" t="str">
            <v>EAST</v>
          </cell>
        </row>
        <row r="318">
          <cell r="A318" t="str">
            <v>ELEC</v>
          </cell>
          <cell r="B318">
            <v>38961</v>
          </cell>
          <cell r="C318" t="str">
            <v>COB N-S</v>
          </cell>
          <cell r="D318">
            <v>4212100</v>
          </cell>
          <cell r="E318">
            <v>-67200</v>
          </cell>
          <cell r="F318">
            <v>-40000</v>
          </cell>
          <cell r="G318">
            <v>2116400</v>
          </cell>
          <cell r="H318" t="str">
            <v>WEST</v>
          </cell>
        </row>
        <row r="319">
          <cell r="A319" t="str">
            <v>ELEC</v>
          </cell>
          <cell r="B319">
            <v>38961</v>
          </cell>
          <cell r="C319" t="str">
            <v>DJ</v>
          </cell>
          <cell r="D319">
            <v>1320000</v>
          </cell>
          <cell r="E319">
            <v>-20000</v>
          </cell>
          <cell r="F319">
            <v>0</v>
          </cell>
          <cell r="G319">
            <v>0</v>
          </cell>
          <cell r="H319" t="str">
            <v>EAST</v>
          </cell>
        </row>
        <row r="320">
          <cell r="A320" t="str">
            <v>ELEC</v>
          </cell>
          <cell r="B320">
            <v>38961</v>
          </cell>
          <cell r="C320" t="str">
            <v>GON</v>
          </cell>
          <cell r="D320">
            <v>720000</v>
          </cell>
          <cell r="E320">
            <v>-10000</v>
          </cell>
          <cell r="F320">
            <v>-16000</v>
          </cell>
          <cell r="G320">
            <v>888000</v>
          </cell>
          <cell r="H320" t="str">
            <v>EAST</v>
          </cell>
        </row>
        <row r="321">
          <cell r="A321" t="str">
            <v>ELEC</v>
          </cell>
          <cell r="B321">
            <v>38961</v>
          </cell>
          <cell r="C321" t="str">
            <v>MEAD</v>
          </cell>
          <cell r="D321">
            <v>4397500</v>
          </cell>
          <cell r="E321">
            <v>-60000</v>
          </cell>
          <cell r="F321">
            <v>-44000</v>
          </cell>
          <cell r="G321">
            <v>2027400</v>
          </cell>
          <cell r="H321" t="str">
            <v>EAST</v>
          </cell>
        </row>
        <row r="322">
          <cell r="A322" t="str">
            <v>ELEC</v>
          </cell>
          <cell r="B322">
            <v>38961</v>
          </cell>
          <cell r="C322" t="str">
            <v>MID-C</v>
          </cell>
          <cell r="D322">
            <v>2273900</v>
          </cell>
          <cell r="E322">
            <v>-28000</v>
          </cell>
          <cell r="F322">
            <v>16000</v>
          </cell>
          <cell r="G322">
            <v>-1879600</v>
          </cell>
          <cell r="H322" t="str">
            <v>WEST</v>
          </cell>
        </row>
        <row r="323">
          <cell r="A323" t="str">
            <v>ELEC</v>
          </cell>
          <cell r="B323">
            <v>38961</v>
          </cell>
          <cell r="C323" t="str">
            <v>MONA</v>
          </cell>
          <cell r="D323">
            <v>-86400</v>
          </cell>
          <cell r="E323">
            <v>-5200</v>
          </cell>
          <cell r="F323">
            <v>-32000</v>
          </cell>
          <cell r="G323">
            <v>1344000</v>
          </cell>
          <cell r="H323" t="str">
            <v>EAST</v>
          </cell>
        </row>
        <row r="324">
          <cell r="A324" t="str">
            <v>ELEC</v>
          </cell>
          <cell r="B324">
            <v>38961</v>
          </cell>
          <cell r="C324" t="str">
            <v>PPAPS</v>
          </cell>
          <cell r="D324">
            <v>815000</v>
          </cell>
          <cell r="E324">
            <v>-10000</v>
          </cell>
          <cell r="F324">
            <v>0</v>
          </cell>
          <cell r="G324">
            <v>0</v>
          </cell>
          <cell r="H324" t="str">
            <v>EAST</v>
          </cell>
        </row>
        <row r="325">
          <cell r="A325" t="str">
            <v>ELEC</v>
          </cell>
          <cell r="B325">
            <v>38961</v>
          </cell>
          <cell r="C325" t="str">
            <v>PV</v>
          </cell>
          <cell r="D325">
            <v>-445000</v>
          </cell>
          <cell r="E325">
            <v>-10000</v>
          </cell>
          <cell r="F325">
            <v>-800</v>
          </cell>
          <cell r="G325">
            <v>87600</v>
          </cell>
          <cell r="H325" t="str">
            <v>EAST</v>
          </cell>
        </row>
        <row r="326">
          <cell r="A326" t="str">
            <v>ELEC</v>
          </cell>
          <cell r="B326">
            <v>38961</v>
          </cell>
          <cell r="C326" t="str">
            <v>SP15</v>
          </cell>
          <cell r="D326">
            <v>-4466600</v>
          </cell>
          <cell r="E326">
            <v>58400</v>
          </cell>
          <cell r="F326">
            <v>0</v>
          </cell>
          <cell r="G326">
            <v>0</v>
          </cell>
          <cell r="H326" t="str">
            <v>EAST</v>
          </cell>
        </row>
        <row r="327">
          <cell r="A327" t="str">
            <v>ELEC</v>
          </cell>
          <cell r="B327">
            <v>38961</v>
          </cell>
          <cell r="C327" t="str">
            <v>W.WING</v>
          </cell>
          <cell r="D327">
            <v>3330000</v>
          </cell>
          <cell r="E327">
            <v>-50000</v>
          </cell>
          <cell r="F327">
            <v>0</v>
          </cell>
          <cell r="G327">
            <v>0</v>
          </cell>
          <cell r="H327" t="str">
            <v>EAST</v>
          </cell>
        </row>
        <row r="328">
          <cell r="A328" t="str">
            <v>ELEC</v>
          </cell>
          <cell r="B328">
            <v>38991</v>
          </cell>
          <cell r="C328" t="str">
            <v>4C</v>
          </cell>
          <cell r="D328">
            <v>7013760</v>
          </cell>
          <cell r="E328">
            <v>-135200</v>
          </cell>
          <cell r="F328">
            <v>-90475</v>
          </cell>
          <cell r="G328">
            <v>3805296.25</v>
          </cell>
          <cell r="H328" t="str">
            <v>EAST</v>
          </cell>
        </row>
        <row r="329">
          <cell r="A329" t="str">
            <v>ELEC</v>
          </cell>
          <cell r="B329">
            <v>38991</v>
          </cell>
          <cell r="C329" t="str">
            <v>BORAH</v>
          </cell>
          <cell r="D329">
            <v>0</v>
          </cell>
          <cell r="E329">
            <v>0</v>
          </cell>
          <cell r="F329">
            <v>-16450</v>
          </cell>
          <cell r="G329">
            <v>444150</v>
          </cell>
          <cell r="H329" t="str">
            <v>EAST</v>
          </cell>
        </row>
        <row r="330">
          <cell r="A330" t="str">
            <v>ELEC</v>
          </cell>
          <cell r="B330">
            <v>38991</v>
          </cell>
          <cell r="C330" t="str">
            <v>COB N-S</v>
          </cell>
          <cell r="D330">
            <v>3631160</v>
          </cell>
          <cell r="E330">
            <v>-52000</v>
          </cell>
          <cell r="F330">
            <v>-49350</v>
          </cell>
          <cell r="G330">
            <v>2577715</v>
          </cell>
          <cell r="H330" t="str">
            <v>WEST</v>
          </cell>
        </row>
        <row r="331">
          <cell r="A331" t="str">
            <v>ELEC</v>
          </cell>
          <cell r="B331">
            <v>38991</v>
          </cell>
          <cell r="C331" t="str">
            <v>GON</v>
          </cell>
          <cell r="D331">
            <v>3083080</v>
          </cell>
          <cell r="E331">
            <v>-62400</v>
          </cell>
          <cell r="F331">
            <v>-36190</v>
          </cell>
          <cell r="G331">
            <v>1510521.25</v>
          </cell>
          <cell r="H331" t="str">
            <v>EAST</v>
          </cell>
        </row>
        <row r="332">
          <cell r="A332" t="str">
            <v>ELEC</v>
          </cell>
          <cell r="B332">
            <v>38991</v>
          </cell>
          <cell r="C332" t="str">
            <v>MEAD</v>
          </cell>
          <cell r="D332">
            <v>3679100</v>
          </cell>
          <cell r="E332">
            <v>-62800</v>
          </cell>
          <cell r="F332">
            <v>-49350</v>
          </cell>
          <cell r="G332">
            <v>2374968.75</v>
          </cell>
          <cell r="H332" t="str">
            <v>EAST</v>
          </cell>
        </row>
        <row r="333">
          <cell r="A333" t="str">
            <v>ELEC</v>
          </cell>
          <cell r="B333">
            <v>38991</v>
          </cell>
          <cell r="C333" t="str">
            <v>MID-C</v>
          </cell>
          <cell r="D333">
            <v>18484024</v>
          </cell>
          <cell r="E333">
            <v>-316160</v>
          </cell>
          <cell r="F333">
            <v>-32900</v>
          </cell>
          <cell r="G333">
            <v>702661.75</v>
          </cell>
          <cell r="H333" t="str">
            <v>WEST</v>
          </cell>
        </row>
        <row r="334">
          <cell r="A334" t="str">
            <v>ELEC</v>
          </cell>
          <cell r="B334">
            <v>38991</v>
          </cell>
          <cell r="C334" t="str">
            <v>MONA</v>
          </cell>
          <cell r="D334">
            <v>-680368</v>
          </cell>
          <cell r="E334">
            <v>18112</v>
          </cell>
          <cell r="F334">
            <v>-11693</v>
          </cell>
          <cell r="G334">
            <v>290391.5</v>
          </cell>
          <cell r="H334" t="str">
            <v>EAST</v>
          </cell>
        </row>
        <row r="335">
          <cell r="A335" t="str">
            <v>ELEC</v>
          </cell>
          <cell r="B335">
            <v>38991</v>
          </cell>
          <cell r="C335" t="str">
            <v>PGE</v>
          </cell>
          <cell r="D335">
            <v>-241536</v>
          </cell>
          <cell r="E335">
            <v>6528</v>
          </cell>
          <cell r="F335">
            <v>0</v>
          </cell>
          <cell r="G335">
            <v>0</v>
          </cell>
          <cell r="H335" t="str">
            <v>WEST</v>
          </cell>
        </row>
        <row r="336">
          <cell r="A336" t="str">
            <v>ELEC</v>
          </cell>
          <cell r="B336">
            <v>38991</v>
          </cell>
          <cell r="C336" t="str">
            <v>PPAPS</v>
          </cell>
          <cell r="D336">
            <v>1339520</v>
          </cell>
          <cell r="E336">
            <v>-20800</v>
          </cell>
          <cell r="F336">
            <v>-49350</v>
          </cell>
          <cell r="G336">
            <v>1686125</v>
          </cell>
          <cell r="H336" t="str">
            <v>EAST</v>
          </cell>
        </row>
        <row r="337">
          <cell r="A337" t="str">
            <v>ELEC</v>
          </cell>
          <cell r="B337">
            <v>38991</v>
          </cell>
          <cell r="C337" t="str">
            <v>PV</v>
          </cell>
          <cell r="D337">
            <v>-2457336</v>
          </cell>
          <cell r="E337">
            <v>62800</v>
          </cell>
          <cell r="F337">
            <v>-8225</v>
          </cell>
          <cell r="G337">
            <v>3660536.25</v>
          </cell>
          <cell r="H337" t="str">
            <v>EAST</v>
          </cell>
        </row>
        <row r="338">
          <cell r="A338" t="str">
            <v>ELEC</v>
          </cell>
          <cell r="B338">
            <v>38991</v>
          </cell>
          <cell r="C338" t="str">
            <v>SP15</v>
          </cell>
          <cell r="D338">
            <v>884680</v>
          </cell>
          <cell r="E338">
            <v>-11200</v>
          </cell>
          <cell r="F338">
            <v>-24675</v>
          </cell>
          <cell r="G338">
            <v>1513811.25</v>
          </cell>
          <cell r="H338" t="str">
            <v>EAST</v>
          </cell>
        </row>
        <row r="339">
          <cell r="A339" t="str">
            <v>ELEC</v>
          </cell>
          <cell r="B339">
            <v>38991</v>
          </cell>
          <cell r="C339" t="str">
            <v>W.WING</v>
          </cell>
          <cell r="D339">
            <v>1071200</v>
          </cell>
          <cell r="E339">
            <v>-20800</v>
          </cell>
          <cell r="F339">
            <v>-12225</v>
          </cell>
          <cell r="G339">
            <v>477425</v>
          </cell>
          <cell r="H339" t="str">
            <v>EAST</v>
          </cell>
        </row>
        <row r="340">
          <cell r="A340" t="str">
            <v>ELEC</v>
          </cell>
          <cell r="B340">
            <v>39022</v>
          </cell>
          <cell r="C340" t="str">
            <v>4C</v>
          </cell>
          <cell r="D340">
            <v>3042500</v>
          </cell>
          <cell r="E340">
            <v>-50000</v>
          </cell>
          <cell r="F340">
            <v>-64000</v>
          </cell>
          <cell r="G340">
            <v>3023200</v>
          </cell>
          <cell r="H340" t="str">
            <v>EAST</v>
          </cell>
        </row>
        <row r="341">
          <cell r="A341" t="str">
            <v>ELEC</v>
          </cell>
          <cell r="B341">
            <v>39022</v>
          </cell>
          <cell r="C341" t="str">
            <v>BORAH</v>
          </cell>
          <cell r="D341">
            <v>1160000</v>
          </cell>
          <cell r="E341">
            <v>-20000</v>
          </cell>
          <cell r="F341">
            <v>-16000</v>
          </cell>
          <cell r="G341">
            <v>560000</v>
          </cell>
          <cell r="H341" t="str">
            <v>EAST</v>
          </cell>
        </row>
        <row r="342">
          <cell r="A342" t="str">
            <v>ELEC</v>
          </cell>
          <cell r="B342">
            <v>39022</v>
          </cell>
          <cell r="C342" t="str">
            <v>COB N-S</v>
          </cell>
          <cell r="D342">
            <v>3491500</v>
          </cell>
          <cell r="E342">
            <v>-50000</v>
          </cell>
          <cell r="F342">
            <v>-48000</v>
          </cell>
          <cell r="G342">
            <v>2507200</v>
          </cell>
          <cell r="H342" t="str">
            <v>WEST</v>
          </cell>
        </row>
        <row r="343">
          <cell r="A343" t="str">
            <v>ELEC</v>
          </cell>
          <cell r="B343">
            <v>39022</v>
          </cell>
          <cell r="C343" t="str">
            <v>GON</v>
          </cell>
          <cell r="D343">
            <v>2449500</v>
          </cell>
          <cell r="E343">
            <v>-40000</v>
          </cell>
          <cell r="F343">
            <v>-16000</v>
          </cell>
          <cell r="G343">
            <v>910000</v>
          </cell>
          <cell r="H343" t="str">
            <v>EAST</v>
          </cell>
        </row>
        <row r="344">
          <cell r="A344" t="str">
            <v>ELEC</v>
          </cell>
          <cell r="B344">
            <v>39022</v>
          </cell>
          <cell r="C344" t="str">
            <v>MEAD</v>
          </cell>
          <cell r="D344">
            <v>4510000</v>
          </cell>
          <cell r="E344">
            <v>-70000</v>
          </cell>
          <cell r="F344">
            <v>-48000</v>
          </cell>
          <cell r="G344">
            <v>2404000</v>
          </cell>
          <cell r="H344" t="str">
            <v>EAST</v>
          </cell>
        </row>
        <row r="345">
          <cell r="A345" t="str">
            <v>ELEC</v>
          </cell>
          <cell r="B345">
            <v>39022</v>
          </cell>
          <cell r="C345" t="str">
            <v>MID-C</v>
          </cell>
          <cell r="D345">
            <v>14642000</v>
          </cell>
          <cell r="E345">
            <v>-238800</v>
          </cell>
          <cell r="F345">
            <v>-8000</v>
          </cell>
          <cell r="G345">
            <v>-570560</v>
          </cell>
          <cell r="H345" t="str">
            <v>WEST</v>
          </cell>
        </row>
        <row r="346">
          <cell r="A346" t="str">
            <v>ELEC</v>
          </cell>
          <cell r="B346">
            <v>39022</v>
          </cell>
          <cell r="C346" t="str">
            <v>MONA</v>
          </cell>
          <cell r="D346">
            <v>498976</v>
          </cell>
          <cell r="E346">
            <v>-8672</v>
          </cell>
          <cell r="F346">
            <v>8000</v>
          </cell>
          <cell r="G346">
            <v>-360000</v>
          </cell>
          <cell r="H346" t="str">
            <v>EAST</v>
          </cell>
        </row>
        <row r="347">
          <cell r="A347" t="str">
            <v>ELEC</v>
          </cell>
          <cell r="B347">
            <v>39022</v>
          </cell>
          <cell r="C347" t="str">
            <v>PGE</v>
          </cell>
          <cell r="D347">
            <v>0</v>
          </cell>
          <cell r="E347">
            <v>0</v>
          </cell>
          <cell r="F347">
            <v>-1280</v>
          </cell>
          <cell r="G347">
            <v>75520</v>
          </cell>
          <cell r="H347" t="str">
            <v>WEST</v>
          </cell>
        </row>
        <row r="348">
          <cell r="A348" t="str">
            <v>ELEC</v>
          </cell>
          <cell r="B348">
            <v>39022</v>
          </cell>
          <cell r="C348" t="str">
            <v>PPAPS</v>
          </cell>
          <cell r="D348">
            <v>2576500</v>
          </cell>
          <cell r="E348">
            <v>-42000</v>
          </cell>
          <cell r="F348">
            <v>-32000</v>
          </cell>
          <cell r="G348">
            <v>1056000</v>
          </cell>
          <cell r="H348" t="str">
            <v>EAST</v>
          </cell>
        </row>
        <row r="349">
          <cell r="A349" t="str">
            <v>ELEC</v>
          </cell>
          <cell r="B349">
            <v>39022</v>
          </cell>
          <cell r="C349" t="str">
            <v>PV</v>
          </cell>
          <cell r="D349">
            <v>-1282000</v>
          </cell>
          <cell r="E349">
            <v>40000</v>
          </cell>
          <cell r="F349">
            <v>-8000</v>
          </cell>
          <cell r="G349">
            <v>1014400</v>
          </cell>
          <cell r="H349" t="str">
            <v>EAST</v>
          </cell>
        </row>
        <row r="350">
          <cell r="A350" t="str">
            <v>ELEC</v>
          </cell>
          <cell r="B350">
            <v>39022</v>
          </cell>
          <cell r="C350" t="str">
            <v>SP15</v>
          </cell>
          <cell r="D350">
            <v>-329700</v>
          </cell>
          <cell r="E350">
            <v>-400</v>
          </cell>
          <cell r="F350">
            <v>-24000</v>
          </cell>
          <cell r="G350">
            <v>1161200</v>
          </cell>
          <cell r="H350" t="str">
            <v>EAST</v>
          </cell>
        </row>
        <row r="351">
          <cell r="A351" t="str">
            <v>ELEC</v>
          </cell>
          <cell r="B351">
            <v>39022</v>
          </cell>
          <cell r="C351" t="str">
            <v>W.WING</v>
          </cell>
          <cell r="D351">
            <v>927400</v>
          </cell>
          <cell r="E351">
            <v>-20000</v>
          </cell>
          <cell r="F351">
            <v>-8000</v>
          </cell>
          <cell r="G351">
            <v>264000</v>
          </cell>
          <cell r="H351" t="str">
            <v>EAST</v>
          </cell>
        </row>
        <row r="352">
          <cell r="A352" t="str">
            <v>ELEC</v>
          </cell>
          <cell r="B352">
            <v>39052</v>
          </cell>
          <cell r="C352" t="str">
            <v>4C</v>
          </cell>
          <cell r="D352">
            <v>3120000</v>
          </cell>
          <cell r="E352">
            <v>-50000</v>
          </cell>
          <cell r="F352">
            <v>-43000</v>
          </cell>
          <cell r="G352">
            <v>2119040</v>
          </cell>
          <cell r="H352" t="str">
            <v>EAST</v>
          </cell>
        </row>
        <row r="353">
          <cell r="A353" t="str">
            <v>ELEC</v>
          </cell>
          <cell r="B353">
            <v>39052</v>
          </cell>
          <cell r="C353" t="str">
            <v>BORAH</v>
          </cell>
          <cell r="D353">
            <v>2475000</v>
          </cell>
          <cell r="E353">
            <v>-40000</v>
          </cell>
          <cell r="F353">
            <v>-17200</v>
          </cell>
          <cell r="G353">
            <v>1032000</v>
          </cell>
          <cell r="H353" t="str">
            <v>EAST</v>
          </cell>
        </row>
        <row r="354">
          <cell r="A354" t="str">
            <v>ELEC</v>
          </cell>
          <cell r="B354">
            <v>39052</v>
          </cell>
          <cell r="C354" t="str">
            <v>COB N-S</v>
          </cell>
          <cell r="D354">
            <v>3491500</v>
          </cell>
          <cell r="E354">
            <v>-50000</v>
          </cell>
          <cell r="F354">
            <v>-51600</v>
          </cell>
          <cell r="G354">
            <v>2695240</v>
          </cell>
          <cell r="H354" t="str">
            <v>WEST</v>
          </cell>
        </row>
        <row r="355">
          <cell r="A355" t="str">
            <v>ELEC</v>
          </cell>
          <cell r="B355">
            <v>39052</v>
          </cell>
          <cell r="C355" t="str">
            <v>GON</v>
          </cell>
          <cell r="D355">
            <v>3182000</v>
          </cell>
          <cell r="E355">
            <v>-50000</v>
          </cell>
          <cell r="F355">
            <v>-17200</v>
          </cell>
          <cell r="G355">
            <v>978250</v>
          </cell>
          <cell r="H355" t="str">
            <v>EAST</v>
          </cell>
        </row>
        <row r="356">
          <cell r="A356" t="str">
            <v>ELEC</v>
          </cell>
          <cell r="B356">
            <v>39052</v>
          </cell>
          <cell r="C356" t="str">
            <v>MEAD</v>
          </cell>
          <cell r="D356">
            <v>3907800</v>
          </cell>
          <cell r="E356">
            <v>-60000</v>
          </cell>
          <cell r="F356">
            <v>-43000</v>
          </cell>
          <cell r="G356">
            <v>2173650</v>
          </cell>
          <cell r="H356" t="str">
            <v>EAST</v>
          </cell>
        </row>
        <row r="357">
          <cell r="A357" t="str">
            <v>ELEC</v>
          </cell>
          <cell r="B357">
            <v>39052</v>
          </cell>
          <cell r="C357" t="str">
            <v>MID-C</v>
          </cell>
          <cell r="D357">
            <v>11410400</v>
          </cell>
          <cell r="E357">
            <v>-198400</v>
          </cell>
          <cell r="F357">
            <v>-70000</v>
          </cell>
          <cell r="G357">
            <v>2663808</v>
          </cell>
          <cell r="H357" t="str">
            <v>WEST</v>
          </cell>
        </row>
        <row r="358">
          <cell r="A358" t="str">
            <v>ELEC</v>
          </cell>
          <cell r="B358">
            <v>39052</v>
          </cell>
          <cell r="C358" t="str">
            <v>MONA</v>
          </cell>
          <cell r="D358">
            <v>-855280</v>
          </cell>
          <cell r="E358">
            <v>16320</v>
          </cell>
          <cell r="F358">
            <v>17200</v>
          </cell>
          <cell r="G358">
            <v>-946000</v>
          </cell>
          <cell r="H358" t="str">
            <v>EAST</v>
          </cell>
        </row>
        <row r="359">
          <cell r="A359" t="str">
            <v>ELEC</v>
          </cell>
          <cell r="B359">
            <v>39052</v>
          </cell>
          <cell r="C359" t="str">
            <v>PPAPS</v>
          </cell>
          <cell r="D359">
            <v>2566000</v>
          </cell>
          <cell r="E359">
            <v>-42000</v>
          </cell>
          <cell r="F359">
            <v>-34400</v>
          </cell>
          <cell r="G359">
            <v>1135200</v>
          </cell>
          <cell r="H359" t="str">
            <v>EAST</v>
          </cell>
        </row>
        <row r="360">
          <cell r="A360" t="str">
            <v>ELEC</v>
          </cell>
          <cell r="B360">
            <v>39052</v>
          </cell>
          <cell r="C360" t="str">
            <v>PV</v>
          </cell>
          <cell r="D360">
            <v>6042500</v>
          </cell>
          <cell r="E360">
            <v>-80000</v>
          </cell>
          <cell r="F360">
            <v>-25800</v>
          </cell>
          <cell r="G360">
            <v>871180</v>
          </cell>
          <cell r="H360" t="str">
            <v>EAST</v>
          </cell>
        </row>
        <row r="361">
          <cell r="A361" t="str">
            <v>ELEC</v>
          </cell>
          <cell r="B361">
            <v>39052</v>
          </cell>
          <cell r="C361" t="str">
            <v>SP15</v>
          </cell>
          <cell r="D361">
            <v>3520200</v>
          </cell>
          <cell r="E361">
            <v>-51200</v>
          </cell>
          <cell r="F361">
            <v>-17200</v>
          </cell>
          <cell r="G361">
            <v>833340</v>
          </cell>
          <cell r="H361" t="str">
            <v>EAST</v>
          </cell>
        </row>
        <row r="362">
          <cell r="A362" t="str">
            <v>ELEC</v>
          </cell>
          <cell r="B362">
            <v>39052</v>
          </cell>
          <cell r="C362" t="str">
            <v>W.WING</v>
          </cell>
          <cell r="D362">
            <v>-587500</v>
          </cell>
          <cell r="E362">
            <v>10000</v>
          </cell>
          <cell r="F362">
            <v>-8600</v>
          </cell>
          <cell r="G362">
            <v>283800</v>
          </cell>
          <cell r="H362" t="str">
            <v>EAST</v>
          </cell>
        </row>
        <row r="363">
          <cell r="A363" t="str">
            <v>ELEC</v>
          </cell>
          <cell r="B363">
            <v>39083</v>
          </cell>
          <cell r="C363" t="str">
            <v>4C</v>
          </cell>
          <cell r="D363">
            <v>2776800</v>
          </cell>
          <cell r="E363">
            <v>-41600</v>
          </cell>
          <cell r="F363">
            <v>-32800</v>
          </cell>
          <cell r="G363">
            <v>1599000</v>
          </cell>
          <cell r="H363" t="str">
            <v>EAST</v>
          </cell>
        </row>
        <row r="364">
          <cell r="A364" t="str">
            <v>ELEC</v>
          </cell>
          <cell r="B364">
            <v>39083</v>
          </cell>
          <cell r="C364" t="str">
            <v>BORAH</v>
          </cell>
          <cell r="D364">
            <v>2059200</v>
          </cell>
          <cell r="E364">
            <v>-41600</v>
          </cell>
          <cell r="F364">
            <v>-8200</v>
          </cell>
          <cell r="G364">
            <v>334150</v>
          </cell>
          <cell r="H364" t="str">
            <v>EAST</v>
          </cell>
        </row>
        <row r="365">
          <cell r="A365" t="str">
            <v>ELEC</v>
          </cell>
          <cell r="B365">
            <v>39083</v>
          </cell>
          <cell r="C365" t="str">
            <v>COB N-S</v>
          </cell>
          <cell r="D365">
            <v>1587040</v>
          </cell>
          <cell r="E365">
            <v>-20800</v>
          </cell>
          <cell r="F365">
            <v>-24600</v>
          </cell>
          <cell r="G365">
            <v>1611710</v>
          </cell>
          <cell r="H365" t="str">
            <v>WEST</v>
          </cell>
        </row>
        <row r="366">
          <cell r="A366" t="str">
            <v>ELEC</v>
          </cell>
          <cell r="B366">
            <v>39083</v>
          </cell>
          <cell r="C366" t="str">
            <v>GON</v>
          </cell>
          <cell r="D366">
            <v>1379040</v>
          </cell>
          <cell r="E366">
            <v>-20800</v>
          </cell>
          <cell r="F366">
            <v>-16400</v>
          </cell>
          <cell r="G366">
            <v>795400</v>
          </cell>
          <cell r="H366" t="str">
            <v>EAST</v>
          </cell>
        </row>
        <row r="367">
          <cell r="A367" t="str">
            <v>ELEC</v>
          </cell>
          <cell r="B367">
            <v>39083</v>
          </cell>
          <cell r="C367" t="str">
            <v>MEAD</v>
          </cell>
          <cell r="D367">
            <v>1450800</v>
          </cell>
          <cell r="E367">
            <v>-20800</v>
          </cell>
          <cell r="F367">
            <v>-41000</v>
          </cell>
          <cell r="G367">
            <v>2488700</v>
          </cell>
          <cell r="H367" t="str">
            <v>EAST</v>
          </cell>
        </row>
        <row r="368">
          <cell r="A368" t="str">
            <v>ELEC</v>
          </cell>
          <cell r="B368">
            <v>39083</v>
          </cell>
          <cell r="C368" t="str">
            <v>MID-C</v>
          </cell>
          <cell r="D368">
            <v>13698080</v>
          </cell>
          <cell r="E368">
            <v>-259200</v>
          </cell>
          <cell r="F368">
            <v>-169200</v>
          </cell>
          <cell r="G368">
            <v>8931630</v>
          </cell>
          <cell r="H368" t="str">
            <v>WEST</v>
          </cell>
        </row>
        <row r="369">
          <cell r="A369" t="str">
            <v>ELEC</v>
          </cell>
          <cell r="B369">
            <v>39083</v>
          </cell>
          <cell r="C369" t="str">
            <v>MONA</v>
          </cell>
          <cell r="D369">
            <v>525200</v>
          </cell>
          <cell r="E369">
            <v>-10400</v>
          </cell>
          <cell r="F369">
            <v>0</v>
          </cell>
          <cell r="G369">
            <v>0</v>
          </cell>
          <cell r="H369" t="str">
            <v>EAST</v>
          </cell>
        </row>
        <row r="370">
          <cell r="A370" t="str">
            <v>ELEC</v>
          </cell>
          <cell r="B370">
            <v>39083</v>
          </cell>
          <cell r="C370" t="str">
            <v>PPAPS</v>
          </cell>
          <cell r="D370">
            <v>2433600</v>
          </cell>
          <cell r="E370">
            <v>-41600</v>
          </cell>
          <cell r="F370">
            <v>-32800</v>
          </cell>
          <cell r="G370">
            <v>1918800</v>
          </cell>
          <cell r="H370" t="str">
            <v>EAST</v>
          </cell>
        </row>
        <row r="371">
          <cell r="A371" t="str">
            <v>ELEC</v>
          </cell>
          <cell r="B371">
            <v>39083</v>
          </cell>
          <cell r="C371" t="str">
            <v>PV</v>
          </cell>
          <cell r="D371">
            <v>9449440</v>
          </cell>
          <cell r="E371">
            <v>-72800</v>
          </cell>
          <cell r="F371">
            <v>-56400</v>
          </cell>
          <cell r="G371">
            <v>2298320</v>
          </cell>
          <cell r="H371" t="str">
            <v>EAST</v>
          </cell>
        </row>
        <row r="372">
          <cell r="A372" t="str">
            <v>ELEC</v>
          </cell>
          <cell r="B372">
            <v>39083</v>
          </cell>
          <cell r="C372" t="str">
            <v>SP15</v>
          </cell>
          <cell r="D372">
            <v>-166400</v>
          </cell>
          <cell r="E372">
            <v>10400</v>
          </cell>
          <cell r="F372">
            <v>-24600</v>
          </cell>
          <cell r="G372">
            <v>1355050</v>
          </cell>
          <cell r="H372" t="str">
            <v>EAST</v>
          </cell>
        </row>
        <row r="373">
          <cell r="A373" t="str">
            <v>ELEC</v>
          </cell>
          <cell r="B373">
            <v>39114</v>
          </cell>
          <cell r="C373" t="str">
            <v>4C</v>
          </cell>
          <cell r="D373">
            <v>4075200</v>
          </cell>
          <cell r="E373">
            <v>-67200</v>
          </cell>
          <cell r="F373">
            <v>-14400</v>
          </cell>
          <cell r="G373">
            <v>756000</v>
          </cell>
          <cell r="H373" t="str">
            <v>EAST</v>
          </cell>
        </row>
        <row r="374">
          <cell r="A374" t="str">
            <v>ELEC</v>
          </cell>
          <cell r="B374">
            <v>39114</v>
          </cell>
          <cell r="C374" t="str">
            <v>COB N-S</v>
          </cell>
          <cell r="D374">
            <v>1464960</v>
          </cell>
          <cell r="E374">
            <v>-19200</v>
          </cell>
          <cell r="F374">
            <v>-21600</v>
          </cell>
          <cell r="G374">
            <v>1415160</v>
          </cell>
          <cell r="H374" t="str">
            <v>WEST</v>
          </cell>
        </row>
        <row r="375">
          <cell r="A375" t="str">
            <v>ELEC</v>
          </cell>
          <cell r="B375">
            <v>39114</v>
          </cell>
          <cell r="C375" t="str">
            <v>GON</v>
          </cell>
          <cell r="D375">
            <v>1781760</v>
          </cell>
          <cell r="E375">
            <v>-28800</v>
          </cell>
          <cell r="F375">
            <v>-7200</v>
          </cell>
          <cell r="G375">
            <v>309600</v>
          </cell>
          <cell r="H375" t="str">
            <v>EAST</v>
          </cell>
        </row>
        <row r="376">
          <cell r="A376" t="str">
            <v>ELEC</v>
          </cell>
          <cell r="B376">
            <v>39114</v>
          </cell>
          <cell r="C376" t="str">
            <v>MEAD</v>
          </cell>
          <cell r="D376">
            <v>1339200</v>
          </cell>
          <cell r="E376">
            <v>-19200</v>
          </cell>
          <cell r="F376">
            <v>-36000</v>
          </cell>
          <cell r="G376">
            <v>2186280</v>
          </cell>
          <cell r="H376" t="str">
            <v>EAST</v>
          </cell>
        </row>
        <row r="377">
          <cell r="A377" t="str">
            <v>ELEC</v>
          </cell>
          <cell r="B377">
            <v>39114</v>
          </cell>
          <cell r="C377" t="str">
            <v>MID-C</v>
          </cell>
          <cell r="D377">
            <v>11811840</v>
          </cell>
          <cell r="E377">
            <v>-211200</v>
          </cell>
          <cell r="F377">
            <v>-129600</v>
          </cell>
          <cell r="G377">
            <v>7321320</v>
          </cell>
          <cell r="H377" t="str">
            <v>WEST</v>
          </cell>
        </row>
        <row r="378">
          <cell r="A378" t="str">
            <v>ELEC</v>
          </cell>
          <cell r="B378">
            <v>39114</v>
          </cell>
          <cell r="C378" t="str">
            <v>PV</v>
          </cell>
          <cell r="D378">
            <v>4948800</v>
          </cell>
          <cell r="E378">
            <v>-48000</v>
          </cell>
          <cell r="F378">
            <v>-43200</v>
          </cell>
          <cell r="G378">
            <v>1915200</v>
          </cell>
          <cell r="H378" t="str">
            <v>EAST</v>
          </cell>
        </row>
        <row r="379">
          <cell r="A379" t="str">
            <v>ELEC</v>
          </cell>
          <cell r="B379">
            <v>39114</v>
          </cell>
          <cell r="C379" t="str">
            <v>SP15</v>
          </cell>
          <cell r="D379">
            <v>1976160</v>
          </cell>
          <cell r="E379">
            <v>-28800</v>
          </cell>
          <cell r="F379">
            <v>-7200</v>
          </cell>
          <cell r="G379">
            <v>376200</v>
          </cell>
          <cell r="H379" t="str">
            <v>EAST</v>
          </cell>
        </row>
        <row r="380">
          <cell r="A380" t="str">
            <v>ELEC</v>
          </cell>
          <cell r="B380">
            <v>39142</v>
          </cell>
          <cell r="C380" t="str">
            <v>4C</v>
          </cell>
          <cell r="D380">
            <v>3969000</v>
          </cell>
          <cell r="E380">
            <v>-64800</v>
          </cell>
          <cell r="F380">
            <v>-15550</v>
          </cell>
          <cell r="G380">
            <v>816375</v>
          </cell>
          <cell r="H380" t="str">
            <v>EAST</v>
          </cell>
        </row>
        <row r="381">
          <cell r="A381" t="str">
            <v>ELEC</v>
          </cell>
          <cell r="B381">
            <v>39142</v>
          </cell>
          <cell r="C381" t="str">
            <v>COB N-S</v>
          </cell>
          <cell r="D381">
            <v>2290248</v>
          </cell>
          <cell r="E381">
            <v>-32400</v>
          </cell>
          <cell r="F381">
            <v>-23325</v>
          </cell>
          <cell r="G381">
            <v>1528176.25</v>
          </cell>
          <cell r="H381" t="str">
            <v>WEST</v>
          </cell>
        </row>
        <row r="382">
          <cell r="A382" t="str">
            <v>ELEC</v>
          </cell>
          <cell r="B382">
            <v>39142</v>
          </cell>
          <cell r="C382" t="str">
            <v>GON</v>
          </cell>
          <cell r="D382">
            <v>2080080</v>
          </cell>
          <cell r="E382">
            <v>-32400</v>
          </cell>
          <cell r="F382">
            <v>-7775</v>
          </cell>
          <cell r="G382">
            <v>400412.5</v>
          </cell>
          <cell r="H382" t="str">
            <v>EAST</v>
          </cell>
        </row>
        <row r="383">
          <cell r="A383" t="str">
            <v>ELEC</v>
          </cell>
          <cell r="B383">
            <v>39142</v>
          </cell>
          <cell r="C383" t="str">
            <v>MEAD</v>
          </cell>
          <cell r="D383">
            <v>1506600</v>
          </cell>
          <cell r="E383">
            <v>-21600</v>
          </cell>
          <cell r="F383">
            <v>-38875</v>
          </cell>
          <cell r="G383">
            <v>2359712.5</v>
          </cell>
          <cell r="H383" t="str">
            <v>EAST</v>
          </cell>
        </row>
        <row r="384">
          <cell r="A384" t="str">
            <v>ELEC</v>
          </cell>
          <cell r="B384">
            <v>39142</v>
          </cell>
          <cell r="C384" t="str">
            <v>MID-C</v>
          </cell>
          <cell r="D384">
            <v>12836340</v>
          </cell>
          <cell r="E384">
            <v>-218400</v>
          </cell>
          <cell r="F384">
            <v>-178225</v>
          </cell>
          <cell r="G384">
            <v>9592946.25</v>
          </cell>
          <cell r="H384" t="str">
            <v>WEST</v>
          </cell>
        </row>
        <row r="385">
          <cell r="A385" t="str">
            <v>ELEC</v>
          </cell>
          <cell r="B385">
            <v>39142</v>
          </cell>
          <cell r="C385" t="str">
            <v>MONA</v>
          </cell>
          <cell r="D385">
            <v>102600</v>
          </cell>
          <cell r="E385">
            <v>0</v>
          </cell>
          <cell r="F385">
            <v>21770</v>
          </cell>
          <cell r="G385">
            <v>-1023967.5</v>
          </cell>
          <cell r="H385" t="str">
            <v>EAST</v>
          </cell>
        </row>
        <row r="386">
          <cell r="A386" t="str">
            <v>ELEC</v>
          </cell>
          <cell r="B386">
            <v>39142</v>
          </cell>
          <cell r="C386" t="str">
            <v>PV</v>
          </cell>
          <cell r="D386">
            <v>7901340</v>
          </cell>
          <cell r="E386">
            <v>-39600</v>
          </cell>
          <cell r="F386">
            <v>-23325</v>
          </cell>
          <cell r="G386">
            <v>1376952.5</v>
          </cell>
          <cell r="H386" t="str">
            <v>EAST</v>
          </cell>
        </row>
        <row r="387">
          <cell r="A387" t="str">
            <v>ELEC</v>
          </cell>
          <cell r="B387">
            <v>39142</v>
          </cell>
          <cell r="C387" t="str">
            <v>SP15</v>
          </cell>
          <cell r="D387">
            <v>3077100</v>
          </cell>
          <cell r="E387">
            <v>-46800</v>
          </cell>
          <cell r="F387">
            <v>-15550</v>
          </cell>
          <cell r="G387">
            <v>794993.75</v>
          </cell>
          <cell r="H387" t="str">
            <v>EAST</v>
          </cell>
        </row>
        <row r="388">
          <cell r="A388" t="str">
            <v>ELEC</v>
          </cell>
          <cell r="B388">
            <v>39142</v>
          </cell>
          <cell r="C388" t="str">
            <v>W.WING</v>
          </cell>
          <cell r="D388">
            <v>1290600</v>
          </cell>
          <cell r="E388">
            <v>-21600</v>
          </cell>
          <cell r="F388">
            <v>0</v>
          </cell>
          <cell r="G388">
            <v>0</v>
          </cell>
          <cell r="H388" t="str">
            <v>EAST</v>
          </cell>
        </row>
        <row r="389">
          <cell r="A389" t="str">
            <v>ELEC</v>
          </cell>
          <cell r="B389">
            <v>39173</v>
          </cell>
          <cell r="C389" t="str">
            <v>4C</v>
          </cell>
          <cell r="D389">
            <v>-2175000</v>
          </cell>
          <cell r="E389">
            <v>50000</v>
          </cell>
          <cell r="F389">
            <v>-16000</v>
          </cell>
          <cell r="G389">
            <v>840000</v>
          </cell>
          <cell r="H389" t="str">
            <v>EAST</v>
          </cell>
        </row>
        <row r="390">
          <cell r="A390" t="str">
            <v>ELEC</v>
          </cell>
          <cell r="B390">
            <v>39173</v>
          </cell>
          <cell r="C390" t="str">
            <v>COB N-S</v>
          </cell>
          <cell r="D390">
            <v>2276000</v>
          </cell>
          <cell r="E390">
            <v>-40000</v>
          </cell>
          <cell r="F390">
            <v>-32000</v>
          </cell>
          <cell r="G390">
            <v>1356000</v>
          </cell>
          <cell r="H390" t="str">
            <v>WEST</v>
          </cell>
        </row>
        <row r="391">
          <cell r="A391" t="str">
            <v>ELEC</v>
          </cell>
          <cell r="B391">
            <v>39173</v>
          </cell>
          <cell r="C391" t="str">
            <v>DJ</v>
          </cell>
          <cell r="D391">
            <v>-250000</v>
          </cell>
          <cell r="E391">
            <v>0</v>
          </cell>
          <cell r="F391">
            <v>0</v>
          </cell>
          <cell r="G391">
            <v>0</v>
          </cell>
          <cell r="H391" t="str">
            <v>EAST</v>
          </cell>
        </row>
        <row r="392">
          <cell r="A392" t="str">
            <v>ELEC</v>
          </cell>
          <cell r="B392">
            <v>39173</v>
          </cell>
          <cell r="C392" t="str">
            <v>GON</v>
          </cell>
          <cell r="D392">
            <v>1565000</v>
          </cell>
          <cell r="E392">
            <v>-30000</v>
          </cell>
          <cell r="F392">
            <v>-8000</v>
          </cell>
          <cell r="G392">
            <v>412000</v>
          </cell>
          <cell r="H392" t="str">
            <v>EAST</v>
          </cell>
        </row>
        <row r="393">
          <cell r="A393" t="str">
            <v>ELEC</v>
          </cell>
          <cell r="B393">
            <v>39173</v>
          </cell>
          <cell r="C393" t="str">
            <v>MEAD</v>
          </cell>
          <cell r="D393">
            <v>3482000</v>
          </cell>
          <cell r="E393">
            <v>-50000</v>
          </cell>
          <cell r="F393">
            <v>-28000</v>
          </cell>
          <cell r="G393">
            <v>1109000</v>
          </cell>
          <cell r="H393" t="str">
            <v>EAST</v>
          </cell>
        </row>
        <row r="394">
          <cell r="A394" t="str">
            <v>ELEC</v>
          </cell>
          <cell r="B394">
            <v>39173</v>
          </cell>
          <cell r="C394" t="str">
            <v>MID-C</v>
          </cell>
          <cell r="D394">
            <v>10776000</v>
          </cell>
          <cell r="E394">
            <v>-270000</v>
          </cell>
          <cell r="F394">
            <v>-48000</v>
          </cell>
          <cell r="G394">
            <v>3652400</v>
          </cell>
          <cell r="H394" t="str">
            <v>WEST</v>
          </cell>
        </row>
        <row r="395">
          <cell r="A395" t="str">
            <v>ELEC</v>
          </cell>
          <cell r="B395">
            <v>39173</v>
          </cell>
          <cell r="C395" t="str">
            <v>PPAPS</v>
          </cell>
          <cell r="D395">
            <v>1040000</v>
          </cell>
          <cell r="E395">
            <v>-20000</v>
          </cell>
          <cell r="F395">
            <v>0</v>
          </cell>
          <cell r="G395">
            <v>0</v>
          </cell>
          <cell r="H395" t="str">
            <v>EAST</v>
          </cell>
        </row>
        <row r="396">
          <cell r="A396" t="str">
            <v>ELEC</v>
          </cell>
          <cell r="B396">
            <v>39173</v>
          </cell>
          <cell r="C396" t="str">
            <v>PV</v>
          </cell>
          <cell r="D396">
            <v>1066000</v>
          </cell>
          <cell r="E396">
            <v>0</v>
          </cell>
          <cell r="F396">
            <v>-72000</v>
          </cell>
          <cell r="G396">
            <v>2252800</v>
          </cell>
          <cell r="H396" t="str">
            <v>EAST</v>
          </cell>
        </row>
        <row r="397">
          <cell r="A397" t="str">
            <v>ELEC</v>
          </cell>
          <cell r="B397">
            <v>39173</v>
          </cell>
          <cell r="C397" t="str">
            <v>SP15</v>
          </cell>
          <cell r="D397">
            <v>3598900</v>
          </cell>
          <cell r="E397">
            <v>-59600</v>
          </cell>
          <cell r="F397">
            <v>-24000</v>
          </cell>
          <cell r="G397">
            <v>912000</v>
          </cell>
          <cell r="H397" t="str">
            <v>EAST</v>
          </cell>
        </row>
        <row r="398">
          <cell r="A398" t="str">
            <v>ELEC</v>
          </cell>
          <cell r="B398">
            <v>39173</v>
          </cell>
          <cell r="C398" t="str">
            <v>W.WING</v>
          </cell>
          <cell r="D398">
            <v>1074000</v>
          </cell>
          <cell r="E398">
            <v>-20000</v>
          </cell>
          <cell r="F398">
            <v>0</v>
          </cell>
          <cell r="G398">
            <v>0</v>
          </cell>
          <cell r="H398" t="str">
            <v>EAST</v>
          </cell>
        </row>
        <row r="399">
          <cell r="A399" t="str">
            <v>ELEC</v>
          </cell>
          <cell r="B399">
            <v>39203</v>
          </cell>
          <cell r="C399" t="str">
            <v>4C</v>
          </cell>
          <cell r="D399">
            <v>5423600</v>
          </cell>
          <cell r="E399">
            <v>-83200</v>
          </cell>
          <cell r="F399">
            <v>-61600</v>
          </cell>
          <cell r="G399">
            <v>2695200</v>
          </cell>
          <cell r="H399" t="str">
            <v>EAST</v>
          </cell>
        </row>
        <row r="400">
          <cell r="A400" t="str">
            <v>ELEC</v>
          </cell>
          <cell r="B400">
            <v>39203</v>
          </cell>
          <cell r="C400" t="str">
            <v>COB N-S</v>
          </cell>
          <cell r="D400">
            <v>3516864</v>
          </cell>
          <cell r="E400">
            <v>-62400</v>
          </cell>
          <cell r="F400">
            <v>-24600</v>
          </cell>
          <cell r="G400">
            <v>992200</v>
          </cell>
          <cell r="H400" t="str">
            <v>WEST</v>
          </cell>
        </row>
        <row r="401">
          <cell r="A401" t="str">
            <v>ELEC</v>
          </cell>
          <cell r="B401">
            <v>39203</v>
          </cell>
          <cell r="C401" t="str">
            <v>DJ</v>
          </cell>
          <cell r="D401">
            <v>-1144000</v>
          </cell>
          <cell r="E401">
            <v>20800</v>
          </cell>
          <cell r="F401">
            <v>0</v>
          </cell>
          <cell r="G401">
            <v>0</v>
          </cell>
          <cell r="H401" t="str">
            <v>EAST</v>
          </cell>
        </row>
        <row r="402">
          <cell r="A402" t="str">
            <v>ELEC</v>
          </cell>
          <cell r="B402">
            <v>39203</v>
          </cell>
          <cell r="C402" t="str">
            <v>GON</v>
          </cell>
          <cell r="D402">
            <v>1892800</v>
          </cell>
          <cell r="E402">
            <v>-31200</v>
          </cell>
          <cell r="F402">
            <v>-8200</v>
          </cell>
          <cell r="G402">
            <v>422300</v>
          </cell>
          <cell r="H402" t="str">
            <v>EAST</v>
          </cell>
        </row>
        <row r="403">
          <cell r="A403" t="str">
            <v>ELEC</v>
          </cell>
          <cell r="B403">
            <v>39203</v>
          </cell>
          <cell r="C403" t="str">
            <v>MEAD</v>
          </cell>
          <cell r="D403">
            <v>1675880</v>
          </cell>
          <cell r="E403">
            <v>-23200</v>
          </cell>
          <cell r="F403">
            <v>-63600</v>
          </cell>
          <cell r="G403">
            <v>2667750</v>
          </cell>
          <cell r="H403" t="str">
            <v>EAST</v>
          </cell>
        </row>
        <row r="404">
          <cell r="A404" t="str">
            <v>ELEC</v>
          </cell>
          <cell r="B404">
            <v>39203</v>
          </cell>
          <cell r="C404" t="str">
            <v>MID-C</v>
          </cell>
          <cell r="D404">
            <v>3333040</v>
          </cell>
          <cell r="E404">
            <v>-64400</v>
          </cell>
          <cell r="F404">
            <v>16400</v>
          </cell>
          <cell r="G404">
            <v>1225490</v>
          </cell>
          <cell r="H404" t="str">
            <v>WEST</v>
          </cell>
        </row>
        <row r="405">
          <cell r="A405" t="str">
            <v>ELEC</v>
          </cell>
          <cell r="B405">
            <v>39203</v>
          </cell>
          <cell r="C405" t="str">
            <v>NUB</v>
          </cell>
          <cell r="D405">
            <v>0</v>
          </cell>
          <cell r="E405">
            <v>0</v>
          </cell>
          <cell r="F405">
            <v>-16400</v>
          </cell>
          <cell r="G405">
            <v>623200</v>
          </cell>
          <cell r="H405" t="str">
            <v>EAST</v>
          </cell>
        </row>
        <row r="406">
          <cell r="A406" t="str">
            <v>ELEC</v>
          </cell>
          <cell r="B406">
            <v>39203</v>
          </cell>
          <cell r="C406" t="str">
            <v>PPAPS</v>
          </cell>
          <cell r="D406">
            <v>162240</v>
          </cell>
          <cell r="E406">
            <v>-2496</v>
          </cell>
          <cell r="F406">
            <v>-58824</v>
          </cell>
          <cell r="G406">
            <v>2288640</v>
          </cell>
          <cell r="H406" t="str">
            <v>EAST</v>
          </cell>
        </row>
        <row r="407">
          <cell r="A407" t="str">
            <v>ELEC</v>
          </cell>
          <cell r="B407">
            <v>39203</v>
          </cell>
          <cell r="C407" t="str">
            <v>PV</v>
          </cell>
          <cell r="D407">
            <v>7122880</v>
          </cell>
          <cell r="E407">
            <v>-112000</v>
          </cell>
          <cell r="F407">
            <v>-73800</v>
          </cell>
          <cell r="G407">
            <v>2505920</v>
          </cell>
          <cell r="H407" t="str">
            <v>EAST</v>
          </cell>
        </row>
        <row r="408">
          <cell r="A408" t="str">
            <v>ELEC</v>
          </cell>
          <cell r="B408">
            <v>39203</v>
          </cell>
          <cell r="C408" t="str">
            <v>SP15</v>
          </cell>
          <cell r="D408">
            <v>4904120</v>
          </cell>
          <cell r="E408">
            <v>-72800</v>
          </cell>
          <cell r="F408">
            <v>-82000</v>
          </cell>
          <cell r="G408">
            <v>3644900</v>
          </cell>
          <cell r="H408" t="str">
            <v>EAST</v>
          </cell>
        </row>
        <row r="409">
          <cell r="A409" t="str">
            <v>ELEC</v>
          </cell>
          <cell r="B409">
            <v>39234</v>
          </cell>
          <cell r="C409" t="str">
            <v>4C</v>
          </cell>
          <cell r="D409">
            <v>-3296232</v>
          </cell>
          <cell r="E409">
            <v>34144</v>
          </cell>
          <cell r="F409">
            <v>-114000</v>
          </cell>
          <cell r="G409">
            <v>4968500</v>
          </cell>
          <cell r="H409" t="str">
            <v>EAST</v>
          </cell>
        </row>
        <row r="410">
          <cell r="A410" t="str">
            <v>ELEC</v>
          </cell>
          <cell r="B410">
            <v>39234</v>
          </cell>
          <cell r="C410" t="str">
            <v>4C 345</v>
          </cell>
          <cell r="D410">
            <v>-1409200</v>
          </cell>
          <cell r="E410">
            <v>20800</v>
          </cell>
          <cell r="F410">
            <v>0</v>
          </cell>
          <cell r="G410">
            <v>0</v>
          </cell>
          <cell r="H410" t="str">
            <v>EAST</v>
          </cell>
        </row>
        <row r="411">
          <cell r="A411" t="str">
            <v>ELEC</v>
          </cell>
          <cell r="B411">
            <v>39234</v>
          </cell>
          <cell r="C411" t="str">
            <v>COB N-S</v>
          </cell>
          <cell r="D411">
            <v>2366000</v>
          </cell>
          <cell r="E411">
            <v>-41600</v>
          </cell>
          <cell r="F411">
            <v>-15200</v>
          </cell>
          <cell r="G411">
            <v>608000</v>
          </cell>
          <cell r="H411" t="str">
            <v>WEST</v>
          </cell>
        </row>
        <row r="412">
          <cell r="A412" t="str">
            <v>ELEC</v>
          </cell>
          <cell r="B412">
            <v>39234</v>
          </cell>
          <cell r="C412" t="str">
            <v>DJ</v>
          </cell>
          <cell r="D412">
            <v>-1144000</v>
          </cell>
          <cell r="E412">
            <v>20800</v>
          </cell>
          <cell r="F412">
            <v>0</v>
          </cell>
          <cell r="G412">
            <v>0</v>
          </cell>
          <cell r="H412" t="str">
            <v>EAST</v>
          </cell>
        </row>
        <row r="413">
          <cell r="A413" t="str">
            <v>ELEC</v>
          </cell>
          <cell r="B413">
            <v>39234</v>
          </cell>
          <cell r="C413" t="str">
            <v>GON</v>
          </cell>
          <cell r="D413">
            <v>1300000</v>
          </cell>
          <cell r="E413">
            <v>-21600</v>
          </cell>
          <cell r="F413">
            <v>-15600</v>
          </cell>
          <cell r="G413">
            <v>937400</v>
          </cell>
          <cell r="H413" t="str">
            <v>EAST</v>
          </cell>
        </row>
        <row r="414">
          <cell r="A414" t="str">
            <v>ELEC</v>
          </cell>
          <cell r="B414">
            <v>39234</v>
          </cell>
          <cell r="C414" t="str">
            <v>MEAD</v>
          </cell>
          <cell r="D414">
            <v>2776280</v>
          </cell>
          <cell r="E414">
            <v>-41600</v>
          </cell>
          <cell r="F414">
            <v>-66800</v>
          </cell>
          <cell r="G414">
            <v>2970000</v>
          </cell>
          <cell r="H414" t="str">
            <v>EAST</v>
          </cell>
        </row>
        <row r="415">
          <cell r="A415" t="str">
            <v>ELEC</v>
          </cell>
          <cell r="B415">
            <v>39234</v>
          </cell>
          <cell r="C415" t="str">
            <v>MID-C</v>
          </cell>
          <cell r="D415">
            <v>-2154800</v>
          </cell>
          <cell r="E415">
            <v>42400</v>
          </cell>
          <cell r="F415">
            <v>-72000</v>
          </cell>
          <cell r="G415">
            <v>4212720</v>
          </cell>
          <cell r="H415" t="str">
            <v>WEST</v>
          </cell>
        </row>
        <row r="416">
          <cell r="A416" t="str">
            <v>ELEC</v>
          </cell>
          <cell r="B416">
            <v>39234</v>
          </cell>
          <cell r="C416" t="str">
            <v>MONA</v>
          </cell>
          <cell r="D416">
            <v>3296800</v>
          </cell>
          <cell r="E416">
            <v>-41600</v>
          </cell>
          <cell r="F416">
            <v>-28800</v>
          </cell>
          <cell r="G416">
            <v>1296000</v>
          </cell>
          <cell r="H416" t="str">
            <v>EAST</v>
          </cell>
        </row>
        <row r="417">
          <cell r="A417" t="str">
            <v>ELEC</v>
          </cell>
          <cell r="B417">
            <v>39234</v>
          </cell>
          <cell r="C417" t="str">
            <v>NUB</v>
          </cell>
          <cell r="D417">
            <v>-4794400</v>
          </cell>
          <cell r="E417">
            <v>62400</v>
          </cell>
          <cell r="F417">
            <v>0</v>
          </cell>
          <cell r="G417">
            <v>0</v>
          </cell>
          <cell r="H417" t="str">
            <v>EAST</v>
          </cell>
        </row>
        <row r="418">
          <cell r="A418" t="str">
            <v>ELEC</v>
          </cell>
          <cell r="B418">
            <v>39234</v>
          </cell>
          <cell r="C418" t="str">
            <v>PPAPS</v>
          </cell>
          <cell r="D418">
            <v>0</v>
          </cell>
          <cell r="E418">
            <v>0</v>
          </cell>
          <cell r="F418">
            <v>-51200</v>
          </cell>
          <cell r="G418">
            <v>2000800</v>
          </cell>
          <cell r="H418" t="str">
            <v>EAST</v>
          </cell>
        </row>
        <row r="419">
          <cell r="A419" t="str">
            <v>ELEC</v>
          </cell>
          <cell r="B419">
            <v>39234</v>
          </cell>
          <cell r="C419" t="str">
            <v>PV</v>
          </cell>
          <cell r="D419">
            <v>8799280</v>
          </cell>
          <cell r="E419">
            <v>-134400</v>
          </cell>
          <cell r="F419">
            <v>-32000</v>
          </cell>
          <cell r="G419">
            <v>87660</v>
          </cell>
          <cell r="H419" t="str">
            <v>EAST</v>
          </cell>
        </row>
        <row r="420">
          <cell r="A420" t="str">
            <v>ELEC</v>
          </cell>
          <cell r="B420">
            <v>39234</v>
          </cell>
          <cell r="C420" t="str">
            <v>SP15</v>
          </cell>
          <cell r="D420">
            <v>7265960</v>
          </cell>
          <cell r="E420">
            <v>-93600</v>
          </cell>
          <cell r="F420">
            <v>-60800</v>
          </cell>
          <cell r="G420">
            <v>2826820</v>
          </cell>
          <cell r="H420" t="str">
            <v>EAST</v>
          </cell>
        </row>
        <row r="421">
          <cell r="A421" t="str">
            <v>ELEC</v>
          </cell>
          <cell r="B421">
            <v>39234</v>
          </cell>
          <cell r="C421" t="str">
            <v>W.WING</v>
          </cell>
          <cell r="D421">
            <v>0</v>
          </cell>
          <cell r="E421">
            <v>0</v>
          </cell>
          <cell r="F421">
            <v>-7600</v>
          </cell>
          <cell r="G421">
            <v>361000</v>
          </cell>
          <cell r="H421" t="str">
            <v>EAST</v>
          </cell>
        </row>
        <row r="422">
          <cell r="A422" t="str">
            <v>ELEC</v>
          </cell>
          <cell r="B422">
            <v>39264</v>
          </cell>
          <cell r="C422" t="str">
            <v>4C</v>
          </cell>
          <cell r="D422">
            <v>-9163800</v>
          </cell>
          <cell r="E422">
            <v>103600</v>
          </cell>
          <cell r="F422">
            <v>-120400</v>
          </cell>
          <cell r="G422">
            <v>6755730</v>
          </cell>
          <cell r="H422" t="str">
            <v>EAST</v>
          </cell>
        </row>
        <row r="423">
          <cell r="A423" t="str">
            <v>ELEC</v>
          </cell>
          <cell r="B423">
            <v>39264</v>
          </cell>
          <cell r="C423" t="str">
            <v>4C 345</v>
          </cell>
          <cell r="D423">
            <v>-2024500</v>
          </cell>
          <cell r="E423">
            <v>30000</v>
          </cell>
          <cell r="F423">
            <v>0</v>
          </cell>
          <cell r="G423">
            <v>0</v>
          </cell>
          <cell r="H423" t="str">
            <v>EAST</v>
          </cell>
        </row>
        <row r="424">
          <cell r="A424" t="str">
            <v>ELEC</v>
          </cell>
          <cell r="B424">
            <v>39264</v>
          </cell>
          <cell r="C424" t="str">
            <v>BORAH</v>
          </cell>
          <cell r="D424">
            <v>0</v>
          </cell>
          <cell r="E424">
            <v>0</v>
          </cell>
          <cell r="F424">
            <v>-34400</v>
          </cell>
          <cell r="G424">
            <v>1767300</v>
          </cell>
          <cell r="H424" t="str">
            <v>EAST</v>
          </cell>
        </row>
        <row r="425">
          <cell r="A425" t="str">
            <v>ELEC</v>
          </cell>
          <cell r="B425">
            <v>39264</v>
          </cell>
          <cell r="C425" t="str">
            <v>BPA</v>
          </cell>
          <cell r="D425">
            <v>-610000</v>
          </cell>
          <cell r="E425">
            <v>10000</v>
          </cell>
          <cell r="F425">
            <v>0</v>
          </cell>
          <cell r="G425">
            <v>0</v>
          </cell>
          <cell r="H425" t="str">
            <v>WEST</v>
          </cell>
        </row>
        <row r="426">
          <cell r="A426" t="str">
            <v>ELEC</v>
          </cell>
          <cell r="B426">
            <v>39264</v>
          </cell>
          <cell r="C426" t="str">
            <v>COB N-S</v>
          </cell>
          <cell r="D426">
            <v>2818000</v>
          </cell>
          <cell r="E426">
            <v>-34000</v>
          </cell>
          <cell r="F426">
            <v>0</v>
          </cell>
          <cell r="G426">
            <v>0</v>
          </cell>
          <cell r="H426" t="str">
            <v>WEST</v>
          </cell>
        </row>
        <row r="427">
          <cell r="A427" t="str">
            <v>ELEC</v>
          </cell>
          <cell r="B427">
            <v>39264</v>
          </cell>
          <cell r="C427" t="str">
            <v>GON</v>
          </cell>
          <cell r="D427">
            <v>1365000</v>
          </cell>
          <cell r="E427">
            <v>-20000</v>
          </cell>
          <cell r="F427">
            <v>-25800</v>
          </cell>
          <cell r="G427">
            <v>1664100</v>
          </cell>
          <cell r="H427" t="str">
            <v>EAST</v>
          </cell>
        </row>
        <row r="428">
          <cell r="A428" t="str">
            <v>ELEC</v>
          </cell>
          <cell r="B428">
            <v>39264</v>
          </cell>
          <cell r="C428" t="str">
            <v>MEAD</v>
          </cell>
          <cell r="D428">
            <v>-945000</v>
          </cell>
          <cell r="E428">
            <v>20000</v>
          </cell>
          <cell r="F428">
            <v>-51600</v>
          </cell>
          <cell r="G428">
            <v>2818650</v>
          </cell>
          <cell r="H428" t="str">
            <v>EAST</v>
          </cell>
        </row>
        <row r="429">
          <cell r="A429" t="str">
            <v>ELEC</v>
          </cell>
          <cell r="B429">
            <v>39264</v>
          </cell>
          <cell r="C429" t="str">
            <v>MID-C</v>
          </cell>
          <cell r="D429">
            <v>-14400900</v>
          </cell>
          <cell r="E429">
            <v>203600</v>
          </cell>
          <cell r="F429">
            <v>34400</v>
          </cell>
          <cell r="G429">
            <v>-1892000</v>
          </cell>
          <cell r="H429" t="str">
            <v>WEST</v>
          </cell>
        </row>
        <row r="430">
          <cell r="A430" t="str">
            <v>ELEC</v>
          </cell>
          <cell r="B430">
            <v>39264</v>
          </cell>
          <cell r="C430" t="str">
            <v>MIDPOINT</v>
          </cell>
          <cell r="D430">
            <v>-1670000</v>
          </cell>
          <cell r="E430">
            <v>20000</v>
          </cell>
          <cell r="F430">
            <v>0</v>
          </cell>
          <cell r="G430">
            <v>0</v>
          </cell>
          <cell r="H430" t="str">
            <v>WEST</v>
          </cell>
        </row>
        <row r="431">
          <cell r="A431" t="str">
            <v>ELEC</v>
          </cell>
          <cell r="B431">
            <v>39264</v>
          </cell>
          <cell r="C431" t="str">
            <v>MONA</v>
          </cell>
          <cell r="D431">
            <v>-8275500</v>
          </cell>
          <cell r="E431">
            <v>100000</v>
          </cell>
          <cell r="F431">
            <v>-2064</v>
          </cell>
          <cell r="G431">
            <v>107328</v>
          </cell>
          <cell r="H431" t="str">
            <v>EAST</v>
          </cell>
        </row>
        <row r="432">
          <cell r="A432" t="str">
            <v>ELEC</v>
          </cell>
          <cell r="B432">
            <v>39264</v>
          </cell>
          <cell r="C432" t="str">
            <v>PPAPS</v>
          </cell>
          <cell r="D432">
            <v>-547000</v>
          </cell>
          <cell r="E432">
            <v>6400</v>
          </cell>
          <cell r="F432">
            <v>0</v>
          </cell>
          <cell r="G432">
            <v>0</v>
          </cell>
          <cell r="H432" t="str">
            <v>EAST</v>
          </cell>
        </row>
        <row r="433">
          <cell r="A433" t="str">
            <v>ELEC</v>
          </cell>
          <cell r="B433">
            <v>39264</v>
          </cell>
          <cell r="C433" t="str">
            <v>PV</v>
          </cell>
          <cell r="D433">
            <v>2730000</v>
          </cell>
          <cell r="E433">
            <v>-30000</v>
          </cell>
          <cell r="F433">
            <v>-60200</v>
          </cell>
          <cell r="G433">
            <v>1398790</v>
          </cell>
          <cell r="H433" t="str">
            <v>EAST</v>
          </cell>
        </row>
        <row r="434">
          <cell r="A434" t="str">
            <v>ELEC</v>
          </cell>
          <cell r="B434">
            <v>39264</v>
          </cell>
          <cell r="C434" t="str">
            <v>SP15</v>
          </cell>
          <cell r="D434">
            <v>1694900</v>
          </cell>
          <cell r="E434">
            <v>-15600</v>
          </cell>
          <cell r="F434">
            <v>-13600</v>
          </cell>
          <cell r="G434">
            <v>778480</v>
          </cell>
          <cell r="H434" t="str">
            <v>EAST</v>
          </cell>
        </row>
        <row r="435">
          <cell r="A435" t="str">
            <v>ELEC</v>
          </cell>
          <cell r="B435">
            <v>39264</v>
          </cell>
          <cell r="C435" t="str">
            <v>W.WING</v>
          </cell>
          <cell r="D435">
            <v>4410000</v>
          </cell>
          <cell r="E435">
            <v>-50000</v>
          </cell>
          <cell r="F435">
            <v>0</v>
          </cell>
          <cell r="G435">
            <v>0</v>
          </cell>
          <cell r="H435" t="str">
            <v>EAST</v>
          </cell>
        </row>
        <row r="436">
          <cell r="A436" t="str">
            <v>ELEC</v>
          </cell>
          <cell r="B436">
            <v>39295</v>
          </cell>
          <cell r="C436" t="str">
            <v>4C</v>
          </cell>
          <cell r="D436">
            <v>-10486800</v>
          </cell>
          <cell r="E436">
            <v>129600</v>
          </cell>
          <cell r="F436">
            <v>-109200</v>
          </cell>
          <cell r="G436">
            <v>6226740</v>
          </cell>
          <cell r="H436" t="str">
            <v>EAST</v>
          </cell>
        </row>
        <row r="437">
          <cell r="A437" t="str">
            <v>ELEC</v>
          </cell>
          <cell r="B437">
            <v>39295</v>
          </cell>
          <cell r="C437" t="str">
            <v>4C 345</v>
          </cell>
          <cell r="D437">
            <v>-2186460</v>
          </cell>
          <cell r="E437">
            <v>32400</v>
          </cell>
          <cell r="F437">
            <v>0</v>
          </cell>
          <cell r="G437">
            <v>0</v>
          </cell>
          <cell r="H437" t="str">
            <v>EAST</v>
          </cell>
        </row>
        <row r="438">
          <cell r="A438" t="str">
            <v>ELEC</v>
          </cell>
          <cell r="B438">
            <v>39295</v>
          </cell>
          <cell r="C438" t="str">
            <v>BORAH</v>
          </cell>
          <cell r="D438">
            <v>2365200</v>
          </cell>
          <cell r="E438">
            <v>-32400</v>
          </cell>
          <cell r="F438">
            <v>-46800</v>
          </cell>
          <cell r="G438">
            <v>2223000</v>
          </cell>
          <cell r="H438" t="str">
            <v>EAST</v>
          </cell>
        </row>
        <row r="439">
          <cell r="A439" t="str">
            <v>ELEC</v>
          </cell>
          <cell r="B439">
            <v>39295</v>
          </cell>
          <cell r="C439" t="str">
            <v>COB N-S</v>
          </cell>
          <cell r="D439">
            <v>5522580</v>
          </cell>
          <cell r="E439">
            <v>-69120</v>
          </cell>
          <cell r="F439">
            <v>0</v>
          </cell>
          <cell r="G439">
            <v>0</v>
          </cell>
          <cell r="H439" t="str">
            <v>WEST</v>
          </cell>
        </row>
        <row r="440">
          <cell r="A440" t="str">
            <v>ELEC</v>
          </cell>
          <cell r="B440">
            <v>39295</v>
          </cell>
          <cell r="C440" t="str">
            <v>GON</v>
          </cell>
          <cell r="D440">
            <v>2765600</v>
          </cell>
          <cell r="E440">
            <v>-38800</v>
          </cell>
          <cell r="F440">
            <v>-27800</v>
          </cell>
          <cell r="G440">
            <v>1792000</v>
          </cell>
          <cell r="H440" t="str">
            <v>EAST</v>
          </cell>
        </row>
        <row r="441">
          <cell r="A441" t="str">
            <v>ELEC</v>
          </cell>
          <cell r="B441">
            <v>39295</v>
          </cell>
          <cell r="C441" t="str">
            <v>MEAD</v>
          </cell>
          <cell r="D441">
            <v>-3022920</v>
          </cell>
          <cell r="E441">
            <v>64800</v>
          </cell>
          <cell r="F441">
            <v>-39200</v>
          </cell>
          <cell r="G441">
            <v>2149100</v>
          </cell>
          <cell r="H441" t="str">
            <v>EAST</v>
          </cell>
        </row>
        <row r="442">
          <cell r="A442" t="str">
            <v>ELEC</v>
          </cell>
          <cell r="B442">
            <v>39295</v>
          </cell>
          <cell r="C442" t="str">
            <v>MID-C</v>
          </cell>
          <cell r="D442">
            <v>-9222140</v>
          </cell>
          <cell r="E442">
            <v>140720</v>
          </cell>
          <cell r="F442">
            <v>70800</v>
          </cell>
          <cell r="G442">
            <v>-4504700</v>
          </cell>
          <cell r="H442" t="str">
            <v>WEST</v>
          </cell>
        </row>
        <row r="443">
          <cell r="A443" t="str">
            <v>ELEC</v>
          </cell>
          <cell r="B443">
            <v>39295</v>
          </cell>
          <cell r="C443" t="str">
            <v>MONA</v>
          </cell>
          <cell r="D443">
            <v>-11126540</v>
          </cell>
          <cell r="E443">
            <v>141200</v>
          </cell>
          <cell r="F443">
            <v>-33072</v>
          </cell>
          <cell r="G443">
            <v>1522794</v>
          </cell>
          <cell r="H443" t="str">
            <v>EAST</v>
          </cell>
        </row>
        <row r="444">
          <cell r="A444" t="str">
            <v>ELEC</v>
          </cell>
          <cell r="B444">
            <v>39295</v>
          </cell>
          <cell r="C444" t="str">
            <v>NUB</v>
          </cell>
          <cell r="D444">
            <v>1819600</v>
          </cell>
          <cell r="E444">
            <v>-22400</v>
          </cell>
          <cell r="F444">
            <v>0</v>
          </cell>
          <cell r="G444">
            <v>0</v>
          </cell>
          <cell r="H444" t="str">
            <v>EAST</v>
          </cell>
        </row>
        <row r="445">
          <cell r="A445" t="str">
            <v>ELEC</v>
          </cell>
          <cell r="B445">
            <v>39295</v>
          </cell>
          <cell r="C445" t="str">
            <v>PPAPS</v>
          </cell>
          <cell r="D445">
            <v>993600</v>
          </cell>
          <cell r="E445">
            <v>-10800</v>
          </cell>
          <cell r="F445">
            <v>-23400</v>
          </cell>
          <cell r="G445">
            <v>986700</v>
          </cell>
          <cell r="H445" t="str">
            <v>EAST</v>
          </cell>
        </row>
        <row r="446">
          <cell r="A446" t="str">
            <v>ELEC</v>
          </cell>
          <cell r="B446">
            <v>39295</v>
          </cell>
          <cell r="C446" t="str">
            <v>PV</v>
          </cell>
          <cell r="D446">
            <v>4865120</v>
          </cell>
          <cell r="E446">
            <v>-53200</v>
          </cell>
          <cell r="F446">
            <v>800</v>
          </cell>
          <cell r="G446">
            <v>-72560</v>
          </cell>
          <cell r="H446" t="str">
            <v>EAST</v>
          </cell>
        </row>
        <row r="447">
          <cell r="A447" t="str">
            <v>ELEC</v>
          </cell>
          <cell r="B447">
            <v>39295</v>
          </cell>
          <cell r="C447" t="str">
            <v>SP15</v>
          </cell>
          <cell r="D447">
            <v>9278140</v>
          </cell>
          <cell r="E447">
            <v>-98000</v>
          </cell>
          <cell r="F447">
            <v>-94200</v>
          </cell>
          <cell r="G447">
            <v>5466840</v>
          </cell>
          <cell r="H447" t="str">
            <v>EAST</v>
          </cell>
        </row>
        <row r="448">
          <cell r="A448" t="str">
            <v>ELEC</v>
          </cell>
          <cell r="B448">
            <v>39295</v>
          </cell>
          <cell r="C448" t="str">
            <v>W.WING</v>
          </cell>
          <cell r="D448">
            <v>5416200</v>
          </cell>
          <cell r="E448">
            <v>-64800</v>
          </cell>
          <cell r="F448">
            <v>-39000</v>
          </cell>
          <cell r="G448">
            <v>1836900</v>
          </cell>
          <cell r="H448" t="str">
            <v>EAST</v>
          </cell>
        </row>
        <row r="449">
          <cell r="A449" t="str">
            <v>ELEC</v>
          </cell>
          <cell r="B449">
            <v>39326</v>
          </cell>
          <cell r="C449" t="str">
            <v>4C</v>
          </cell>
          <cell r="D449">
            <v>8683880</v>
          </cell>
          <cell r="E449">
            <v>-98400</v>
          </cell>
          <cell r="F449">
            <v>-142800</v>
          </cell>
          <cell r="G449">
            <v>8625120</v>
          </cell>
          <cell r="H449" t="str">
            <v>EAST</v>
          </cell>
        </row>
        <row r="450">
          <cell r="A450" t="str">
            <v>ELEC</v>
          </cell>
          <cell r="B450">
            <v>39326</v>
          </cell>
          <cell r="C450" t="str">
            <v>4C 345</v>
          </cell>
          <cell r="D450">
            <v>-1943520</v>
          </cell>
          <cell r="E450">
            <v>28800</v>
          </cell>
          <cell r="F450">
            <v>0</v>
          </cell>
          <cell r="G450">
            <v>0</v>
          </cell>
          <cell r="H450" t="str">
            <v>EAST</v>
          </cell>
        </row>
        <row r="451">
          <cell r="A451" t="str">
            <v>ELEC</v>
          </cell>
          <cell r="B451">
            <v>39326</v>
          </cell>
          <cell r="C451" t="str">
            <v>BORAH</v>
          </cell>
          <cell r="D451">
            <v>0</v>
          </cell>
          <cell r="E451">
            <v>0</v>
          </cell>
          <cell r="F451">
            <v>-76608</v>
          </cell>
          <cell r="G451">
            <v>3285912</v>
          </cell>
          <cell r="H451" t="str">
            <v>EAST</v>
          </cell>
        </row>
        <row r="452">
          <cell r="A452" t="str">
            <v>ELEC</v>
          </cell>
          <cell r="B452">
            <v>39326</v>
          </cell>
          <cell r="C452" t="str">
            <v>COB N-S</v>
          </cell>
          <cell r="D452">
            <v>3451680</v>
          </cell>
          <cell r="E452">
            <v>-42240</v>
          </cell>
          <cell r="F452">
            <v>0</v>
          </cell>
          <cell r="G452">
            <v>0</v>
          </cell>
          <cell r="H452" t="str">
            <v>WEST</v>
          </cell>
        </row>
        <row r="453">
          <cell r="A453" t="str">
            <v>ELEC</v>
          </cell>
          <cell r="B453">
            <v>39326</v>
          </cell>
          <cell r="C453" t="str">
            <v>GON</v>
          </cell>
          <cell r="D453">
            <v>2366400</v>
          </cell>
          <cell r="E453">
            <v>-38400</v>
          </cell>
          <cell r="F453">
            <v>-33600</v>
          </cell>
          <cell r="G453">
            <v>1902600</v>
          </cell>
          <cell r="H453" t="str">
            <v>EAST</v>
          </cell>
        </row>
        <row r="454">
          <cell r="A454" t="str">
            <v>ELEC</v>
          </cell>
          <cell r="B454">
            <v>39326</v>
          </cell>
          <cell r="C454" t="str">
            <v>MEAD</v>
          </cell>
          <cell r="D454">
            <v>6057600</v>
          </cell>
          <cell r="E454">
            <v>-76800</v>
          </cell>
          <cell r="F454">
            <v>-58800</v>
          </cell>
          <cell r="G454">
            <v>2803500</v>
          </cell>
          <cell r="H454" t="str">
            <v>EAST</v>
          </cell>
        </row>
        <row r="455">
          <cell r="A455" t="str">
            <v>ELEC</v>
          </cell>
          <cell r="B455">
            <v>39326</v>
          </cell>
          <cell r="C455" t="str">
            <v>MID-C</v>
          </cell>
          <cell r="D455">
            <v>-2605240</v>
          </cell>
          <cell r="E455">
            <v>77840</v>
          </cell>
          <cell r="F455">
            <v>84000</v>
          </cell>
          <cell r="G455">
            <v>-4674180</v>
          </cell>
          <cell r="H455" t="str">
            <v>WEST</v>
          </cell>
        </row>
        <row r="456">
          <cell r="A456" t="str">
            <v>ELEC</v>
          </cell>
          <cell r="B456">
            <v>39326</v>
          </cell>
          <cell r="C456" t="str">
            <v>MONA</v>
          </cell>
          <cell r="D456">
            <v>-3173760</v>
          </cell>
          <cell r="E456">
            <v>38400</v>
          </cell>
          <cell r="F456">
            <v>-25200</v>
          </cell>
          <cell r="G456">
            <v>919800</v>
          </cell>
          <cell r="H456" t="str">
            <v>EAST</v>
          </cell>
        </row>
        <row r="457">
          <cell r="A457" t="str">
            <v>ELEC</v>
          </cell>
          <cell r="B457">
            <v>39326</v>
          </cell>
          <cell r="C457" t="str">
            <v>PPAPS</v>
          </cell>
          <cell r="D457">
            <v>575040</v>
          </cell>
          <cell r="E457">
            <v>-3840</v>
          </cell>
          <cell r="F457">
            <v>-36960</v>
          </cell>
          <cell r="G457">
            <v>1344000</v>
          </cell>
          <cell r="H457" t="str">
            <v>EAST</v>
          </cell>
        </row>
        <row r="458">
          <cell r="A458" t="str">
            <v>ELEC</v>
          </cell>
          <cell r="B458">
            <v>39326</v>
          </cell>
          <cell r="C458" t="str">
            <v>PV</v>
          </cell>
          <cell r="D458">
            <v>5392320</v>
          </cell>
          <cell r="E458">
            <v>9600</v>
          </cell>
          <cell r="F458">
            <v>-92400</v>
          </cell>
          <cell r="G458">
            <v>6113940</v>
          </cell>
          <cell r="H458" t="str">
            <v>EAST</v>
          </cell>
        </row>
        <row r="459">
          <cell r="A459" t="str">
            <v>ELEC</v>
          </cell>
          <cell r="B459">
            <v>39326</v>
          </cell>
          <cell r="C459" t="str">
            <v>SP15</v>
          </cell>
          <cell r="D459">
            <v>11384800</v>
          </cell>
          <cell r="E459">
            <v>-160800</v>
          </cell>
          <cell r="F459">
            <v>-109200</v>
          </cell>
          <cell r="G459">
            <v>5468820</v>
          </cell>
          <cell r="H459" t="str">
            <v>EAST</v>
          </cell>
        </row>
        <row r="460">
          <cell r="A460" t="str">
            <v>ELEC</v>
          </cell>
          <cell r="B460">
            <v>39326</v>
          </cell>
          <cell r="C460" t="str">
            <v>W.WING</v>
          </cell>
          <cell r="D460">
            <v>4125600</v>
          </cell>
          <cell r="E460">
            <v>-57600</v>
          </cell>
          <cell r="F460">
            <v>0</v>
          </cell>
          <cell r="G460">
            <v>0</v>
          </cell>
          <cell r="H460" t="str">
            <v>EAST</v>
          </cell>
        </row>
        <row r="461">
          <cell r="A461" t="str">
            <v>ELEC</v>
          </cell>
          <cell r="B461">
            <v>39356</v>
          </cell>
          <cell r="C461" t="str">
            <v>4C</v>
          </cell>
          <cell r="D461">
            <v>9508860</v>
          </cell>
          <cell r="E461">
            <v>-129600</v>
          </cell>
          <cell r="F461">
            <v>-39000</v>
          </cell>
          <cell r="G461">
            <v>2397720</v>
          </cell>
          <cell r="H461" t="str">
            <v>EAST</v>
          </cell>
        </row>
        <row r="462">
          <cell r="A462" t="str">
            <v>ELEC</v>
          </cell>
          <cell r="B462">
            <v>39356</v>
          </cell>
          <cell r="C462" t="str">
            <v>BORAH</v>
          </cell>
          <cell r="D462">
            <v>0</v>
          </cell>
          <cell r="E462">
            <v>0</v>
          </cell>
          <cell r="F462">
            <v>-46800</v>
          </cell>
          <cell r="G462">
            <v>1809600</v>
          </cell>
          <cell r="H462" t="str">
            <v>EAST</v>
          </cell>
        </row>
        <row r="463">
          <cell r="A463" t="str">
            <v>ELEC</v>
          </cell>
          <cell r="B463">
            <v>39356</v>
          </cell>
          <cell r="C463" t="str">
            <v>BPA</v>
          </cell>
          <cell r="D463">
            <v>-540000</v>
          </cell>
          <cell r="E463">
            <v>10800</v>
          </cell>
          <cell r="F463">
            <v>0</v>
          </cell>
          <cell r="G463">
            <v>0</v>
          </cell>
          <cell r="H463" t="str">
            <v>WEST</v>
          </cell>
        </row>
        <row r="464">
          <cell r="A464" t="str">
            <v>ELEC</v>
          </cell>
          <cell r="B464">
            <v>39356</v>
          </cell>
          <cell r="C464" t="str">
            <v>COB N-S</v>
          </cell>
          <cell r="D464">
            <v>4319160</v>
          </cell>
          <cell r="E464">
            <v>-65920</v>
          </cell>
          <cell r="F464">
            <v>-52400</v>
          </cell>
          <cell r="G464">
            <v>2364900</v>
          </cell>
          <cell r="H464" t="str">
            <v>WEST</v>
          </cell>
        </row>
        <row r="465">
          <cell r="A465" t="str">
            <v>ELEC</v>
          </cell>
          <cell r="B465">
            <v>39356</v>
          </cell>
          <cell r="C465" t="str">
            <v>CRAIGCO</v>
          </cell>
          <cell r="D465">
            <v>0</v>
          </cell>
          <cell r="E465">
            <v>0</v>
          </cell>
          <cell r="F465">
            <v>-2</v>
          </cell>
          <cell r="G465">
            <v>80</v>
          </cell>
          <cell r="H465" t="str">
            <v>EAST</v>
          </cell>
        </row>
        <row r="466">
          <cell r="A466" t="str">
            <v>ELEC</v>
          </cell>
          <cell r="B466">
            <v>39356</v>
          </cell>
          <cell r="C466" t="str">
            <v>GON</v>
          </cell>
          <cell r="D466">
            <v>1366200</v>
          </cell>
          <cell r="E466">
            <v>-21600</v>
          </cell>
          <cell r="F466">
            <v>-7800</v>
          </cell>
          <cell r="G466">
            <v>440700</v>
          </cell>
          <cell r="H466" t="str">
            <v>EAST</v>
          </cell>
        </row>
        <row r="467">
          <cell r="A467" t="str">
            <v>ELEC</v>
          </cell>
          <cell r="B467">
            <v>39356</v>
          </cell>
          <cell r="C467" t="str">
            <v>MEAD</v>
          </cell>
          <cell r="D467">
            <v>6023600</v>
          </cell>
          <cell r="E467">
            <v>-98400</v>
          </cell>
          <cell r="F467">
            <v>-93600</v>
          </cell>
          <cell r="G467">
            <v>4613700</v>
          </cell>
          <cell r="H467" t="str">
            <v>EAST</v>
          </cell>
        </row>
        <row r="468">
          <cell r="A468" t="str">
            <v>ELEC</v>
          </cell>
          <cell r="B468">
            <v>39356</v>
          </cell>
          <cell r="C468" t="str">
            <v>MID-C</v>
          </cell>
          <cell r="D468">
            <v>-489020</v>
          </cell>
          <cell r="E468">
            <v>18400</v>
          </cell>
          <cell r="F468">
            <v>83600</v>
          </cell>
          <cell r="G468">
            <v>-4678860</v>
          </cell>
          <cell r="H468" t="str">
            <v>WEST</v>
          </cell>
        </row>
        <row r="469">
          <cell r="A469" t="str">
            <v>ELEC</v>
          </cell>
          <cell r="B469">
            <v>39356</v>
          </cell>
          <cell r="C469" t="str">
            <v>MIDPOINT</v>
          </cell>
          <cell r="D469">
            <v>1879200</v>
          </cell>
          <cell r="E469">
            <v>-32400</v>
          </cell>
          <cell r="F469">
            <v>-39000</v>
          </cell>
          <cell r="G469">
            <v>1544400</v>
          </cell>
          <cell r="H469" t="str">
            <v>WEST</v>
          </cell>
        </row>
        <row r="470">
          <cell r="A470" t="str">
            <v>ELEC</v>
          </cell>
          <cell r="B470">
            <v>39356</v>
          </cell>
          <cell r="C470" t="str">
            <v>MONA</v>
          </cell>
          <cell r="D470">
            <v>820800</v>
          </cell>
          <cell r="E470">
            <v>-21600</v>
          </cell>
          <cell r="F470">
            <v>-31200</v>
          </cell>
          <cell r="G470">
            <v>1092000</v>
          </cell>
          <cell r="H470" t="str">
            <v>EAST</v>
          </cell>
        </row>
        <row r="471">
          <cell r="A471" t="str">
            <v>ELEC</v>
          </cell>
          <cell r="B471">
            <v>39356</v>
          </cell>
          <cell r="C471" t="str">
            <v>PPAPS</v>
          </cell>
          <cell r="D471">
            <v>1096200</v>
          </cell>
          <cell r="E471">
            <v>-21600</v>
          </cell>
          <cell r="F471">
            <v>-78000</v>
          </cell>
          <cell r="G471">
            <v>2730000</v>
          </cell>
          <cell r="H471" t="str">
            <v>EAST</v>
          </cell>
        </row>
        <row r="472">
          <cell r="A472" t="str">
            <v>ELEC</v>
          </cell>
          <cell r="B472">
            <v>39356</v>
          </cell>
          <cell r="C472" t="str">
            <v>PV</v>
          </cell>
          <cell r="D472">
            <v>11929680</v>
          </cell>
          <cell r="E472">
            <v>-128400</v>
          </cell>
          <cell r="F472">
            <v>-171600</v>
          </cell>
          <cell r="G472">
            <v>11388390</v>
          </cell>
          <cell r="H472" t="str">
            <v>EAST</v>
          </cell>
        </row>
        <row r="473">
          <cell r="A473" t="str">
            <v>ELEC</v>
          </cell>
          <cell r="B473">
            <v>39356</v>
          </cell>
          <cell r="C473" t="str">
            <v>SP15</v>
          </cell>
          <cell r="D473">
            <v>7661780</v>
          </cell>
          <cell r="E473">
            <v>-107200</v>
          </cell>
          <cell r="F473">
            <v>-70200</v>
          </cell>
          <cell r="G473">
            <v>4360200</v>
          </cell>
          <cell r="H473" t="str">
            <v>EAST</v>
          </cell>
        </row>
        <row r="474">
          <cell r="A474" t="str">
            <v>ELEC</v>
          </cell>
          <cell r="B474">
            <v>39356</v>
          </cell>
          <cell r="C474" t="str">
            <v>W.WING</v>
          </cell>
          <cell r="D474">
            <v>1157760</v>
          </cell>
          <cell r="E474">
            <v>-21600</v>
          </cell>
          <cell r="F474">
            <v>-15600</v>
          </cell>
          <cell r="G474">
            <v>836160</v>
          </cell>
          <cell r="H474" t="str">
            <v>EAST</v>
          </cell>
        </row>
        <row r="475">
          <cell r="A475" t="str">
            <v>ELEC</v>
          </cell>
          <cell r="B475">
            <v>39387</v>
          </cell>
          <cell r="C475" t="str">
            <v>4C</v>
          </cell>
          <cell r="D475">
            <v>10274500</v>
          </cell>
          <cell r="E475">
            <v>-150000</v>
          </cell>
          <cell r="F475">
            <v>-80250</v>
          </cell>
          <cell r="G475">
            <v>4112010</v>
          </cell>
          <cell r="H475" t="str">
            <v>EAST</v>
          </cell>
        </row>
        <row r="476">
          <cell r="A476" t="str">
            <v>ELEC</v>
          </cell>
          <cell r="B476">
            <v>39387</v>
          </cell>
          <cell r="C476" t="str">
            <v>BORAH</v>
          </cell>
          <cell r="D476">
            <v>0</v>
          </cell>
          <cell r="E476">
            <v>0</v>
          </cell>
          <cell r="F476">
            <v>-16050</v>
          </cell>
          <cell r="G476">
            <v>834600</v>
          </cell>
          <cell r="H476" t="str">
            <v>EAST</v>
          </cell>
        </row>
        <row r="477">
          <cell r="A477" t="str">
            <v>ELEC</v>
          </cell>
          <cell r="B477">
            <v>39387</v>
          </cell>
          <cell r="C477" t="str">
            <v>COB N-S</v>
          </cell>
          <cell r="D477">
            <v>1777000</v>
          </cell>
          <cell r="E477">
            <v>-24000</v>
          </cell>
          <cell r="F477">
            <v>-16050</v>
          </cell>
          <cell r="G477">
            <v>802500</v>
          </cell>
          <cell r="H477" t="str">
            <v>WEST</v>
          </cell>
        </row>
        <row r="478">
          <cell r="A478" t="str">
            <v>ELEC</v>
          </cell>
          <cell r="B478">
            <v>39387</v>
          </cell>
          <cell r="C478" t="str">
            <v>CRAIGCO</v>
          </cell>
          <cell r="D478">
            <v>32000</v>
          </cell>
          <cell r="E478">
            <v>-800</v>
          </cell>
          <cell r="F478">
            <v>-642</v>
          </cell>
          <cell r="G478">
            <v>25680</v>
          </cell>
          <cell r="H478" t="str">
            <v>EAST</v>
          </cell>
        </row>
        <row r="479">
          <cell r="A479" t="str">
            <v>ELEC</v>
          </cell>
          <cell r="B479">
            <v>39387</v>
          </cell>
          <cell r="C479" t="str">
            <v>DJ</v>
          </cell>
          <cell r="D479">
            <v>577500</v>
          </cell>
          <cell r="E479">
            <v>-10000</v>
          </cell>
          <cell r="F479">
            <v>0</v>
          </cell>
          <cell r="G479">
            <v>0</v>
          </cell>
          <cell r="H479" t="str">
            <v>EAST</v>
          </cell>
        </row>
        <row r="480">
          <cell r="A480" t="str">
            <v>ELEC</v>
          </cell>
          <cell r="B480">
            <v>39387</v>
          </cell>
          <cell r="C480" t="str">
            <v>GON</v>
          </cell>
          <cell r="D480">
            <v>1965000</v>
          </cell>
          <cell r="E480">
            <v>-30000</v>
          </cell>
          <cell r="F480">
            <v>-40125</v>
          </cell>
          <cell r="G480">
            <v>1849762.5</v>
          </cell>
          <cell r="H480" t="str">
            <v>EAST</v>
          </cell>
        </row>
        <row r="481">
          <cell r="A481" t="str">
            <v>ELEC</v>
          </cell>
          <cell r="B481">
            <v>39387</v>
          </cell>
          <cell r="C481" t="str">
            <v>MEAD</v>
          </cell>
          <cell r="D481">
            <v>7810000</v>
          </cell>
          <cell r="E481">
            <v>-130000</v>
          </cell>
          <cell r="F481">
            <v>-96300</v>
          </cell>
          <cell r="G481">
            <v>4746787.5</v>
          </cell>
          <cell r="H481" t="str">
            <v>EAST</v>
          </cell>
        </row>
        <row r="482">
          <cell r="A482" t="str">
            <v>ELEC</v>
          </cell>
          <cell r="B482">
            <v>39387</v>
          </cell>
          <cell r="C482" t="str">
            <v>MID-C</v>
          </cell>
          <cell r="D482">
            <v>8039500</v>
          </cell>
          <cell r="E482">
            <v>-130000</v>
          </cell>
          <cell r="F482">
            <v>48150</v>
          </cell>
          <cell r="G482">
            <v>-3360870</v>
          </cell>
          <cell r="H482" t="str">
            <v>WEST</v>
          </cell>
        </row>
        <row r="483">
          <cell r="A483" t="str">
            <v>ELEC</v>
          </cell>
          <cell r="B483">
            <v>39387</v>
          </cell>
          <cell r="C483" t="str">
            <v>MONA</v>
          </cell>
          <cell r="D483">
            <v>-1595000</v>
          </cell>
          <cell r="E483">
            <v>30000</v>
          </cell>
          <cell r="F483">
            <v>0</v>
          </cell>
          <cell r="G483">
            <v>0</v>
          </cell>
          <cell r="H483" t="str">
            <v>EAST</v>
          </cell>
        </row>
        <row r="484">
          <cell r="A484" t="str">
            <v>ELEC</v>
          </cell>
          <cell r="B484">
            <v>39387</v>
          </cell>
          <cell r="C484" t="str">
            <v>PPAPS</v>
          </cell>
          <cell r="D484">
            <v>112500</v>
          </cell>
          <cell r="E484">
            <v>-2000</v>
          </cell>
          <cell r="F484">
            <v>0</v>
          </cell>
          <cell r="G484">
            <v>0</v>
          </cell>
          <cell r="H484" t="str">
            <v>EAST</v>
          </cell>
        </row>
        <row r="485">
          <cell r="A485" t="str">
            <v>ELEC</v>
          </cell>
          <cell r="B485">
            <v>39387</v>
          </cell>
          <cell r="C485" t="str">
            <v>PV</v>
          </cell>
          <cell r="D485">
            <v>5863000</v>
          </cell>
          <cell r="E485">
            <v>-40000</v>
          </cell>
          <cell r="F485">
            <v>-96300</v>
          </cell>
          <cell r="G485">
            <v>6830478.75</v>
          </cell>
          <cell r="H485" t="str">
            <v>EAST</v>
          </cell>
        </row>
        <row r="486">
          <cell r="A486" t="str">
            <v>ELEC</v>
          </cell>
          <cell r="B486">
            <v>39387</v>
          </cell>
          <cell r="C486" t="str">
            <v>SP15</v>
          </cell>
          <cell r="D486">
            <v>4526300</v>
          </cell>
          <cell r="E486">
            <v>-63600</v>
          </cell>
          <cell r="F486">
            <v>-88275</v>
          </cell>
          <cell r="G486">
            <v>4964066.25</v>
          </cell>
          <cell r="H486" t="str">
            <v>EAST</v>
          </cell>
        </row>
        <row r="487">
          <cell r="A487" t="str">
            <v>ELEC</v>
          </cell>
          <cell r="B487">
            <v>39387</v>
          </cell>
          <cell r="C487" t="str">
            <v>W.WING</v>
          </cell>
          <cell r="D487">
            <v>1072000</v>
          </cell>
          <cell r="E487">
            <v>-20000</v>
          </cell>
          <cell r="F487">
            <v>-16050</v>
          </cell>
          <cell r="G487">
            <v>860280</v>
          </cell>
          <cell r="H487" t="str">
            <v>EAST</v>
          </cell>
        </row>
        <row r="488">
          <cell r="A488" t="str">
            <v>ELEC</v>
          </cell>
          <cell r="B488">
            <v>39417</v>
          </cell>
          <cell r="C488" t="str">
            <v>4C</v>
          </cell>
          <cell r="D488">
            <v>7980700</v>
          </cell>
          <cell r="E488">
            <v>-110800</v>
          </cell>
          <cell r="F488">
            <v>-68800</v>
          </cell>
          <cell r="G488">
            <v>3630490</v>
          </cell>
          <cell r="H488" t="str">
            <v>EAST</v>
          </cell>
        </row>
        <row r="489">
          <cell r="A489" t="str">
            <v>ELEC</v>
          </cell>
          <cell r="B489">
            <v>39417</v>
          </cell>
          <cell r="C489" t="str">
            <v>BORAH</v>
          </cell>
          <cell r="D489">
            <v>0</v>
          </cell>
          <cell r="E489">
            <v>0</v>
          </cell>
          <cell r="F489">
            <v>-17200</v>
          </cell>
          <cell r="G489">
            <v>894400</v>
          </cell>
          <cell r="H489" t="str">
            <v>EAST</v>
          </cell>
        </row>
        <row r="490">
          <cell r="A490" t="str">
            <v>ELEC</v>
          </cell>
          <cell r="B490">
            <v>39417</v>
          </cell>
          <cell r="C490" t="str">
            <v>COB N-S</v>
          </cell>
          <cell r="D490">
            <v>6824500</v>
          </cell>
          <cell r="E490">
            <v>-94000</v>
          </cell>
          <cell r="F490">
            <v>0</v>
          </cell>
          <cell r="G490">
            <v>0</v>
          </cell>
          <cell r="H490" t="str">
            <v>WEST</v>
          </cell>
        </row>
        <row r="491">
          <cell r="A491" t="str">
            <v>ELEC</v>
          </cell>
          <cell r="B491">
            <v>39417</v>
          </cell>
          <cell r="C491" t="str">
            <v>CRAIGCO</v>
          </cell>
          <cell r="D491">
            <v>32000</v>
          </cell>
          <cell r="E491">
            <v>-800</v>
          </cell>
          <cell r="F491">
            <v>-688</v>
          </cell>
          <cell r="G491">
            <v>27520</v>
          </cell>
          <cell r="H491" t="str">
            <v>EAST</v>
          </cell>
        </row>
        <row r="492">
          <cell r="A492" t="str">
            <v>ELEC</v>
          </cell>
          <cell r="B492">
            <v>39417</v>
          </cell>
          <cell r="C492" t="str">
            <v>GON</v>
          </cell>
          <cell r="D492">
            <v>1905000</v>
          </cell>
          <cell r="E492">
            <v>-30000</v>
          </cell>
          <cell r="F492">
            <v>-34400</v>
          </cell>
          <cell r="G492">
            <v>1672700</v>
          </cell>
          <cell r="H492" t="str">
            <v>EAST</v>
          </cell>
        </row>
        <row r="493">
          <cell r="A493" t="str">
            <v>ELEC</v>
          </cell>
          <cell r="B493">
            <v>39417</v>
          </cell>
          <cell r="C493" t="str">
            <v>HSPRINGS</v>
          </cell>
          <cell r="D493">
            <v>1380000</v>
          </cell>
          <cell r="E493">
            <v>-20000</v>
          </cell>
          <cell r="F493">
            <v>0</v>
          </cell>
          <cell r="G493">
            <v>0</v>
          </cell>
          <cell r="H493" t="str">
            <v>EAST</v>
          </cell>
        </row>
        <row r="494">
          <cell r="A494" t="str">
            <v>ELEC</v>
          </cell>
          <cell r="B494">
            <v>39417</v>
          </cell>
          <cell r="C494" t="str">
            <v>MEAD</v>
          </cell>
          <cell r="D494">
            <v>7200000</v>
          </cell>
          <cell r="E494">
            <v>-120000</v>
          </cell>
          <cell r="F494">
            <v>-103200</v>
          </cell>
          <cell r="G494">
            <v>5086900</v>
          </cell>
          <cell r="H494" t="str">
            <v>EAST</v>
          </cell>
        </row>
        <row r="495">
          <cell r="A495" t="str">
            <v>ELEC</v>
          </cell>
          <cell r="B495">
            <v>39417</v>
          </cell>
          <cell r="C495" t="str">
            <v>MID-C</v>
          </cell>
          <cell r="D495">
            <v>4377000</v>
          </cell>
          <cell r="E495">
            <v>-82000</v>
          </cell>
          <cell r="F495">
            <v>-8600</v>
          </cell>
          <cell r="G495">
            <v>-244670</v>
          </cell>
          <cell r="H495" t="str">
            <v>WEST</v>
          </cell>
        </row>
        <row r="496">
          <cell r="A496" t="str">
            <v>ELEC</v>
          </cell>
          <cell r="B496">
            <v>39417</v>
          </cell>
          <cell r="C496" t="str">
            <v>MIDPOINT</v>
          </cell>
          <cell r="D496">
            <v>720000</v>
          </cell>
          <cell r="E496">
            <v>-10000</v>
          </cell>
          <cell r="F496">
            <v>0</v>
          </cell>
          <cell r="G496">
            <v>0</v>
          </cell>
          <cell r="H496" t="str">
            <v>WEST</v>
          </cell>
        </row>
        <row r="497">
          <cell r="A497" t="str">
            <v>ELEC</v>
          </cell>
          <cell r="B497">
            <v>39417</v>
          </cell>
          <cell r="C497" t="str">
            <v>MONA</v>
          </cell>
          <cell r="D497">
            <v>-1071000</v>
          </cell>
          <cell r="E497">
            <v>18000</v>
          </cell>
          <cell r="F497">
            <v>17200</v>
          </cell>
          <cell r="G497">
            <v>-808400</v>
          </cell>
          <cell r="H497" t="str">
            <v>EAST</v>
          </cell>
        </row>
        <row r="498">
          <cell r="A498" t="str">
            <v>ELEC</v>
          </cell>
          <cell r="B498">
            <v>39417</v>
          </cell>
          <cell r="C498" t="str">
            <v>PPAPS</v>
          </cell>
          <cell r="D498">
            <v>130500</v>
          </cell>
          <cell r="E498">
            <v>-2000</v>
          </cell>
          <cell r="F498">
            <v>0</v>
          </cell>
          <cell r="G498">
            <v>0</v>
          </cell>
          <cell r="H498" t="str">
            <v>EAST</v>
          </cell>
        </row>
        <row r="499">
          <cell r="A499" t="str">
            <v>ELEC</v>
          </cell>
          <cell r="B499">
            <v>39417</v>
          </cell>
          <cell r="C499" t="str">
            <v>PV</v>
          </cell>
          <cell r="D499">
            <v>2597600</v>
          </cell>
          <cell r="E499">
            <v>-9600</v>
          </cell>
          <cell r="F499">
            <v>-51600</v>
          </cell>
          <cell r="G499">
            <v>3264130</v>
          </cell>
          <cell r="H499" t="str">
            <v>EAST</v>
          </cell>
        </row>
        <row r="500">
          <cell r="A500" t="str">
            <v>ELEC</v>
          </cell>
          <cell r="B500">
            <v>39417</v>
          </cell>
          <cell r="C500" t="str">
            <v>SP15</v>
          </cell>
          <cell r="D500">
            <v>6517600</v>
          </cell>
          <cell r="E500">
            <v>-89600</v>
          </cell>
          <cell r="F500">
            <v>-51600</v>
          </cell>
          <cell r="G500">
            <v>2930450</v>
          </cell>
          <cell r="H500" t="str">
            <v>EAST</v>
          </cell>
        </row>
        <row r="501">
          <cell r="A501" t="str">
            <v>ELEC</v>
          </cell>
          <cell r="B501">
            <v>39417</v>
          </cell>
          <cell r="C501" t="str">
            <v>W.WING</v>
          </cell>
          <cell r="D501">
            <v>1072000</v>
          </cell>
          <cell r="E501">
            <v>-20000</v>
          </cell>
          <cell r="F501">
            <v>-17200</v>
          </cell>
          <cell r="G501">
            <v>921920</v>
          </cell>
          <cell r="H501" t="str">
            <v>EAST</v>
          </cell>
        </row>
        <row r="502">
          <cell r="A502" t="str">
            <v>ELEC</v>
          </cell>
          <cell r="B502">
            <v>39448</v>
          </cell>
          <cell r="C502" t="str">
            <v>4C</v>
          </cell>
          <cell r="D502">
            <v>2826720</v>
          </cell>
          <cell r="E502">
            <v>-41600</v>
          </cell>
          <cell r="F502">
            <v>-49200</v>
          </cell>
          <cell r="G502">
            <v>3130760</v>
          </cell>
          <cell r="H502" t="str">
            <v>EAST</v>
          </cell>
        </row>
        <row r="503">
          <cell r="A503" t="str">
            <v>ELEC</v>
          </cell>
          <cell r="B503">
            <v>39448</v>
          </cell>
          <cell r="C503" t="str">
            <v>COB N-S</v>
          </cell>
          <cell r="D503">
            <v>1305600</v>
          </cell>
          <cell r="E503">
            <v>-19200</v>
          </cell>
          <cell r="F503">
            <v>0</v>
          </cell>
          <cell r="G503">
            <v>0</v>
          </cell>
          <cell r="H503" t="str">
            <v>WEST</v>
          </cell>
        </row>
        <row r="504">
          <cell r="A504" t="str">
            <v>ELEC</v>
          </cell>
          <cell r="B504">
            <v>39448</v>
          </cell>
          <cell r="C504" t="str">
            <v>CRAIGCO</v>
          </cell>
          <cell r="D504">
            <v>33280</v>
          </cell>
          <cell r="E504">
            <v>-832</v>
          </cell>
          <cell r="F504">
            <v>-656</v>
          </cell>
          <cell r="G504">
            <v>26240</v>
          </cell>
          <cell r="H504" t="str">
            <v>EAST</v>
          </cell>
        </row>
        <row r="505">
          <cell r="A505" t="str">
            <v>ELEC</v>
          </cell>
          <cell r="B505">
            <v>39448</v>
          </cell>
          <cell r="C505" t="str">
            <v>DJ</v>
          </cell>
          <cell r="D505">
            <v>681200</v>
          </cell>
          <cell r="E505">
            <v>-10400</v>
          </cell>
          <cell r="F505">
            <v>0</v>
          </cell>
          <cell r="G505">
            <v>0</v>
          </cell>
          <cell r="H505" t="str">
            <v>EAST</v>
          </cell>
        </row>
        <row r="506">
          <cell r="A506" t="str">
            <v>ELEC</v>
          </cell>
          <cell r="B506">
            <v>39448</v>
          </cell>
          <cell r="C506" t="str">
            <v>MEAD</v>
          </cell>
          <cell r="D506">
            <v>787800</v>
          </cell>
          <cell r="E506">
            <v>-10400</v>
          </cell>
          <cell r="F506">
            <v>-41000</v>
          </cell>
          <cell r="G506">
            <v>2490750</v>
          </cell>
          <cell r="H506" t="str">
            <v>EAST</v>
          </cell>
        </row>
        <row r="507">
          <cell r="A507" t="str">
            <v>ELEC</v>
          </cell>
          <cell r="B507">
            <v>39448</v>
          </cell>
          <cell r="C507" t="str">
            <v>MID-C</v>
          </cell>
          <cell r="D507">
            <v>16358680</v>
          </cell>
          <cell r="E507">
            <v>-197600</v>
          </cell>
          <cell r="F507">
            <v>-32800</v>
          </cell>
          <cell r="G507">
            <v>2601450</v>
          </cell>
          <cell r="H507" t="str">
            <v>WEST</v>
          </cell>
        </row>
        <row r="508">
          <cell r="A508" t="str">
            <v>ELEC</v>
          </cell>
          <cell r="B508">
            <v>39448</v>
          </cell>
          <cell r="C508" t="str">
            <v>MONA</v>
          </cell>
          <cell r="D508">
            <v>0</v>
          </cell>
          <cell r="E508">
            <v>0</v>
          </cell>
          <cell r="F508">
            <v>-16400</v>
          </cell>
          <cell r="G508">
            <v>848700</v>
          </cell>
          <cell r="H508" t="str">
            <v>EAST</v>
          </cell>
        </row>
        <row r="509">
          <cell r="A509" t="str">
            <v>ELEC</v>
          </cell>
          <cell r="B509">
            <v>39448</v>
          </cell>
          <cell r="C509" t="str">
            <v>PPWALC</v>
          </cell>
          <cell r="D509">
            <v>1424800</v>
          </cell>
          <cell r="E509">
            <v>-20800</v>
          </cell>
          <cell r="F509">
            <v>0</v>
          </cell>
          <cell r="G509">
            <v>0</v>
          </cell>
          <cell r="H509" t="str">
            <v>EAST</v>
          </cell>
        </row>
        <row r="510">
          <cell r="A510" t="str">
            <v>ELEC</v>
          </cell>
          <cell r="B510">
            <v>39448</v>
          </cell>
          <cell r="C510" t="str">
            <v>PV</v>
          </cell>
          <cell r="D510">
            <v>3357840</v>
          </cell>
          <cell r="E510">
            <v>-20000</v>
          </cell>
          <cell r="F510">
            <v>-82000</v>
          </cell>
          <cell r="G510">
            <v>5726060</v>
          </cell>
          <cell r="H510" t="str">
            <v>EAST</v>
          </cell>
        </row>
        <row r="511">
          <cell r="A511" t="str">
            <v>ELEC</v>
          </cell>
          <cell r="B511">
            <v>39448</v>
          </cell>
          <cell r="C511" t="str">
            <v>SP15</v>
          </cell>
          <cell r="D511">
            <v>2418000</v>
          </cell>
          <cell r="E511">
            <v>-31200</v>
          </cell>
          <cell r="F511">
            <v>-49200</v>
          </cell>
          <cell r="G511">
            <v>3173400</v>
          </cell>
          <cell r="H511" t="str">
            <v>EAST</v>
          </cell>
        </row>
        <row r="512">
          <cell r="A512" t="str">
            <v>ELEC</v>
          </cell>
          <cell r="B512">
            <v>39448</v>
          </cell>
          <cell r="C512" t="str">
            <v>W.WING</v>
          </cell>
          <cell r="D512">
            <v>1114880</v>
          </cell>
          <cell r="E512">
            <v>-20800</v>
          </cell>
          <cell r="F512">
            <v>-16400</v>
          </cell>
          <cell r="G512">
            <v>879040</v>
          </cell>
          <cell r="H512" t="str">
            <v>EAST</v>
          </cell>
        </row>
        <row r="513">
          <cell r="A513" t="str">
            <v>ELEC</v>
          </cell>
          <cell r="B513">
            <v>39479</v>
          </cell>
          <cell r="C513" t="str">
            <v>4C</v>
          </cell>
          <cell r="D513">
            <v>4713000</v>
          </cell>
          <cell r="E513">
            <v>-70000</v>
          </cell>
          <cell r="F513">
            <v>-51800</v>
          </cell>
          <cell r="G513">
            <v>3223070</v>
          </cell>
          <cell r="H513" t="str">
            <v>EAST</v>
          </cell>
        </row>
        <row r="514">
          <cell r="A514" t="str">
            <v>ELEC</v>
          </cell>
          <cell r="B514">
            <v>39479</v>
          </cell>
          <cell r="C514" t="str">
            <v>BORAH</v>
          </cell>
          <cell r="D514">
            <v>1348800</v>
          </cell>
          <cell r="E514">
            <v>-19200</v>
          </cell>
          <cell r="F514">
            <v>-12728</v>
          </cell>
          <cell r="G514">
            <v>770044</v>
          </cell>
          <cell r="H514" t="str">
            <v>EAST</v>
          </cell>
        </row>
        <row r="515">
          <cell r="A515" t="str">
            <v>ELEC</v>
          </cell>
          <cell r="B515">
            <v>39479</v>
          </cell>
          <cell r="C515" t="str">
            <v>COB N-S</v>
          </cell>
          <cell r="D515">
            <v>0</v>
          </cell>
          <cell r="E515">
            <v>0</v>
          </cell>
          <cell r="F515">
            <v>37000</v>
          </cell>
          <cell r="G515">
            <v>-2448660</v>
          </cell>
          <cell r="H515" t="str">
            <v>WEST</v>
          </cell>
        </row>
        <row r="516">
          <cell r="A516" t="str">
            <v>ELEC</v>
          </cell>
          <cell r="B516">
            <v>39479</v>
          </cell>
          <cell r="C516" t="str">
            <v>CRAIGCO</v>
          </cell>
          <cell r="D516">
            <v>32000</v>
          </cell>
          <cell r="E516">
            <v>-800</v>
          </cell>
          <cell r="F516">
            <v>-592</v>
          </cell>
          <cell r="G516">
            <v>23680</v>
          </cell>
          <cell r="H516" t="str">
            <v>EAST</v>
          </cell>
        </row>
        <row r="517">
          <cell r="A517" t="str">
            <v>ELEC</v>
          </cell>
          <cell r="B517">
            <v>39479</v>
          </cell>
          <cell r="C517" t="str">
            <v>DJ</v>
          </cell>
          <cell r="D517">
            <v>655000</v>
          </cell>
          <cell r="E517">
            <v>-10000</v>
          </cell>
          <cell r="F517">
            <v>0</v>
          </cell>
          <cell r="G517">
            <v>0</v>
          </cell>
          <cell r="H517" t="str">
            <v>EAST</v>
          </cell>
        </row>
        <row r="518">
          <cell r="A518" t="str">
            <v>ELEC</v>
          </cell>
          <cell r="B518">
            <v>39479</v>
          </cell>
          <cell r="C518" t="str">
            <v>GON</v>
          </cell>
          <cell r="D518">
            <v>2820000</v>
          </cell>
          <cell r="E518">
            <v>-40000</v>
          </cell>
          <cell r="F518">
            <v>-29600</v>
          </cell>
          <cell r="G518">
            <v>1716800</v>
          </cell>
          <cell r="H518" t="str">
            <v>EAST</v>
          </cell>
        </row>
        <row r="519">
          <cell r="A519" t="str">
            <v>ELEC</v>
          </cell>
          <cell r="B519">
            <v>39479</v>
          </cell>
          <cell r="C519" t="str">
            <v>MEAD</v>
          </cell>
          <cell r="D519">
            <v>1465000</v>
          </cell>
          <cell r="E519">
            <v>-20000</v>
          </cell>
          <cell r="F519">
            <v>-37000</v>
          </cell>
          <cell r="G519">
            <v>2247750</v>
          </cell>
          <cell r="H519" t="str">
            <v>EAST</v>
          </cell>
        </row>
        <row r="520">
          <cell r="A520" t="str">
            <v>ELEC</v>
          </cell>
          <cell r="B520">
            <v>39479</v>
          </cell>
          <cell r="C520" t="str">
            <v>MID-C</v>
          </cell>
          <cell r="D520">
            <v>18341200</v>
          </cell>
          <cell r="E520">
            <v>-229200</v>
          </cell>
          <cell r="F520">
            <v>-113920</v>
          </cell>
          <cell r="G520">
            <v>7167690</v>
          </cell>
          <cell r="H520" t="str">
            <v>WEST</v>
          </cell>
        </row>
        <row r="521">
          <cell r="A521" t="str">
            <v>ELEC</v>
          </cell>
          <cell r="B521">
            <v>39479</v>
          </cell>
          <cell r="C521" t="str">
            <v>MONA</v>
          </cell>
          <cell r="D521">
            <v>0</v>
          </cell>
          <cell r="E521">
            <v>0</v>
          </cell>
          <cell r="F521">
            <v>-14800</v>
          </cell>
          <cell r="G521">
            <v>765900</v>
          </cell>
          <cell r="H521" t="str">
            <v>EAST</v>
          </cell>
        </row>
        <row r="522">
          <cell r="A522" t="str">
            <v>ELEC</v>
          </cell>
          <cell r="B522">
            <v>39479</v>
          </cell>
          <cell r="C522" t="str">
            <v>PPWALC</v>
          </cell>
          <cell r="D522">
            <v>1370000</v>
          </cell>
          <cell r="E522">
            <v>-20000</v>
          </cell>
          <cell r="F522">
            <v>0</v>
          </cell>
          <cell r="G522">
            <v>0</v>
          </cell>
          <cell r="H522" t="str">
            <v>EAST</v>
          </cell>
        </row>
        <row r="523">
          <cell r="A523" t="str">
            <v>ELEC</v>
          </cell>
          <cell r="B523">
            <v>39479</v>
          </cell>
          <cell r="C523" t="str">
            <v>PV</v>
          </cell>
          <cell r="D523">
            <v>2673500</v>
          </cell>
          <cell r="E523">
            <v>-10000</v>
          </cell>
          <cell r="F523">
            <v>-74000</v>
          </cell>
          <cell r="G523">
            <v>5137820</v>
          </cell>
          <cell r="H523" t="str">
            <v>EAST</v>
          </cell>
        </row>
        <row r="524">
          <cell r="A524" t="str">
            <v>ELEC</v>
          </cell>
          <cell r="B524">
            <v>39479</v>
          </cell>
          <cell r="C524" t="str">
            <v>SP15</v>
          </cell>
          <cell r="D524">
            <v>2325000</v>
          </cell>
          <cell r="E524">
            <v>-30000</v>
          </cell>
          <cell r="F524">
            <v>-37000</v>
          </cell>
          <cell r="G524">
            <v>2445700</v>
          </cell>
          <cell r="H524" t="str">
            <v>EAST</v>
          </cell>
        </row>
        <row r="525">
          <cell r="A525" t="str">
            <v>ELEC</v>
          </cell>
          <cell r="B525">
            <v>39479</v>
          </cell>
          <cell r="C525" t="str">
            <v>W.WING</v>
          </cell>
          <cell r="D525">
            <v>1072000</v>
          </cell>
          <cell r="E525">
            <v>-20000</v>
          </cell>
          <cell r="F525">
            <v>-14800</v>
          </cell>
          <cell r="G525">
            <v>793280</v>
          </cell>
          <cell r="H525" t="str">
            <v>EAST</v>
          </cell>
        </row>
        <row r="526">
          <cell r="A526" t="str">
            <v>ELEC</v>
          </cell>
          <cell r="B526">
            <v>39508</v>
          </cell>
          <cell r="C526" t="str">
            <v>4C</v>
          </cell>
          <cell r="D526">
            <v>4352920</v>
          </cell>
          <cell r="E526">
            <v>-62400</v>
          </cell>
          <cell r="F526">
            <v>-16350</v>
          </cell>
          <cell r="G526">
            <v>1355415</v>
          </cell>
          <cell r="H526" t="str">
            <v>EAST</v>
          </cell>
        </row>
        <row r="527">
          <cell r="A527" t="str">
            <v>ELEC</v>
          </cell>
          <cell r="B527">
            <v>39508</v>
          </cell>
          <cell r="C527" t="str">
            <v>COB N-S</v>
          </cell>
          <cell r="D527">
            <v>3892200</v>
          </cell>
          <cell r="E527">
            <v>-62400</v>
          </cell>
          <cell r="F527">
            <v>0</v>
          </cell>
          <cell r="G527">
            <v>0</v>
          </cell>
          <cell r="H527" t="str">
            <v>WEST</v>
          </cell>
        </row>
        <row r="528">
          <cell r="A528" t="str">
            <v>ELEC</v>
          </cell>
          <cell r="B528">
            <v>39508</v>
          </cell>
          <cell r="C528" t="str">
            <v>CRAIGCO</v>
          </cell>
          <cell r="D528">
            <v>33280</v>
          </cell>
          <cell r="E528">
            <v>-832</v>
          </cell>
          <cell r="F528">
            <v>-654</v>
          </cell>
          <cell r="G528">
            <v>26160</v>
          </cell>
          <cell r="H528" t="str">
            <v>EAST</v>
          </cell>
        </row>
        <row r="529">
          <cell r="A529" t="str">
            <v>ELEC</v>
          </cell>
          <cell r="B529">
            <v>39508</v>
          </cell>
          <cell r="C529" t="str">
            <v>DJ</v>
          </cell>
          <cell r="D529">
            <v>681200</v>
          </cell>
          <cell r="E529">
            <v>-10400</v>
          </cell>
          <cell r="F529">
            <v>0</v>
          </cell>
          <cell r="G529">
            <v>0</v>
          </cell>
          <cell r="H529" t="str">
            <v>EAST</v>
          </cell>
        </row>
        <row r="530">
          <cell r="A530" t="str">
            <v>ELEC</v>
          </cell>
          <cell r="B530">
            <v>39508</v>
          </cell>
          <cell r="C530" t="str">
            <v>GON</v>
          </cell>
          <cell r="D530">
            <v>0</v>
          </cell>
          <cell r="E530">
            <v>0</v>
          </cell>
          <cell r="F530">
            <v>-8175</v>
          </cell>
          <cell r="G530">
            <v>496631.25</v>
          </cell>
          <cell r="H530" t="str">
            <v>EAST</v>
          </cell>
        </row>
        <row r="531">
          <cell r="A531" t="str">
            <v>ELEC</v>
          </cell>
          <cell r="B531">
            <v>39508</v>
          </cell>
          <cell r="C531" t="str">
            <v>MEAD</v>
          </cell>
          <cell r="D531">
            <v>2293200</v>
          </cell>
          <cell r="E531">
            <v>-31200</v>
          </cell>
          <cell r="F531">
            <v>-40875</v>
          </cell>
          <cell r="G531">
            <v>2483156.25</v>
          </cell>
          <cell r="H531" t="str">
            <v>EAST</v>
          </cell>
        </row>
        <row r="532">
          <cell r="A532" t="str">
            <v>ELEC</v>
          </cell>
          <cell r="B532">
            <v>39508</v>
          </cell>
          <cell r="C532" t="str">
            <v>MID-C</v>
          </cell>
          <cell r="D532">
            <v>12293840</v>
          </cell>
          <cell r="E532">
            <v>-124800</v>
          </cell>
          <cell r="F532">
            <v>-81750</v>
          </cell>
          <cell r="G532">
            <v>5483381.25</v>
          </cell>
          <cell r="H532" t="str">
            <v>WEST</v>
          </cell>
        </row>
        <row r="533">
          <cell r="A533" t="str">
            <v>ELEC</v>
          </cell>
          <cell r="B533">
            <v>39508</v>
          </cell>
          <cell r="C533" t="str">
            <v>MONA</v>
          </cell>
          <cell r="D533">
            <v>0</v>
          </cell>
          <cell r="E533">
            <v>0</v>
          </cell>
          <cell r="F533">
            <v>-16350</v>
          </cell>
          <cell r="G533">
            <v>846112.5</v>
          </cell>
          <cell r="H533" t="str">
            <v>EAST</v>
          </cell>
        </row>
        <row r="534">
          <cell r="A534" t="str">
            <v>ELEC</v>
          </cell>
          <cell r="B534">
            <v>39508</v>
          </cell>
          <cell r="C534" t="str">
            <v>PPWALC</v>
          </cell>
          <cell r="D534">
            <v>1424800</v>
          </cell>
          <cell r="E534">
            <v>-20800</v>
          </cell>
          <cell r="F534">
            <v>0</v>
          </cell>
          <cell r="G534">
            <v>0</v>
          </cell>
          <cell r="H534" t="str">
            <v>EAST</v>
          </cell>
        </row>
        <row r="535">
          <cell r="A535" t="str">
            <v>ELEC</v>
          </cell>
          <cell r="B535">
            <v>39508</v>
          </cell>
          <cell r="C535" t="str">
            <v>PV</v>
          </cell>
          <cell r="D535">
            <v>3897920</v>
          </cell>
          <cell r="E535">
            <v>-31200</v>
          </cell>
          <cell r="F535">
            <v>-65400</v>
          </cell>
          <cell r="G535">
            <v>5085258.75</v>
          </cell>
          <cell r="H535" t="str">
            <v>EAST</v>
          </cell>
        </row>
        <row r="536">
          <cell r="A536" t="str">
            <v>ELEC</v>
          </cell>
          <cell r="B536">
            <v>39508</v>
          </cell>
          <cell r="C536" t="str">
            <v>SP15</v>
          </cell>
          <cell r="D536">
            <v>2418000</v>
          </cell>
          <cell r="E536">
            <v>-31200</v>
          </cell>
          <cell r="F536">
            <v>-49050</v>
          </cell>
          <cell r="G536">
            <v>3163725</v>
          </cell>
          <cell r="H536" t="str">
            <v>EAST</v>
          </cell>
        </row>
        <row r="537">
          <cell r="A537" t="str">
            <v>ELEC</v>
          </cell>
          <cell r="B537">
            <v>39508</v>
          </cell>
          <cell r="C537" t="str">
            <v>W.WING</v>
          </cell>
          <cell r="D537">
            <v>1114880</v>
          </cell>
          <cell r="E537">
            <v>-20800</v>
          </cell>
          <cell r="F537">
            <v>-16350</v>
          </cell>
          <cell r="G537">
            <v>876360</v>
          </cell>
          <cell r="H537" t="str">
            <v>EAST</v>
          </cell>
        </row>
        <row r="538">
          <cell r="A538" t="str">
            <v>ELEC</v>
          </cell>
          <cell r="B538">
            <v>39539</v>
          </cell>
          <cell r="C538" t="str">
            <v>4C</v>
          </cell>
          <cell r="D538">
            <v>3663400</v>
          </cell>
          <cell r="E538">
            <v>-52000</v>
          </cell>
          <cell r="F538">
            <v>0</v>
          </cell>
          <cell r="G538">
            <v>0</v>
          </cell>
          <cell r="H538" t="str">
            <v>EAST</v>
          </cell>
        </row>
        <row r="539">
          <cell r="A539" t="str">
            <v>ELEC</v>
          </cell>
          <cell r="B539">
            <v>39539</v>
          </cell>
          <cell r="C539" t="str">
            <v>BORAH</v>
          </cell>
          <cell r="D539">
            <v>0</v>
          </cell>
          <cell r="E539">
            <v>0</v>
          </cell>
          <cell r="F539">
            <v>-15200</v>
          </cell>
          <cell r="G539">
            <v>779000</v>
          </cell>
          <cell r="H539" t="str">
            <v>EAST</v>
          </cell>
        </row>
        <row r="540">
          <cell r="A540" t="str">
            <v>ELEC</v>
          </cell>
          <cell r="B540">
            <v>39539</v>
          </cell>
          <cell r="C540" t="str">
            <v>COB N-S</v>
          </cell>
          <cell r="D540">
            <v>5826600</v>
          </cell>
          <cell r="E540">
            <v>-93600</v>
          </cell>
          <cell r="F540">
            <v>-76000</v>
          </cell>
          <cell r="G540">
            <v>3024800</v>
          </cell>
          <cell r="H540" t="str">
            <v>WEST</v>
          </cell>
        </row>
        <row r="541">
          <cell r="A541" t="str">
            <v>ELEC</v>
          </cell>
          <cell r="B541">
            <v>39539</v>
          </cell>
          <cell r="C541" t="str">
            <v>CRAIGCO</v>
          </cell>
          <cell r="D541">
            <v>33280</v>
          </cell>
          <cell r="E541">
            <v>-832</v>
          </cell>
          <cell r="F541">
            <v>-608</v>
          </cell>
          <cell r="G541">
            <v>24320</v>
          </cell>
          <cell r="H541" t="str">
            <v>EAST</v>
          </cell>
        </row>
        <row r="542">
          <cell r="A542" t="str">
            <v>ELEC</v>
          </cell>
          <cell r="B542">
            <v>39539</v>
          </cell>
          <cell r="C542" t="str">
            <v>GON</v>
          </cell>
          <cell r="D542">
            <v>0</v>
          </cell>
          <cell r="E542">
            <v>0</v>
          </cell>
          <cell r="F542">
            <v>-7600</v>
          </cell>
          <cell r="G542">
            <v>415720</v>
          </cell>
          <cell r="H542" t="str">
            <v>EAST</v>
          </cell>
        </row>
        <row r="543">
          <cell r="A543" t="str">
            <v>ELEC</v>
          </cell>
          <cell r="B543">
            <v>39539</v>
          </cell>
          <cell r="C543" t="str">
            <v>MEAD</v>
          </cell>
          <cell r="D543">
            <v>3192800</v>
          </cell>
          <cell r="E543">
            <v>-41600</v>
          </cell>
          <cell r="F543">
            <v>-30400</v>
          </cell>
          <cell r="G543">
            <v>1440200</v>
          </cell>
          <cell r="H543" t="str">
            <v>EAST</v>
          </cell>
        </row>
        <row r="544">
          <cell r="A544" t="str">
            <v>ELEC</v>
          </cell>
          <cell r="B544">
            <v>39539</v>
          </cell>
          <cell r="C544" t="str">
            <v>MID-C</v>
          </cell>
          <cell r="D544">
            <v>4711200</v>
          </cell>
          <cell r="E544">
            <v>-93600</v>
          </cell>
          <cell r="F544">
            <v>-38000</v>
          </cell>
          <cell r="G544">
            <v>1651100</v>
          </cell>
          <cell r="H544" t="str">
            <v>WEST</v>
          </cell>
        </row>
        <row r="545">
          <cell r="A545" t="str">
            <v>ELEC</v>
          </cell>
          <cell r="B545">
            <v>39539</v>
          </cell>
          <cell r="C545" t="str">
            <v>NP15</v>
          </cell>
          <cell r="D545">
            <v>0</v>
          </cell>
          <cell r="E545">
            <v>0</v>
          </cell>
          <cell r="F545">
            <v>-15200</v>
          </cell>
          <cell r="G545">
            <v>803700</v>
          </cell>
          <cell r="H545" t="str">
            <v>WEST</v>
          </cell>
        </row>
        <row r="546">
          <cell r="A546" t="str">
            <v>ELEC</v>
          </cell>
          <cell r="B546">
            <v>39539</v>
          </cell>
          <cell r="C546" t="str">
            <v>PV</v>
          </cell>
          <cell r="D546">
            <v>-1821040</v>
          </cell>
          <cell r="E546">
            <v>20800</v>
          </cell>
          <cell r="F546">
            <v>-129200</v>
          </cell>
          <cell r="G546">
            <v>5450340</v>
          </cell>
          <cell r="H546" t="str">
            <v>EAST</v>
          </cell>
        </row>
        <row r="547">
          <cell r="A547" t="str">
            <v>ELEC</v>
          </cell>
          <cell r="B547">
            <v>39539</v>
          </cell>
          <cell r="C547" t="str">
            <v>SP15</v>
          </cell>
          <cell r="D547">
            <v>-187200</v>
          </cell>
          <cell r="E547">
            <v>0</v>
          </cell>
          <cell r="F547">
            <v>-38000</v>
          </cell>
          <cell r="G547">
            <v>1884800</v>
          </cell>
          <cell r="H547" t="str">
            <v>EAST</v>
          </cell>
        </row>
        <row r="548">
          <cell r="A548" t="str">
            <v>ELEC</v>
          </cell>
          <cell r="B548">
            <v>39539</v>
          </cell>
          <cell r="C548" t="str">
            <v>W.WING</v>
          </cell>
          <cell r="D548">
            <v>774800</v>
          </cell>
          <cell r="E548">
            <v>-10400</v>
          </cell>
          <cell r="F548">
            <v>0</v>
          </cell>
          <cell r="G548">
            <v>0</v>
          </cell>
          <cell r="H548" t="str">
            <v>EAST</v>
          </cell>
        </row>
        <row r="549">
          <cell r="A549" t="str">
            <v>ELEC</v>
          </cell>
          <cell r="B549">
            <v>39569</v>
          </cell>
          <cell r="C549" t="str">
            <v>4C</v>
          </cell>
          <cell r="D549">
            <v>6492200</v>
          </cell>
          <cell r="E549">
            <v>-83200</v>
          </cell>
          <cell r="F549">
            <v>8200</v>
          </cell>
          <cell r="G549">
            <v>-401800</v>
          </cell>
          <cell r="H549" t="str">
            <v>EAST</v>
          </cell>
        </row>
        <row r="550">
          <cell r="A550" t="str">
            <v>ELEC</v>
          </cell>
          <cell r="B550">
            <v>39569</v>
          </cell>
          <cell r="C550" t="str">
            <v>BORAH</v>
          </cell>
          <cell r="D550">
            <v>0</v>
          </cell>
          <cell r="E550">
            <v>0</v>
          </cell>
          <cell r="F550">
            <v>-16400</v>
          </cell>
          <cell r="G550">
            <v>840500</v>
          </cell>
          <cell r="H550" t="str">
            <v>EAST</v>
          </cell>
        </row>
        <row r="551">
          <cell r="A551" t="str">
            <v>ELEC</v>
          </cell>
          <cell r="B551">
            <v>39569</v>
          </cell>
          <cell r="C551" t="str">
            <v>COB N-S</v>
          </cell>
          <cell r="D551">
            <v>3980600</v>
          </cell>
          <cell r="E551">
            <v>-62400</v>
          </cell>
          <cell r="F551">
            <v>-73800</v>
          </cell>
          <cell r="G551">
            <v>2730600</v>
          </cell>
          <cell r="H551" t="str">
            <v>WEST</v>
          </cell>
        </row>
        <row r="552">
          <cell r="A552" t="str">
            <v>ELEC</v>
          </cell>
          <cell r="B552">
            <v>39569</v>
          </cell>
          <cell r="C552" t="str">
            <v>COLSTRIP</v>
          </cell>
          <cell r="D552">
            <v>1300000</v>
          </cell>
          <cell r="E552">
            <v>-20800</v>
          </cell>
          <cell r="F552">
            <v>-16400</v>
          </cell>
          <cell r="G552">
            <v>1025000</v>
          </cell>
          <cell r="H552" t="str">
            <v>WEST</v>
          </cell>
        </row>
        <row r="553">
          <cell r="A553" t="str">
            <v>ELEC</v>
          </cell>
          <cell r="B553">
            <v>39569</v>
          </cell>
          <cell r="C553" t="str">
            <v>CRAIGCO</v>
          </cell>
          <cell r="D553">
            <v>33280</v>
          </cell>
          <cell r="E553">
            <v>-832</v>
          </cell>
          <cell r="F553">
            <v>-656</v>
          </cell>
          <cell r="G553">
            <v>26240</v>
          </cell>
          <cell r="H553" t="str">
            <v>EAST</v>
          </cell>
        </row>
        <row r="554">
          <cell r="A554" t="str">
            <v>ELEC</v>
          </cell>
          <cell r="B554">
            <v>39569</v>
          </cell>
          <cell r="C554" t="str">
            <v>MEAD</v>
          </cell>
          <cell r="D554">
            <v>4857600</v>
          </cell>
          <cell r="E554">
            <v>-55200</v>
          </cell>
          <cell r="F554">
            <v>-32800</v>
          </cell>
          <cell r="G554">
            <v>1553900</v>
          </cell>
          <cell r="H554" t="str">
            <v>EAST</v>
          </cell>
        </row>
        <row r="555">
          <cell r="A555" t="str">
            <v>ELEC</v>
          </cell>
          <cell r="B555">
            <v>39569</v>
          </cell>
          <cell r="C555" t="str">
            <v>MID-C</v>
          </cell>
          <cell r="D555">
            <v>2248600</v>
          </cell>
          <cell r="E555">
            <v>-51600</v>
          </cell>
          <cell r="F555">
            <v>-24400</v>
          </cell>
          <cell r="G555">
            <v>1205250</v>
          </cell>
          <cell r="H555" t="str">
            <v>WEST</v>
          </cell>
        </row>
        <row r="556">
          <cell r="A556" t="str">
            <v>ELEC</v>
          </cell>
          <cell r="B556">
            <v>39569</v>
          </cell>
          <cell r="C556" t="str">
            <v>MONA</v>
          </cell>
          <cell r="D556">
            <v>0</v>
          </cell>
          <cell r="E556">
            <v>0</v>
          </cell>
          <cell r="F556">
            <v>-8200</v>
          </cell>
          <cell r="G556">
            <v>448950</v>
          </cell>
          <cell r="H556" t="str">
            <v>EAST</v>
          </cell>
        </row>
        <row r="557">
          <cell r="A557" t="str">
            <v>ELEC</v>
          </cell>
          <cell r="B557">
            <v>39569</v>
          </cell>
          <cell r="C557" t="str">
            <v>NP15</v>
          </cell>
          <cell r="D557">
            <v>1024400</v>
          </cell>
          <cell r="E557">
            <v>-10400</v>
          </cell>
          <cell r="F557">
            <v>-24600</v>
          </cell>
          <cell r="G557">
            <v>1303390</v>
          </cell>
          <cell r="H557" t="str">
            <v>WEST</v>
          </cell>
        </row>
        <row r="558">
          <cell r="A558" t="str">
            <v>ELEC</v>
          </cell>
          <cell r="B558">
            <v>39569</v>
          </cell>
          <cell r="C558" t="str">
            <v>PV</v>
          </cell>
          <cell r="D558">
            <v>-2068040</v>
          </cell>
          <cell r="E558">
            <v>10400</v>
          </cell>
          <cell r="F558">
            <v>-147600</v>
          </cell>
          <cell r="G558">
            <v>6110230</v>
          </cell>
          <cell r="H558" t="str">
            <v>EAST</v>
          </cell>
        </row>
        <row r="559">
          <cell r="A559" t="str">
            <v>ELEC</v>
          </cell>
          <cell r="B559">
            <v>39569</v>
          </cell>
          <cell r="C559" t="str">
            <v>SP15</v>
          </cell>
          <cell r="D559">
            <v>3140800</v>
          </cell>
          <cell r="E559">
            <v>-41600</v>
          </cell>
          <cell r="F559">
            <v>-24600</v>
          </cell>
          <cell r="G559">
            <v>1164400</v>
          </cell>
          <cell r="H559" t="str">
            <v>EAST</v>
          </cell>
        </row>
        <row r="560">
          <cell r="A560" t="str">
            <v>ELEC</v>
          </cell>
          <cell r="B560">
            <v>39569</v>
          </cell>
          <cell r="C560" t="str">
            <v>W.WING</v>
          </cell>
          <cell r="D560">
            <v>803400</v>
          </cell>
          <cell r="E560">
            <v>-10400</v>
          </cell>
          <cell r="F560">
            <v>-8200</v>
          </cell>
          <cell r="G560">
            <v>633450</v>
          </cell>
          <cell r="H560" t="str">
            <v>EAST</v>
          </cell>
        </row>
        <row r="561">
          <cell r="A561" t="str">
            <v>ELEC</v>
          </cell>
          <cell r="B561">
            <v>39600</v>
          </cell>
          <cell r="C561" t="str">
            <v>4C</v>
          </cell>
          <cell r="D561">
            <v>2410000</v>
          </cell>
          <cell r="E561">
            <v>-40000</v>
          </cell>
          <cell r="F561">
            <v>0</v>
          </cell>
          <cell r="G561">
            <v>0</v>
          </cell>
          <cell r="H561" t="str">
            <v>EAST</v>
          </cell>
        </row>
        <row r="562">
          <cell r="A562" t="str">
            <v>ELEC</v>
          </cell>
          <cell r="B562">
            <v>39600</v>
          </cell>
          <cell r="C562" t="str">
            <v>BORAH</v>
          </cell>
          <cell r="D562">
            <v>0</v>
          </cell>
          <cell r="E562">
            <v>0</v>
          </cell>
          <cell r="F562">
            <v>-16000</v>
          </cell>
          <cell r="G562">
            <v>820000</v>
          </cell>
          <cell r="H562" t="str">
            <v>EAST</v>
          </cell>
        </row>
        <row r="563">
          <cell r="A563" t="str">
            <v>ELEC</v>
          </cell>
          <cell r="B563">
            <v>39600</v>
          </cell>
          <cell r="C563" t="str">
            <v>COB N-S</v>
          </cell>
          <cell r="D563">
            <v>2237500</v>
          </cell>
          <cell r="E563">
            <v>-40000</v>
          </cell>
          <cell r="F563">
            <v>-64000</v>
          </cell>
          <cell r="G563">
            <v>2344000</v>
          </cell>
          <cell r="H563" t="str">
            <v>WEST</v>
          </cell>
        </row>
        <row r="564">
          <cell r="A564" t="str">
            <v>ELEC</v>
          </cell>
          <cell r="B564">
            <v>39600</v>
          </cell>
          <cell r="C564" t="str">
            <v>CRAIGCO</v>
          </cell>
          <cell r="D564">
            <v>32000</v>
          </cell>
          <cell r="E564">
            <v>-800</v>
          </cell>
          <cell r="F564">
            <v>-640</v>
          </cell>
          <cell r="G564">
            <v>25600</v>
          </cell>
          <cell r="H564" t="str">
            <v>EAST</v>
          </cell>
        </row>
        <row r="565">
          <cell r="A565" t="str">
            <v>ELEC</v>
          </cell>
          <cell r="B565">
            <v>39600</v>
          </cell>
          <cell r="C565" t="str">
            <v>MEAD</v>
          </cell>
          <cell r="D565">
            <v>0</v>
          </cell>
          <cell r="E565">
            <v>0</v>
          </cell>
          <cell r="F565">
            <v>-32000</v>
          </cell>
          <cell r="G565">
            <v>1516000</v>
          </cell>
          <cell r="H565" t="str">
            <v>EAST</v>
          </cell>
        </row>
        <row r="566">
          <cell r="A566" t="str">
            <v>ELEC</v>
          </cell>
          <cell r="B566">
            <v>39600</v>
          </cell>
          <cell r="C566" t="str">
            <v>MID-C</v>
          </cell>
          <cell r="D566">
            <v>5197500</v>
          </cell>
          <cell r="E566">
            <v>-100000</v>
          </cell>
          <cell r="F566">
            <v>112000</v>
          </cell>
          <cell r="G566">
            <v>-817600</v>
          </cell>
          <cell r="H566" t="str">
            <v>WEST</v>
          </cell>
        </row>
        <row r="567">
          <cell r="A567" t="str">
            <v>ELEC</v>
          </cell>
          <cell r="B567">
            <v>39600</v>
          </cell>
          <cell r="C567" t="str">
            <v>MONA</v>
          </cell>
          <cell r="D567">
            <v>1845000</v>
          </cell>
          <cell r="E567">
            <v>-20000</v>
          </cell>
          <cell r="F567">
            <v>-8000</v>
          </cell>
          <cell r="G567">
            <v>438000</v>
          </cell>
          <cell r="H567" t="str">
            <v>EAST</v>
          </cell>
        </row>
        <row r="568">
          <cell r="A568" t="str">
            <v>ELEC</v>
          </cell>
          <cell r="B568">
            <v>39600</v>
          </cell>
          <cell r="C568" t="str">
            <v>NP15</v>
          </cell>
          <cell r="D568">
            <v>0</v>
          </cell>
          <cell r="E568">
            <v>0</v>
          </cell>
          <cell r="F568">
            <v>-40000</v>
          </cell>
          <cell r="G568">
            <v>2038400</v>
          </cell>
          <cell r="H568" t="str">
            <v>WEST</v>
          </cell>
        </row>
        <row r="569">
          <cell r="A569" t="str">
            <v>ELEC</v>
          </cell>
          <cell r="B569">
            <v>39600</v>
          </cell>
          <cell r="C569" t="str">
            <v>PV</v>
          </cell>
          <cell r="D569">
            <v>1586500</v>
          </cell>
          <cell r="E569">
            <v>-30000</v>
          </cell>
          <cell r="F569">
            <v>-176000</v>
          </cell>
          <cell r="G569">
            <v>7713200</v>
          </cell>
          <cell r="H569" t="str">
            <v>EAST</v>
          </cell>
        </row>
        <row r="570">
          <cell r="A570" t="str">
            <v>ELEC</v>
          </cell>
          <cell r="B570">
            <v>39600</v>
          </cell>
          <cell r="C570" t="str">
            <v>SP15</v>
          </cell>
          <cell r="D570">
            <v>3020000</v>
          </cell>
          <cell r="E570">
            <v>-40000</v>
          </cell>
          <cell r="F570">
            <v>-16000</v>
          </cell>
          <cell r="G570">
            <v>776000</v>
          </cell>
          <cell r="H570" t="str">
            <v>EAST</v>
          </cell>
        </row>
        <row r="571">
          <cell r="A571" t="str">
            <v>ELEC</v>
          </cell>
          <cell r="B571">
            <v>39630</v>
          </cell>
          <cell r="C571" t="str">
            <v>4C</v>
          </cell>
          <cell r="D571">
            <v>16290560</v>
          </cell>
          <cell r="E571">
            <v>-145600</v>
          </cell>
          <cell r="F571">
            <v>-41000</v>
          </cell>
          <cell r="G571">
            <v>2462050</v>
          </cell>
          <cell r="H571" t="str">
            <v>EAST</v>
          </cell>
        </row>
        <row r="572">
          <cell r="A572" t="str">
            <v>ELEC</v>
          </cell>
          <cell r="B572">
            <v>39630</v>
          </cell>
          <cell r="C572" t="str">
            <v>BORAH</v>
          </cell>
          <cell r="D572">
            <v>0</v>
          </cell>
          <cell r="E572">
            <v>0</v>
          </cell>
          <cell r="F572">
            <v>-16400</v>
          </cell>
          <cell r="G572">
            <v>840500</v>
          </cell>
          <cell r="H572" t="str">
            <v>EAST</v>
          </cell>
        </row>
        <row r="573">
          <cell r="A573" t="str">
            <v>ELEC</v>
          </cell>
          <cell r="B573">
            <v>39630</v>
          </cell>
          <cell r="C573" t="str">
            <v>COB N-S</v>
          </cell>
          <cell r="D573">
            <v>4017000</v>
          </cell>
          <cell r="E573">
            <v>-41600</v>
          </cell>
          <cell r="F573">
            <v>-49200</v>
          </cell>
          <cell r="G573">
            <v>3421450</v>
          </cell>
          <cell r="H573" t="str">
            <v>WEST</v>
          </cell>
        </row>
        <row r="574">
          <cell r="A574" t="str">
            <v>ELEC</v>
          </cell>
          <cell r="B574">
            <v>39630</v>
          </cell>
          <cell r="C574" t="str">
            <v>CRAIGCO</v>
          </cell>
          <cell r="D574">
            <v>33280</v>
          </cell>
          <cell r="E574">
            <v>-832</v>
          </cell>
          <cell r="F574">
            <v>-656</v>
          </cell>
          <cell r="G574">
            <v>26240</v>
          </cell>
          <cell r="H574" t="str">
            <v>EAST</v>
          </cell>
        </row>
        <row r="575">
          <cell r="A575" t="str">
            <v>ELEC</v>
          </cell>
          <cell r="B575">
            <v>39630</v>
          </cell>
          <cell r="C575" t="str">
            <v>MEAD</v>
          </cell>
          <cell r="D575">
            <v>3056040</v>
          </cell>
          <cell r="E575">
            <v>-31200</v>
          </cell>
          <cell r="F575">
            <v>-32800</v>
          </cell>
          <cell r="G575">
            <v>1828600</v>
          </cell>
          <cell r="H575" t="str">
            <v>EAST</v>
          </cell>
        </row>
        <row r="576">
          <cell r="A576" t="str">
            <v>ELEC</v>
          </cell>
          <cell r="B576">
            <v>39630</v>
          </cell>
          <cell r="C576" t="str">
            <v>MID-C</v>
          </cell>
          <cell r="D576">
            <v>-2850640</v>
          </cell>
          <cell r="E576">
            <v>72800</v>
          </cell>
          <cell r="F576">
            <v>73800</v>
          </cell>
          <cell r="G576">
            <v>-4326320</v>
          </cell>
          <cell r="H576" t="str">
            <v>WEST</v>
          </cell>
        </row>
        <row r="577">
          <cell r="A577" t="str">
            <v>ELEC</v>
          </cell>
          <cell r="B577">
            <v>39630</v>
          </cell>
          <cell r="C577" t="str">
            <v>MONA</v>
          </cell>
          <cell r="D577">
            <v>-2641080</v>
          </cell>
          <cell r="E577">
            <v>31200</v>
          </cell>
          <cell r="F577">
            <v>0</v>
          </cell>
          <cell r="G577">
            <v>0</v>
          </cell>
          <cell r="H577" t="str">
            <v>EAST</v>
          </cell>
        </row>
        <row r="578">
          <cell r="A578" t="str">
            <v>ELEC</v>
          </cell>
          <cell r="B578">
            <v>39630</v>
          </cell>
          <cell r="C578" t="str">
            <v>PV</v>
          </cell>
          <cell r="D578">
            <v>2433600</v>
          </cell>
          <cell r="E578">
            <v>-31200</v>
          </cell>
          <cell r="F578">
            <v>-205000</v>
          </cell>
          <cell r="G578">
            <v>11181520</v>
          </cell>
          <cell r="H578" t="str">
            <v>EAST</v>
          </cell>
        </row>
        <row r="579">
          <cell r="A579" t="str">
            <v>ELEC</v>
          </cell>
          <cell r="B579">
            <v>39630</v>
          </cell>
          <cell r="C579" t="str">
            <v>SP15</v>
          </cell>
          <cell r="D579">
            <v>0</v>
          </cell>
          <cell r="E579">
            <v>0</v>
          </cell>
          <cell r="F579">
            <v>-41000</v>
          </cell>
          <cell r="G579">
            <v>2263200</v>
          </cell>
          <cell r="H579" t="str">
            <v>EAST</v>
          </cell>
        </row>
        <row r="580">
          <cell r="A580" t="str">
            <v>ELEC</v>
          </cell>
          <cell r="B580">
            <v>39661</v>
          </cell>
          <cell r="C580" t="str">
            <v>4C</v>
          </cell>
          <cell r="D580">
            <v>14496560</v>
          </cell>
          <cell r="E580">
            <v>-124800</v>
          </cell>
          <cell r="F580">
            <v>-49200</v>
          </cell>
          <cell r="G580">
            <v>3050400</v>
          </cell>
          <cell r="H580" t="str">
            <v>EAST</v>
          </cell>
        </row>
        <row r="581">
          <cell r="A581" t="str">
            <v>ELEC</v>
          </cell>
          <cell r="B581">
            <v>39661</v>
          </cell>
          <cell r="C581" t="str">
            <v>BORAH</v>
          </cell>
          <cell r="D581">
            <v>0</v>
          </cell>
          <cell r="E581">
            <v>0</v>
          </cell>
          <cell r="F581">
            <v>-16400</v>
          </cell>
          <cell r="G581">
            <v>840500</v>
          </cell>
          <cell r="H581" t="str">
            <v>EAST</v>
          </cell>
        </row>
        <row r="582">
          <cell r="A582" t="str">
            <v>ELEC</v>
          </cell>
          <cell r="B582">
            <v>39661</v>
          </cell>
          <cell r="C582" t="str">
            <v>COB N-S</v>
          </cell>
          <cell r="D582">
            <v>2883400</v>
          </cell>
          <cell r="E582">
            <v>-31200</v>
          </cell>
          <cell r="F582">
            <v>-57400</v>
          </cell>
          <cell r="G582">
            <v>4003650</v>
          </cell>
          <cell r="H582" t="str">
            <v>WEST</v>
          </cell>
        </row>
        <row r="583">
          <cell r="A583" t="str">
            <v>ELEC</v>
          </cell>
          <cell r="B583">
            <v>39661</v>
          </cell>
          <cell r="C583" t="str">
            <v>CRAIGCO</v>
          </cell>
          <cell r="D583">
            <v>33280</v>
          </cell>
          <cell r="E583">
            <v>-832</v>
          </cell>
          <cell r="F583">
            <v>-656</v>
          </cell>
          <cell r="G583">
            <v>26240</v>
          </cell>
          <cell r="H583" t="str">
            <v>EAST</v>
          </cell>
        </row>
        <row r="584">
          <cell r="A584" t="str">
            <v>ELEC</v>
          </cell>
          <cell r="B584">
            <v>39661</v>
          </cell>
          <cell r="C584" t="str">
            <v>DJ</v>
          </cell>
          <cell r="D584">
            <v>1185600</v>
          </cell>
          <cell r="E584">
            <v>-10400</v>
          </cell>
          <cell r="F584">
            <v>0</v>
          </cell>
          <cell r="G584">
            <v>0</v>
          </cell>
          <cell r="H584" t="str">
            <v>EAST</v>
          </cell>
        </row>
        <row r="585">
          <cell r="A585" t="str">
            <v>ELEC</v>
          </cell>
          <cell r="B585">
            <v>39661</v>
          </cell>
          <cell r="C585" t="str">
            <v>MEAD</v>
          </cell>
          <cell r="D585">
            <v>3056040</v>
          </cell>
          <cell r="E585">
            <v>-31200</v>
          </cell>
          <cell r="F585">
            <v>-49200</v>
          </cell>
          <cell r="G585">
            <v>2837200</v>
          </cell>
          <cell r="H585" t="str">
            <v>EAST</v>
          </cell>
        </row>
        <row r="586">
          <cell r="A586" t="str">
            <v>ELEC</v>
          </cell>
          <cell r="B586">
            <v>39661</v>
          </cell>
          <cell r="C586" t="str">
            <v>MID-C</v>
          </cell>
          <cell r="D586">
            <v>-7790120</v>
          </cell>
          <cell r="E586">
            <v>124800</v>
          </cell>
          <cell r="F586">
            <v>82000</v>
          </cell>
          <cell r="G586">
            <v>-4965920</v>
          </cell>
          <cell r="H586" t="str">
            <v>WEST</v>
          </cell>
        </row>
        <row r="587">
          <cell r="A587" t="str">
            <v>ELEC</v>
          </cell>
          <cell r="B587">
            <v>39661</v>
          </cell>
          <cell r="C587" t="str">
            <v>MONA</v>
          </cell>
          <cell r="D587">
            <v>-2641080</v>
          </cell>
          <cell r="E587">
            <v>31200</v>
          </cell>
          <cell r="F587">
            <v>0</v>
          </cell>
          <cell r="G587">
            <v>0</v>
          </cell>
          <cell r="H587" t="str">
            <v>EAST</v>
          </cell>
        </row>
        <row r="588">
          <cell r="A588" t="str">
            <v>ELEC</v>
          </cell>
          <cell r="B588">
            <v>39661</v>
          </cell>
          <cell r="C588" t="str">
            <v>PV</v>
          </cell>
          <cell r="D588">
            <v>4196400</v>
          </cell>
          <cell r="E588">
            <v>-52000</v>
          </cell>
          <cell r="F588">
            <v>-188600</v>
          </cell>
          <cell r="G588">
            <v>10232370</v>
          </cell>
          <cell r="H588" t="str">
            <v>EAST</v>
          </cell>
        </row>
        <row r="589">
          <cell r="A589" t="str">
            <v>ELEC</v>
          </cell>
          <cell r="B589">
            <v>39661</v>
          </cell>
          <cell r="C589" t="str">
            <v>SP15</v>
          </cell>
          <cell r="D589">
            <v>0</v>
          </cell>
          <cell r="E589">
            <v>0</v>
          </cell>
          <cell r="F589">
            <v>-41000</v>
          </cell>
          <cell r="G589">
            <v>2263200</v>
          </cell>
          <cell r="H589" t="str">
            <v>EAST</v>
          </cell>
        </row>
        <row r="590">
          <cell r="A590" t="str">
            <v>ELEC</v>
          </cell>
          <cell r="B590">
            <v>39692</v>
          </cell>
          <cell r="C590" t="str">
            <v>4C</v>
          </cell>
          <cell r="D590">
            <v>13582500</v>
          </cell>
          <cell r="E590">
            <v>-130000</v>
          </cell>
          <cell r="F590">
            <v>-64000</v>
          </cell>
          <cell r="G590">
            <v>3976000</v>
          </cell>
          <cell r="H590" t="str">
            <v>EAST</v>
          </cell>
        </row>
        <row r="591">
          <cell r="A591" t="str">
            <v>ELEC</v>
          </cell>
          <cell r="B591">
            <v>39692</v>
          </cell>
          <cell r="C591" t="str">
            <v>BORAH</v>
          </cell>
          <cell r="D591">
            <v>0</v>
          </cell>
          <cell r="E591">
            <v>0</v>
          </cell>
          <cell r="F591">
            <v>-16000</v>
          </cell>
          <cell r="G591">
            <v>820000</v>
          </cell>
          <cell r="H591" t="str">
            <v>EAST</v>
          </cell>
        </row>
        <row r="592">
          <cell r="A592" t="str">
            <v>ELEC</v>
          </cell>
          <cell r="B592">
            <v>39692</v>
          </cell>
          <cell r="C592" t="str">
            <v>COB N-S</v>
          </cell>
          <cell r="D592">
            <v>4682500</v>
          </cell>
          <cell r="E592">
            <v>-50000</v>
          </cell>
          <cell r="F592">
            <v>-56000</v>
          </cell>
          <cell r="G592">
            <v>3906000</v>
          </cell>
          <cell r="H592" t="str">
            <v>WEST</v>
          </cell>
        </row>
        <row r="593">
          <cell r="A593" t="str">
            <v>ELEC</v>
          </cell>
          <cell r="B593">
            <v>39692</v>
          </cell>
          <cell r="C593" t="str">
            <v>CRAIGCO</v>
          </cell>
          <cell r="D593">
            <v>32000</v>
          </cell>
          <cell r="E593">
            <v>-800</v>
          </cell>
          <cell r="F593">
            <v>-640</v>
          </cell>
          <cell r="G593">
            <v>25600</v>
          </cell>
          <cell r="H593" t="str">
            <v>EAST</v>
          </cell>
        </row>
        <row r="594">
          <cell r="A594" t="str">
            <v>ELEC</v>
          </cell>
          <cell r="B594">
            <v>39692</v>
          </cell>
          <cell r="C594" t="str">
            <v>GON</v>
          </cell>
          <cell r="D594">
            <v>1560000</v>
          </cell>
          <cell r="E594">
            <v>-20000</v>
          </cell>
          <cell r="F594">
            <v>-16000</v>
          </cell>
          <cell r="G594">
            <v>928000</v>
          </cell>
          <cell r="H594" t="str">
            <v>EAST</v>
          </cell>
        </row>
        <row r="595">
          <cell r="A595" t="str">
            <v>ELEC</v>
          </cell>
          <cell r="B595">
            <v>39692</v>
          </cell>
          <cell r="C595" t="str">
            <v>MEAD</v>
          </cell>
          <cell r="D595">
            <v>2938500</v>
          </cell>
          <cell r="E595">
            <v>-30000</v>
          </cell>
          <cell r="F595">
            <v>-40000</v>
          </cell>
          <cell r="G595">
            <v>2242000</v>
          </cell>
          <cell r="H595" t="str">
            <v>EAST</v>
          </cell>
        </row>
        <row r="596">
          <cell r="A596" t="str">
            <v>ELEC</v>
          </cell>
          <cell r="B596">
            <v>39692</v>
          </cell>
          <cell r="C596" t="str">
            <v>MID-C</v>
          </cell>
          <cell r="D596">
            <v>-3560500</v>
          </cell>
          <cell r="E596">
            <v>70000</v>
          </cell>
          <cell r="F596">
            <v>40000</v>
          </cell>
          <cell r="G596">
            <v>-2252800</v>
          </cell>
          <cell r="H596" t="str">
            <v>WEST</v>
          </cell>
        </row>
        <row r="597">
          <cell r="A597" t="str">
            <v>ELEC</v>
          </cell>
          <cell r="B597">
            <v>39692</v>
          </cell>
          <cell r="C597" t="str">
            <v>PPAPS</v>
          </cell>
          <cell r="D597">
            <v>2860000</v>
          </cell>
          <cell r="E597">
            <v>-40000</v>
          </cell>
          <cell r="F597">
            <v>-24000</v>
          </cell>
          <cell r="G597">
            <v>1676000</v>
          </cell>
          <cell r="H597" t="str">
            <v>EAST</v>
          </cell>
        </row>
        <row r="598">
          <cell r="A598" t="str">
            <v>ELEC</v>
          </cell>
          <cell r="B598">
            <v>39692</v>
          </cell>
          <cell r="C598" t="str">
            <v>PV</v>
          </cell>
          <cell r="D598">
            <v>8996000</v>
          </cell>
          <cell r="E598">
            <v>-110000</v>
          </cell>
          <cell r="F598">
            <v>-200000</v>
          </cell>
          <cell r="G598">
            <v>10990800</v>
          </cell>
          <cell r="H598" t="str">
            <v>EAST</v>
          </cell>
        </row>
        <row r="599">
          <cell r="A599" t="str">
            <v>ELEC</v>
          </cell>
          <cell r="B599">
            <v>39692</v>
          </cell>
          <cell r="C599" t="str">
            <v>SP15</v>
          </cell>
          <cell r="D599">
            <v>0</v>
          </cell>
          <cell r="E599">
            <v>0</v>
          </cell>
          <cell r="F599">
            <v>-56000</v>
          </cell>
          <cell r="G599">
            <v>3060400</v>
          </cell>
          <cell r="H599" t="str">
            <v>EAST</v>
          </cell>
        </row>
        <row r="600">
          <cell r="A600" t="str">
            <v>ELEC</v>
          </cell>
          <cell r="B600">
            <v>39722</v>
          </cell>
          <cell r="C600" t="str">
            <v>4C</v>
          </cell>
          <cell r="D600">
            <v>3661200</v>
          </cell>
          <cell r="E600">
            <v>-43200</v>
          </cell>
          <cell r="F600">
            <v>-39000</v>
          </cell>
          <cell r="G600">
            <v>2215200</v>
          </cell>
          <cell r="H600" t="str">
            <v>EAST</v>
          </cell>
        </row>
        <row r="601">
          <cell r="A601" t="str">
            <v>ELEC</v>
          </cell>
          <cell r="B601">
            <v>39722</v>
          </cell>
          <cell r="C601" t="str">
            <v>COB N-S</v>
          </cell>
          <cell r="D601">
            <v>6871500</v>
          </cell>
          <cell r="E601">
            <v>-75600</v>
          </cell>
          <cell r="F601">
            <v>-15600</v>
          </cell>
          <cell r="G601">
            <v>1246050</v>
          </cell>
          <cell r="H601" t="str">
            <v>WEST</v>
          </cell>
        </row>
        <row r="602">
          <cell r="A602" t="str">
            <v>ELEC</v>
          </cell>
          <cell r="B602">
            <v>39722</v>
          </cell>
          <cell r="C602" t="str">
            <v>CRAIGCO</v>
          </cell>
          <cell r="D602">
            <v>34560</v>
          </cell>
          <cell r="E602">
            <v>-864</v>
          </cell>
          <cell r="F602">
            <v>-624</v>
          </cell>
          <cell r="G602">
            <v>24960</v>
          </cell>
          <cell r="H602" t="str">
            <v>EAST</v>
          </cell>
        </row>
        <row r="603">
          <cell r="A603" t="str">
            <v>ELEC</v>
          </cell>
          <cell r="B603">
            <v>39722</v>
          </cell>
          <cell r="C603" t="str">
            <v>DJ</v>
          </cell>
          <cell r="D603">
            <v>129600</v>
          </cell>
          <cell r="E603">
            <v>0</v>
          </cell>
          <cell r="F603">
            <v>0</v>
          </cell>
          <cell r="G603">
            <v>0</v>
          </cell>
          <cell r="H603" t="str">
            <v>EAST</v>
          </cell>
        </row>
        <row r="604">
          <cell r="A604" t="str">
            <v>ELEC</v>
          </cell>
          <cell r="B604">
            <v>39722</v>
          </cell>
          <cell r="C604" t="str">
            <v>GON</v>
          </cell>
          <cell r="D604">
            <v>2089800</v>
          </cell>
          <cell r="E604">
            <v>-21600</v>
          </cell>
          <cell r="F604">
            <v>-15600</v>
          </cell>
          <cell r="G604">
            <v>1509300</v>
          </cell>
          <cell r="H604" t="str">
            <v>EAST</v>
          </cell>
        </row>
        <row r="605">
          <cell r="A605" t="str">
            <v>ELEC</v>
          </cell>
          <cell r="B605">
            <v>39722</v>
          </cell>
          <cell r="C605" t="str">
            <v>MEAD</v>
          </cell>
          <cell r="D605">
            <v>5000400</v>
          </cell>
          <cell r="E605">
            <v>-64800</v>
          </cell>
          <cell r="F605">
            <v>-70200</v>
          </cell>
          <cell r="G605">
            <v>4662060</v>
          </cell>
          <cell r="H605" t="str">
            <v>EAST</v>
          </cell>
        </row>
        <row r="606">
          <cell r="A606" t="str">
            <v>ELEC</v>
          </cell>
          <cell r="B606">
            <v>39722</v>
          </cell>
          <cell r="C606" t="str">
            <v>MID-C</v>
          </cell>
          <cell r="D606">
            <v>4956120</v>
          </cell>
          <cell r="E606">
            <v>-64800</v>
          </cell>
          <cell r="F606">
            <v>31200</v>
          </cell>
          <cell r="G606">
            <v>-2053350</v>
          </cell>
          <cell r="H606" t="str">
            <v>WEST</v>
          </cell>
        </row>
        <row r="607">
          <cell r="A607" t="str">
            <v>ELEC</v>
          </cell>
          <cell r="B607">
            <v>39722</v>
          </cell>
          <cell r="C607" t="str">
            <v>MONA</v>
          </cell>
          <cell r="D607">
            <v>0</v>
          </cell>
          <cell r="E607">
            <v>0</v>
          </cell>
          <cell r="F607">
            <v>-9360</v>
          </cell>
          <cell r="G607">
            <v>643500</v>
          </cell>
          <cell r="H607" t="str">
            <v>EAST</v>
          </cell>
        </row>
        <row r="608">
          <cell r="A608" t="str">
            <v>ELEC</v>
          </cell>
          <cell r="B608">
            <v>39722</v>
          </cell>
          <cell r="C608" t="str">
            <v>PPAPS</v>
          </cell>
          <cell r="D608">
            <v>1638000</v>
          </cell>
          <cell r="E608">
            <v>-31200</v>
          </cell>
          <cell r="F608">
            <v>0</v>
          </cell>
          <cell r="G608">
            <v>0</v>
          </cell>
          <cell r="H608" t="str">
            <v>EAST</v>
          </cell>
        </row>
        <row r="609">
          <cell r="A609" t="str">
            <v>ELEC</v>
          </cell>
          <cell r="B609">
            <v>39722</v>
          </cell>
          <cell r="C609" t="str">
            <v>PV</v>
          </cell>
          <cell r="D609">
            <v>811680</v>
          </cell>
          <cell r="E609">
            <v>-12000</v>
          </cell>
          <cell r="F609">
            <v>-171600</v>
          </cell>
          <cell r="G609">
            <v>8858850</v>
          </cell>
          <cell r="H609" t="str">
            <v>EAST</v>
          </cell>
        </row>
        <row r="610">
          <cell r="A610" t="str">
            <v>ELEC</v>
          </cell>
          <cell r="B610">
            <v>39722</v>
          </cell>
          <cell r="C610" t="str">
            <v>SP15</v>
          </cell>
          <cell r="D610">
            <v>6706800</v>
          </cell>
          <cell r="E610">
            <v>-86400</v>
          </cell>
          <cell r="F610">
            <v>-54600</v>
          </cell>
          <cell r="G610">
            <v>3389100</v>
          </cell>
          <cell r="H610" t="str">
            <v>EAST</v>
          </cell>
        </row>
        <row r="611">
          <cell r="A611" t="str">
            <v>ELEC</v>
          </cell>
          <cell r="B611">
            <v>39753</v>
          </cell>
          <cell r="C611" t="str">
            <v>4C</v>
          </cell>
          <cell r="D611">
            <v>4826400</v>
          </cell>
          <cell r="E611">
            <v>-67200</v>
          </cell>
          <cell r="F611">
            <v>-42125</v>
          </cell>
          <cell r="G611">
            <v>2392700</v>
          </cell>
          <cell r="H611" t="str">
            <v>EAST</v>
          </cell>
        </row>
        <row r="612">
          <cell r="A612" t="str">
            <v>ELEC</v>
          </cell>
          <cell r="B612">
            <v>39753</v>
          </cell>
          <cell r="C612" t="str">
            <v>COB N-S</v>
          </cell>
          <cell r="D612">
            <v>6664800</v>
          </cell>
          <cell r="E612">
            <v>-76800</v>
          </cell>
          <cell r="F612">
            <v>-25275</v>
          </cell>
          <cell r="G612">
            <v>1735550</v>
          </cell>
          <cell r="H612" t="str">
            <v>WEST</v>
          </cell>
        </row>
        <row r="613">
          <cell r="A613" t="str">
            <v>ELEC</v>
          </cell>
          <cell r="B613">
            <v>39753</v>
          </cell>
          <cell r="C613" t="str">
            <v>CRAIGCO</v>
          </cell>
          <cell r="D613">
            <v>30720</v>
          </cell>
          <cell r="E613">
            <v>-768</v>
          </cell>
          <cell r="F613">
            <v>-674</v>
          </cell>
          <cell r="G613">
            <v>26960</v>
          </cell>
          <cell r="H613" t="str">
            <v>EAST</v>
          </cell>
        </row>
        <row r="614">
          <cell r="A614" t="str">
            <v>ELEC</v>
          </cell>
          <cell r="B614">
            <v>39753</v>
          </cell>
          <cell r="C614" t="str">
            <v>DJ</v>
          </cell>
          <cell r="D614">
            <v>115200</v>
          </cell>
          <cell r="E614">
            <v>0</v>
          </cell>
          <cell r="F614">
            <v>0</v>
          </cell>
          <cell r="G614">
            <v>0</v>
          </cell>
          <cell r="H614" t="str">
            <v>EAST</v>
          </cell>
        </row>
        <row r="615">
          <cell r="A615" t="str">
            <v>ELEC</v>
          </cell>
          <cell r="B615">
            <v>39753</v>
          </cell>
          <cell r="C615" t="str">
            <v>GON</v>
          </cell>
          <cell r="D615">
            <v>1857600</v>
          </cell>
          <cell r="E615">
            <v>-19200</v>
          </cell>
          <cell r="F615">
            <v>-16850</v>
          </cell>
          <cell r="G615">
            <v>1630237.5</v>
          </cell>
          <cell r="H615" t="str">
            <v>EAST</v>
          </cell>
        </row>
        <row r="616">
          <cell r="A616" t="str">
            <v>ELEC</v>
          </cell>
          <cell r="B616">
            <v>39753</v>
          </cell>
          <cell r="C616" t="str">
            <v>MEAD</v>
          </cell>
          <cell r="D616">
            <v>5937600</v>
          </cell>
          <cell r="E616">
            <v>-96000</v>
          </cell>
          <cell r="F616">
            <v>-84250</v>
          </cell>
          <cell r="G616">
            <v>5220972.5</v>
          </cell>
          <cell r="H616" t="str">
            <v>EAST</v>
          </cell>
        </row>
        <row r="617">
          <cell r="A617" t="str">
            <v>ELEC</v>
          </cell>
          <cell r="B617">
            <v>39753</v>
          </cell>
          <cell r="C617" t="str">
            <v>MID-C</v>
          </cell>
          <cell r="D617">
            <v>4346360</v>
          </cell>
          <cell r="E617">
            <v>-57600</v>
          </cell>
          <cell r="F617">
            <v>25675</v>
          </cell>
          <cell r="G617">
            <v>-2003893.75</v>
          </cell>
          <cell r="H617" t="str">
            <v>WEST</v>
          </cell>
        </row>
        <row r="618">
          <cell r="A618" t="str">
            <v>ELEC</v>
          </cell>
          <cell r="B618">
            <v>39753</v>
          </cell>
          <cell r="C618" t="str">
            <v>MONA</v>
          </cell>
          <cell r="D618">
            <v>0</v>
          </cell>
          <cell r="E618">
            <v>0</v>
          </cell>
          <cell r="F618">
            <v>-10110</v>
          </cell>
          <cell r="G618">
            <v>695062.5</v>
          </cell>
          <cell r="H618" t="str">
            <v>EAST</v>
          </cell>
        </row>
        <row r="619">
          <cell r="A619" t="str">
            <v>ELEC</v>
          </cell>
          <cell r="B619">
            <v>39753</v>
          </cell>
          <cell r="C619" t="str">
            <v>PPAPS</v>
          </cell>
          <cell r="D619">
            <v>1144800</v>
          </cell>
          <cell r="E619">
            <v>-28800</v>
          </cell>
          <cell r="F619">
            <v>-8425</v>
          </cell>
          <cell r="G619">
            <v>252750</v>
          </cell>
          <cell r="H619" t="str">
            <v>EAST</v>
          </cell>
        </row>
        <row r="620">
          <cell r="A620" t="str">
            <v>ELEC</v>
          </cell>
          <cell r="B620">
            <v>39753</v>
          </cell>
          <cell r="C620" t="str">
            <v>PV</v>
          </cell>
          <cell r="D620">
            <v>-1287360</v>
          </cell>
          <cell r="E620">
            <v>48000</v>
          </cell>
          <cell r="F620">
            <v>-84250</v>
          </cell>
          <cell r="G620">
            <v>5981750</v>
          </cell>
          <cell r="H620" t="str">
            <v>EAST</v>
          </cell>
        </row>
        <row r="621">
          <cell r="A621" t="str">
            <v>ELEC</v>
          </cell>
          <cell r="B621">
            <v>39753</v>
          </cell>
          <cell r="C621" t="str">
            <v>SP15</v>
          </cell>
          <cell r="D621">
            <v>3686400</v>
          </cell>
          <cell r="E621">
            <v>-28800</v>
          </cell>
          <cell r="F621">
            <v>-58975</v>
          </cell>
          <cell r="G621">
            <v>3660662.5</v>
          </cell>
          <cell r="H621" t="str">
            <v>EAST</v>
          </cell>
        </row>
        <row r="622">
          <cell r="A622" t="str">
            <v>ELEC</v>
          </cell>
          <cell r="B622">
            <v>39783</v>
          </cell>
          <cell r="C622" t="str">
            <v>4C</v>
          </cell>
          <cell r="D622">
            <v>4524000</v>
          </cell>
          <cell r="E622">
            <v>-62400</v>
          </cell>
          <cell r="F622">
            <v>-32800</v>
          </cell>
          <cell r="G622">
            <v>1738400</v>
          </cell>
          <cell r="H622" t="str">
            <v>EAST</v>
          </cell>
        </row>
        <row r="623">
          <cell r="A623" t="str">
            <v>ELEC</v>
          </cell>
          <cell r="B623">
            <v>39783</v>
          </cell>
          <cell r="C623" t="str">
            <v>BORAH</v>
          </cell>
          <cell r="D623">
            <v>0</v>
          </cell>
          <cell r="E623">
            <v>0</v>
          </cell>
          <cell r="F623">
            <v>-16400</v>
          </cell>
          <cell r="G623">
            <v>754400</v>
          </cell>
          <cell r="H623" t="str">
            <v>EAST</v>
          </cell>
        </row>
        <row r="624">
          <cell r="A624" t="str">
            <v>ELEC</v>
          </cell>
          <cell r="B624">
            <v>39783</v>
          </cell>
          <cell r="C624" t="str">
            <v>COB N-S</v>
          </cell>
          <cell r="D624">
            <v>6617000</v>
          </cell>
          <cell r="E624">
            <v>-72800</v>
          </cell>
          <cell r="F624">
            <v>-16400</v>
          </cell>
          <cell r="G624">
            <v>1309950</v>
          </cell>
          <cell r="H624" t="str">
            <v>WEST</v>
          </cell>
        </row>
        <row r="625">
          <cell r="A625" t="str">
            <v>ELEC</v>
          </cell>
          <cell r="B625">
            <v>39783</v>
          </cell>
          <cell r="C625" t="str">
            <v>CRAIGCO</v>
          </cell>
          <cell r="D625">
            <v>33280</v>
          </cell>
          <cell r="E625">
            <v>-832</v>
          </cell>
          <cell r="F625">
            <v>-656</v>
          </cell>
          <cell r="G625">
            <v>26240</v>
          </cell>
          <cell r="H625" t="str">
            <v>EAST</v>
          </cell>
        </row>
        <row r="626">
          <cell r="A626" t="str">
            <v>ELEC</v>
          </cell>
          <cell r="B626">
            <v>39783</v>
          </cell>
          <cell r="C626" t="str">
            <v>DJ</v>
          </cell>
          <cell r="D626">
            <v>124800</v>
          </cell>
          <cell r="E626">
            <v>0</v>
          </cell>
          <cell r="F626">
            <v>0</v>
          </cell>
          <cell r="G626">
            <v>0</v>
          </cell>
          <cell r="H626" t="str">
            <v>EAST</v>
          </cell>
        </row>
        <row r="627">
          <cell r="A627" t="str">
            <v>ELEC</v>
          </cell>
          <cell r="B627">
            <v>39783</v>
          </cell>
          <cell r="C627" t="str">
            <v>GON</v>
          </cell>
          <cell r="D627">
            <v>2012400</v>
          </cell>
          <cell r="E627">
            <v>-20800</v>
          </cell>
          <cell r="F627">
            <v>-16400</v>
          </cell>
          <cell r="G627">
            <v>1586700</v>
          </cell>
          <cell r="H627" t="str">
            <v>EAST</v>
          </cell>
        </row>
        <row r="628">
          <cell r="A628" t="str">
            <v>ELEC</v>
          </cell>
          <cell r="B628">
            <v>39783</v>
          </cell>
          <cell r="C628" t="str">
            <v>MEAD</v>
          </cell>
          <cell r="D628">
            <v>6871600</v>
          </cell>
          <cell r="E628">
            <v>-101600</v>
          </cell>
          <cell r="F628">
            <v>-65600</v>
          </cell>
          <cell r="G628">
            <v>4581340</v>
          </cell>
          <cell r="H628" t="str">
            <v>EAST</v>
          </cell>
        </row>
        <row r="629">
          <cell r="A629" t="str">
            <v>ELEC</v>
          </cell>
          <cell r="B629">
            <v>39783</v>
          </cell>
          <cell r="C629" t="str">
            <v>MID-C</v>
          </cell>
          <cell r="D629">
            <v>5293080</v>
          </cell>
          <cell r="E629">
            <v>-62400</v>
          </cell>
          <cell r="F629">
            <v>65600</v>
          </cell>
          <cell r="G629">
            <v>-4387000</v>
          </cell>
          <cell r="H629" t="str">
            <v>WEST</v>
          </cell>
        </row>
        <row r="630">
          <cell r="A630" t="str">
            <v>ELEC</v>
          </cell>
          <cell r="B630">
            <v>39783</v>
          </cell>
          <cell r="C630" t="str">
            <v>MONA</v>
          </cell>
          <cell r="D630">
            <v>0</v>
          </cell>
          <cell r="E630">
            <v>0</v>
          </cell>
          <cell r="F630">
            <v>-9840</v>
          </cell>
          <cell r="G630">
            <v>676500</v>
          </cell>
          <cell r="H630" t="str">
            <v>EAST</v>
          </cell>
        </row>
        <row r="631">
          <cell r="A631" t="str">
            <v>ELEC</v>
          </cell>
          <cell r="B631">
            <v>39783</v>
          </cell>
          <cell r="C631" t="str">
            <v>PPAPS</v>
          </cell>
          <cell r="D631">
            <v>2433600</v>
          </cell>
          <cell r="E631">
            <v>-52000</v>
          </cell>
          <cell r="F631">
            <v>-8200</v>
          </cell>
          <cell r="G631">
            <v>688800</v>
          </cell>
          <cell r="H631" t="str">
            <v>EAST</v>
          </cell>
        </row>
        <row r="632">
          <cell r="A632" t="str">
            <v>ELEC</v>
          </cell>
          <cell r="B632">
            <v>39783</v>
          </cell>
          <cell r="C632" t="str">
            <v>PV</v>
          </cell>
          <cell r="D632">
            <v>-3382960</v>
          </cell>
          <cell r="E632">
            <v>80800</v>
          </cell>
          <cell r="F632">
            <v>-123000</v>
          </cell>
          <cell r="G632">
            <v>5438650</v>
          </cell>
          <cell r="H632" t="str">
            <v>EAST</v>
          </cell>
        </row>
        <row r="633">
          <cell r="A633" t="str">
            <v>ELEC</v>
          </cell>
          <cell r="B633">
            <v>39783</v>
          </cell>
          <cell r="C633" t="str">
            <v>SP15</v>
          </cell>
          <cell r="D633">
            <v>6458400</v>
          </cell>
          <cell r="E633">
            <v>-83200</v>
          </cell>
          <cell r="F633">
            <v>-41000</v>
          </cell>
          <cell r="G633">
            <v>2841300</v>
          </cell>
          <cell r="H633" t="str">
            <v>EAST</v>
          </cell>
        </row>
        <row r="634">
          <cell r="A634" t="str">
            <v>ELEC</v>
          </cell>
          <cell r="B634">
            <v>39814</v>
          </cell>
          <cell r="C634" t="str">
            <v>4C</v>
          </cell>
          <cell r="D634">
            <v>5941000</v>
          </cell>
          <cell r="E634">
            <v>-72800</v>
          </cell>
          <cell r="F634">
            <v>-49200</v>
          </cell>
          <cell r="G634">
            <v>2751100</v>
          </cell>
          <cell r="H634" t="str">
            <v>EAST</v>
          </cell>
        </row>
        <row r="635">
          <cell r="A635" t="str">
            <v>ELEC</v>
          </cell>
          <cell r="B635">
            <v>39814</v>
          </cell>
          <cell r="C635" t="str">
            <v>BPA</v>
          </cell>
          <cell r="D635">
            <v>750</v>
          </cell>
          <cell r="E635">
            <v>-15</v>
          </cell>
          <cell r="F635">
            <v>0</v>
          </cell>
          <cell r="G635">
            <v>0</v>
          </cell>
          <cell r="H635" t="str">
            <v>WEST</v>
          </cell>
        </row>
        <row r="636">
          <cell r="A636" t="str">
            <v>ELEC</v>
          </cell>
          <cell r="B636">
            <v>39814</v>
          </cell>
          <cell r="C636" t="str">
            <v>COB N-S</v>
          </cell>
          <cell r="D636">
            <v>826800</v>
          </cell>
          <cell r="E636">
            <v>-10400</v>
          </cell>
          <cell r="F636">
            <v>-8200</v>
          </cell>
          <cell r="G636">
            <v>586300</v>
          </cell>
          <cell r="H636" t="str">
            <v>WEST</v>
          </cell>
        </row>
        <row r="637">
          <cell r="A637" t="str">
            <v>ELEC</v>
          </cell>
          <cell r="B637">
            <v>39814</v>
          </cell>
          <cell r="C637" t="str">
            <v>CRAIGCO</v>
          </cell>
          <cell r="D637">
            <v>33280</v>
          </cell>
          <cell r="E637">
            <v>-832</v>
          </cell>
          <cell r="F637">
            <v>-656</v>
          </cell>
          <cell r="G637">
            <v>26240</v>
          </cell>
          <cell r="H637" t="str">
            <v>EAST</v>
          </cell>
        </row>
        <row r="638">
          <cell r="A638" t="str">
            <v>ELEC</v>
          </cell>
          <cell r="B638">
            <v>39814</v>
          </cell>
          <cell r="C638" t="str">
            <v>GON</v>
          </cell>
          <cell r="D638">
            <v>2407600</v>
          </cell>
          <cell r="E638">
            <v>-41600</v>
          </cell>
          <cell r="F638">
            <v>-32800</v>
          </cell>
          <cell r="G638">
            <v>1898300</v>
          </cell>
          <cell r="H638" t="str">
            <v>EAST</v>
          </cell>
        </row>
        <row r="639">
          <cell r="A639" t="str">
            <v>ELEC</v>
          </cell>
          <cell r="B639">
            <v>39814</v>
          </cell>
          <cell r="C639" t="str">
            <v>MEAD</v>
          </cell>
          <cell r="D639">
            <v>0</v>
          </cell>
          <cell r="E639">
            <v>0</v>
          </cell>
          <cell r="F639">
            <v>-24600</v>
          </cell>
          <cell r="G639">
            <v>1127500</v>
          </cell>
          <cell r="H639" t="str">
            <v>EAST</v>
          </cell>
        </row>
        <row r="640">
          <cell r="A640" t="str">
            <v>ELEC</v>
          </cell>
          <cell r="B640">
            <v>39814</v>
          </cell>
          <cell r="C640" t="str">
            <v>MID-C</v>
          </cell>
          <cell r="D640">
            <v>16392480</v>
          </cell>
          <cell r="E640">
            <v>-218400</v>
          </cell>
          <cell r="F640">
            <v>-65600</v>
          </cell>
          <cell r="G640">
            <v>4165600</v>
          </cell>
          <cell r="H640" t="str">
            <v>WEST</v>
          </cell>
        </row>
        <row r="641">
          <cell r="A641" t="str">
            <v>ELEC</v>
          </cell>
          <cell r="B641">
            <v>39814</v>
          </cell>
          <cell r="C641" t="str">
            <v>PPAPS</v>
          </cell>
          <cell r="D641">
            <v>845000</v>
          </cell>
          <cell r="E641">
            <v>-10400</v>
          </cell>
          <cell r="F641">
            <v>-8200</v>
          </cell>
          <cell r="G641">
            <v>533000</v>
          </cell>
          <cell r="H641" t="str">
            <v>EAST</v>
          </cell>
        </row>
        <row r="642">
          <cell r="A642" t="str">
            <v>ELEC</v>
          </cell>
          <cell r="B642">
            <v>39814</v>
          </cell>
          <cell r="C642" t="str">
            <v>PV</v>
          </cell>
          <cell r="D642">
            <v>7508800</v>
          </cell>
          <cell r="E642">
            <v>-93600</v>
          </cell>
          <cell r="F642">
            <v>-139400</v>
          </cell>
          <cell r="G642">
            <v>8146700</v>
          </cell>
          <cell r="H642" t="str">
            <v>EAST</v>
          </cell>
        </row>
        <row r="643">
          <cell r="A643" t="str">
            <v>ELEC</v>
          </cell>
          <cell r="B643">
            <v>39814</v>
          </cell>
          <cell r="C643" t="str">
            <v>SP15</v>
          </cell>
          <cell r="D643">
            <v>777400</v>
          </cell>
          <cell r="E643">
            <v>-10400</v>
          </cell>
          <cell r="F643">
            <v>-32800</v>
          </cell>
          <cell r="G643">
            <v>1877800</v>
          </cell>
          <cell r="H643" t="str">
            <v>EAST</v>
          </cell>
        </row>
        <row r="644">
          <cell r="A644" t="str">
            <v>ELEC</v>
          </cell>
          <cell r="B644">
            <v>39845</v>
          </cell>
          <cell r="C644" t="str">
            <v>4C</v>
          </cell>
          <cell r="D644">
            <v>5477363</v>
          </cell>
          <cell r="E644">
            <v>-66951</v>
          </cell>
          <cell r="F644">
            <v>21550</v>
          </cell>
          <cell r="G644">
            <v>772150</v>
          </cell>
          <cell r="H644" t="str">
            <v>EAST</v>
          </cell>
        </row>
        <row r="645">
          <cell r="A645" t="str">
            <v>ELEC</v>
          </cell>
          <cell r="B645">
            <v>39845</v>
          </cell>
          <cell r="C645" t="str">
            <v>BORAH</v>
          </cell>
          <cell r="D645">
            <v>0</v>
          </cell>
          <cell r="E645">
            <v>0</v>
          </cell>
          <cell r="F645">
            <v>-100</v>
          </cell>
          <cell r="G645">
            <v>2200</v>
          </cell>
          <cell r="H645" t="str">
            <v>EAST</v>
          </cell>
        </row>
        <row r="646">
          <cell r="A646" t="str">
            <v>ELEC</v>
          </cell>
          <cell r="B646">
            <v>39845</v>
          </cell>
          <cell r="C646" t="str">
            <v>COB N-S</v>
          </cell>
          <cell r="D646">
            <v>763200</v>
          </cell>
          <cell r="E646">
            <v>-9600</v>
          </cell>
          <cell r="F646">
            <v>-7200</v>
          </cell>
          <cell r="G646">
            <v>514800</v>
          </cell>
          <cell r="H646" t="str">
            <v>WEST</v>
          </cell>
        </row>
        <row r="647">
          <cell r="A647" t="str">
            <v>ELEC</v>
          </cell>
          <cell r="B647">
            <v>39845</v>
          </cell>
          <cell r="C647" t="str">
            <v>CRAIGCO</v>
          </cell>
          <cell r="D647">
            <v>30720</v>
          </cell>
          <cell r="E647">
            <v>-768</v>
          </cell>
          <cell r="F647">
            <v>-576</v>
          </cell>
          <cell r="G647">
            <v>23040</v>
          </cell>
          <cell r="H647" t="str">
            <v>EAST</v>
          </cell>
        </row>
        <row r="648">
          <cell r="A648" t="str">
            <v>ELEC</v>
          </cell>
          <cell r="B648">
            <v>39845</v>
          </cell>
          <cell r="C648" t="str">
            <v>GON</v>
          </cell>
          <cell r="D648">
            <v>2222400</v>
          </cell>
          <cell r="E648">
            <v>-38400</v>
          </cell>
          <cell r="F648">
            <v>-28800</v>
          </cell>
          <cell r="G648">
            <v>1666800</v>
          </cell>
          <cell r="H648" t="str">
            <v>EAST</v>
          </cell>
        </row>
        <row r="649">
          <cell r="A649" t="str">
            <v>ELEC</v>
          </cell>
          <cell r="B649">
            <v>39845</v>
          </cell>
          <cell r="C649" t="str">
            <v>MEAD</v>
          </cell>
          <cell r="D649">
            <v>0</v>
          </cell>
          <cell r="E649">
            <v>0</v>
          </cell>
          <cell r="F649">
            <v>-21600</v>
          </cell>
          <cell r="G649">
            <v>990000</v>
          </cell>
          <cell r="H649" t="str">
            <v>EAST</v>
          </cell>
        </row>
        <row r="650">
          <cell r="A650" t="str">
            <v>ELEC</v>
          </cell>
          <cell r="B650">
            <v>39845</v>
          </cell>
          <cell r="C650" t="str">
            <v>MID-C</v>
          </cell>
          <cell r="D650">
            <v>14747520</v>
          </cell>
          <cell r="E650">
            <v>-192000</v>
          </cell>
          <cell r="F650">
            <v>-43200</v>
          </cell>
          <cell r="G650">
            <v>3106800</v>
          </cell>
          <cell r="H650" t="str">
            <v>WEST</v>
          </cell>
        </row>
        <row r="651">
          <cell r="A651" t="str">
            <v>ELEC</v>
          </cell>
          <cell r="B651">
            <v>39845</v>
          </cell>
          <cell r="C651" t="str">
            <v>PACEW</v>
          </cell>
          <cell r="D651">
            <v>-135</v>
          </cell>
          <cell r="E651">
            <v>10</v>
          </cell>
          <cell r="F651">
            <v>0</v>
          </cell>
          <cell r="G651">
            <v>0</v>
          </cell>
          <cell r="H651" t="str">
            <v>EAST</v>
          </cell>
        </row>
        <row r="652">
          <cell r="A652" t="str">
            <v>ELEC</v>
          </cell>
          <cell r="B652">
            <v>39845</v>
          </cell>
          <cell r="C652" t="str">
            <v>PPAPS</v>
          </cell>
          <cell r="D652">
            <v>780000</v>
          </cell>
          <cell r="E652">
            <v>-9600</v>
          </cell>
          <cell r="F652">
            <v>-7180</v>
          </cell>
          <cell r="G652">
            <v>467540</v>
          </cell>
          <cell r="H652" t="str">
            <v>EAST</v>
          </cell>
        </row>
        <row r="653">
          <cell r="A653" t="str">
            <v>ELEC</v>
          </cell>
          <cell r="B653">
            <v>39845</v>
          </cell>
          <cell r="C653" t="str">
            <v>PV</v>
          </cell>
          <cell r="D653">
            <v>6931200</v>
          </cell>
          <cell r="E653">
            <v>-86400</v>
          </cell>
          <cell r="F653">
            <v>-43200</v>
          </cell>
          <cell r="G653">
            <v>4921560</v>
          </cell>
          <cell r="H653" t="str">
            <v>EAST</v>
          </cell>
        </row>
        <row r="654">
          <cell r="A654" t="str">
            <v>ELEC</v>
          </cell>
          <cell r="B654">
            <v>39845</v>
          </cell>
          <cell r="C654" t="str">
            <v>SP15</v>
          </cell>
          <cell r="D654">
            <v>1221600</v>
          </cell>
          <cell r="E654">
            <v>-19200</v>
          </cell>
          <cell r="F654">
            <v>-28800</v>
          </cell>
          <cell r="G654">
            <v>1648800</v>
          </cell>
          <cell r="H654" t="str">
            <v>EAST</v>
          </cell>
        </row>
        <row r="655">
          <cell r="A655" t="str">
            <v>ELEC</v>
          </cell>
          <cell r="B655">
            <v>39845</v>
          </cell>
          <cell r="C655" t="str">
            <v>WYODAK</v>
          </cell>
          <cell r="D655">
            <v>-405</v>
          </cell>
          <cell r="E655">
            <v>15</v>
          </cell>
          <cell r="F655">
            <v>0</v>
          </cell>
          <cell r="G655">
            <v>0</v>
          </cell>
          <cell r="H655" t="str">
            <v>EAST</v>
          </cell>
        </row>
        <row r="656">
          <cell r="A656" t="str">
            <v>ELEC</v>
          </cell>
          <cell r="B656">
            <v>39873</v>
          </cell>
          <cell r="C656" t="str">
            <v>4C</v>
          </cell>
          <cell r="D656">
            <v>6273800</v>
          </cell>
          <cell r="E656">
            <v>-83200</v>
          </cell>
          <cell r="F656">
            <v>-49050</v>
          </cell>
          <cell r="G656">
            <v>2742712.5</v>
          </cell>
          <cell r="H656" t="str">
            <v>EAST</v>
          </cell>
        </row>
        <row r="657">
          <cell r="A657" t="str">
            <v>ELEC</v>
          </cell>
          <cell r="B657">
            <v>39873</v>
          </cell>
          <cell r="C657" t="str">
            <v>COB N-S</v>
          </cell>
          <cell r="D657">
            <v>826800</v>
          </cell>
          <cell r="E657">
            <v>-10400</v>
          </cell>
          <cell r="F657">
            <v>-8175</v>
          </cell>
          <cell r="G657">
            <v>584512.5</v>
          </cell>
          <cell r="H657" t="str">
            <v>WEST</v>
          </cell>
        </row>
        <row r="658">
          <cell r="A658" t="str">
            <v>ELEC</v>
          </cell>
          <cell r="B658">
            <v>39873</v>
          </cell>
          <cell r="C658" t="str">
            <v>CRAIGCO</v>
          </cell>
          <cell r="D658">
            <v>33280</v>
          </cell>
          <cell r="E658">
            <v>-832</v>
          </cell>
          <cell r="F658">
            <v>-654</v>
          </cell>
          <cell r="G658">
            <v>26160</v>
          </cell>
          <cell r="H658" t="str">
            <v>EAST</v>
          </cell>
        </row>
        <row r="659">
          <cell r="A659" t="str">
            <v>ELEC</v>
          </cell>
          <cell r="B659">
            <v>39873</v>
          </cell>
          <cell r="C659" t="str">
            <v>DJ</v>
          </cell>
          <cell r="D659">
            <v>686400</v>
          </cell>
          <cell r="E659">
            <v>-20800</v>
          </cell>
          <cell r="F659">
            <v>0</v>
          </cell>
          <cell r="G659">
            <v>0</v>
          </cell>
          <cell r="H659" t="str">
            <v>EAST</v>
          </cell>
        </row>
        <row r="660">
          <cell r="A660" t="str">
            <v>ELEC</v>
          </cell>
          <cell r="B660">
            <v>39873</v>
          </cell>
          <cell r="C660" t="str">
            <v>GON</v>
          </cell>
          <cell r="D660">
            <v>2407600</v>
          </cell>
          <cell r="E660">
            <v>-41600</v>
          </cell>
          <cell r="F660">
            <v>-32700</v>
          </cell>
          <cell r="G660">
            <v>1892512.5</v>
          </cell>
          <cell r="H660" t="str">
            <v>EAST</v>
          </cell>
        </row>
        <row r="661">
          <cell r="A661" t="str">
            <v>ELEC</v>
          </cell>
          <cell r="B661">
            <v>39873</v>
          </cell>
          <cell r="C661" t="str">
            <v>MEAD</v>
          </cell>
          <cell r="D661">
            <v>0</v>
          </cell>
          <cell r="E661">
            <v>0</v>
          </cell>
          <cell r="F661">
            <v>-24525</v>
          </cell>
          <cell r="G661">
            <v>1124062.5</v>
          </cell>
          <cell r="H661" t="str">
            <v>EAST</v>
          </cell>
        </row>
        <row r="662">
          <cell r="A662" t="str">
            <v>ELEC</v>
          </cell>
          <cell r="B662">
            <v>39873</v>
          </cell>
          <cell r="C662" t="str">
            <v>MID-C</v>
          </cell>
          <cell r="D662">
            <v>14600480</v>
          </cell>
          <cell r="E662">
            <v>-166800</v>
          </cell>
          <cell r="F662">
            <v>-32700</v>
          </cell>
          <cell r="G662">
            <v>3051318.75</v>
          </cell>
          <cell r="H662" t="str">
            <v>WEST</v>
          </cell>
        </row>
        <row r="663">
          <cell r="A663" t="str">
            <v>ELEC</v>
          </cell>
          <cell r="B663">
            <v>39873</v>
          </cell>
          <cell r="C663" t="str">
            <v>PPAPS</v>
          </cell>
          <cell r="D663">
            <v>1495000</v>
          </cell>
          <cell r="E663">
            <v>-31200</v>
          </cell>
          <cell r="F663">
            <v>-16350</v>
          </cell>
          <cell r="G663">
            <v>717356.25</v>
          </cell>
          <cell r="H663" t="str">
            <v>EAST</v>
          </cell>
        </row>
        <row r="664">
          <cell r="A664" t="str">
            <v>ELEC</v>
          </cell>
          <cell r="B664">
            <v>39873</v>
          </cell>
          <cell r="C664" t="str">
            <v>PV</v>
          </cell>
          <cell r="D664">
            <v>6533800</v>
          </cell>
          <cell r="E664">
            <v>-62400</v>
          </cell>
          <cell r="F664">
            <v>-49050</v>
          </cell>
          <cell r="G664">
            <v>5690372.25</v>
          </cell>
          <cell r="H664" t="str">
            <v>EAST</v>
          </cell>
        </row>
        <row r="665">
          <cell r="A665" t="str">
            <v>ELEC</v>
          </cell>
          <cell r="B665">
            <v>39873</v>
          </cell>
          <cell r="C665" t="str">
            <v>SP15</v>
          </cell>
          <cell r="D665">
            <v>777400</v>
          </cell>
          <cell r="E665">
            <v>-10400</v>
          </cell>
          <cell r="F665">
            <v>-32700</v>
          </cell>
          <cell r="G665">
            <v>1872075</v>
          </cell>
          <cell r="H665" t="str">
            <v>EAST</v>
          </cell>
        </row>
        <row r="666">
          <cell r="A666" t="str">
            <v>ELEC</v>
          </cell>
          <cell r="B666">
            <v>39904</v>
          </cell>
          <cell r="C666" t="str">
            <v>4C</v>
          </cell>
          <cell r="D666">
            <v>6224400</v>
          </cell>
          <cell r="E666">
            <v>-83200</v>
          </cell>
          <cell r="F666">
            <v>-38000</v>
          </cell>
          <cell r="G666">
            <v>1875300</v>
          </cell>
          <cell r="H666" t="str">
            <v>EAST</v>
          </cell>
        </row>
        <row r="667">
          <cell r="A667" t="str">
            <v>ELEC</v>
          </cell>
          <cell r="B667">
            <v>39904</v>
          </cell>
          <cell r="C667" t="str">
            <v>COB N-S</v>
          </cell>
          <cell r="D667">
            <v>743600</v>
          </cell>
          <cell r="E667">
            <v>-10400</v>
          </cell>
          <cell r="F667">
            <v>-7600</v>
          </cell>
          <cell r="G667">
            <v>543400</v>
          </cell>
          <cell r="H667" t="str">
            <v>WEST</v>
          </cell>
        </row>
        <row r="668">
          <cell r="A668" t="str">
            <v>ELEC</v>
          </cell>
          <cell r="B668">
            <v>39904</v>
          </cell>
          <cell r="C668" t="str">
            <v>CRAIGCO</v>
          </cell>
          <cell r="D668">
            <v>33280</v>
          </cell>
          <cell r="E668">
            <v>-832</v>
          </cell>
          <cell r="F668">
            <v>-608</v>
          </cell>
          <cell r="G668">
            <v>24320</v>
          </cell>
          <cell r="H668" t="str">
            <v>EAST</v>
          </cell>
        </row>
        <row r="669">
          <cell r="A669" t="str">
            <v>ELEC</v>
          </cell>
          <cell r="B669">
            <v>39904</v>
          </cell>
          <cell r="C669" t="str">
            <v>DJ</v>
          </cell>
          <cell r="D669">
            <v>748800</v>
          </cell>
          <cell r="E669">
            <v>-20800</v>
          </cell>
          <cell r="F669">
            <v>0</v>
          </cell>
          <cell r="G669">
            <v>0</v>
          </cell>
          <cell r="H669" t="str">
            <v>EAST</v>
          </cell>
        </row>
        <row r="670">
          <cell r="A670" t="str">
            <v>ELEC</v>
          </cell>
          <cell r="B670">
            <v>39904</v>
          </cell>
          <cell r="C670" t="str">
            <v>GON</v>
          </cell>
          <cell r="D670">
            <v>1378000</v>
          </cell>
          <cell r="E670">
            <v>-20800</v>
          </cell>
          <cell r="F670">
            <v>-15200</v>
          </cell>
          <cell r="G670">
            <v>1007000</v>
          </cell>
          <cell r="H670" t="str">
            <v>EAST</v>
          </cell>
        </row>
        <row r="671">
          <cell r="A671" t="str">
            <v>ELEC</v>
          </cell>
          <cell r="B671">
            <v>39904</v>
          </cell>
          <cell r="C671" t="str">
            <v>MEAD</v>
          </cell>
          <cell r="D671">
            <v>0</v>
          </cell>
          <cell r="E671">
            <v>0</v>
          </cell>
          <cell r="F671">
            <v>-15200</v>
          </cell>
          <cell r="G671">
            <v>370120</v>
          </cell>
          <cell r="H671" t="str">
            <v>EAST</v>
          </cell>
        </row>
        <row r="672">
          <cell r="A672" t="str">
            <v>ELEC</v>
          </cell>
          <cell r="B672">
            <v>39904</v>
          </cell>
          <cell r="C672" t="str">
            <v>MID-C</v>
          </cell>
          <cell r="D672">
            <v>-761800</v>
          </cell>
          <cell r="E672">
            <v>20800</v>
          </cell>
          <cell r="F672">
            <v>30400</v>
          </cell>
          <cell r="G672">
            <v>-400900</v>
          </cell>
          <cell r="H672" t="str">
            <v>WEST</v>
          </cell>
        </row>
        <row r="673">
          <cell r="A673" t="str">
            <v>ELEC</v>
          </cell>
          <cell r="B673">
            <v>39904</v>
          </cell>
          <cell r="C673" t="str">
            <v>PPAPS</v>
          </cell>
          <cell r="D673">
            <v>1489800</v>
          </cell>
          <cell r="E673">
            <v>-31200</v>
          </cell>
          <cell r="F673">
            <v>-15200</v>
          </cell>
          <cell r="G673">
            <v>657400</v>
          </cell>
          <cell r="H673" t="str">
            <v>EAST</v>
          </cell>
        </row>
        <row r="674">
          <cell r="A674" t="str">
            <v>ELEC</v>
          </cell>
          <cell r="B674">
            <v>39904</v>
          </cell>
          <cell r="C674" t="str">
            <v>PV</v>
          </cell>
          <cell r="D674">
            <v>8333000</v>
          </cell>
          <cell r="E674">
            <v>-83200</v>
          </cell>
          <cell r="F674">
            <v>-38000</v>
          </cell>
          <cell r="G674">
            <v>4347580</v>
          </cell>
          <cell r="H674" t="str">
            <v>EAST</v>
          </cell>
        </row>
        <row r="675">
          <cell r="A675" t="str">
            <v>ELEC</v>
          </cell>
          <cell r="B675">
            <v>39904</v>
          </cell>
          <cell r="C675" t="str">
            <v>SP15</v>
          </cell>
          <cell r="D675">
            <v>0</v>
          </cell>
          <cell r="E675">
            <v>0</v>
          </cell>
          <cell r="F675">
            <v>-30400</v>
          </cell>
          <cell r="G675">
            <v>1740400</v>
          </cell>
          <cell r="H675" t="str">
            <v>EAST</v>
          </cell>
        </row>
        <row r="676">
          <cell r="A676" t="str">
            <v>ELEC</v>
          </cell>
          <cell r="B676">
            <v>39934</v>
          </cell>
          <cell r="C676" t="str">
            <v>4C</v>
          </cell>
          <cell r="D676">
            <v>6332500</v>
          </cell>
          <cell r="E676">
            <v>-90000</v>
          </cell>
          <cell r="F676">
            <v>0</v>
          </cell>
          <cell r="G676">
            <v>1496400</v>
          </cell>
          <cell r="H676" t="str">
            <v>EAST</v>
          </cell>
        </row>
        <row r="677">
          <cell r="A677" t="str">
            <v>ELEC</v>
          </cell>
          <cell r="B677">
            <v>39934</v>
          </cell>
          <cell r="C677" t="str">
            <v>COB N-S</v>
          </cell>
          <cell r="D677">
            <v>715000</v>
          </cell>
          <cell r="E677">
            <v>-10000</v>
          </cell>
          <cell r="F677">
            <v>-8600</v>
          </cell>
          <cell r="G677">
            <v>614900</v>
          </cell>
          <cell r="H677" t="str">
            <v>WEST</v>
          </cell>
        </row>
        <row r="678">
          <cell r="A678" t="str">
            <v>ELEC</v>
          </cell>
          <cell r="B678">
            <v>39934</v>
          </cell>
          <cell r="C678" t="str">
            <v>CRAIGCO</v>
          </cell>
          <cell r="D678">
            <v>32000</v>
          </cell>
          <cell r="E678">
            <v>-800</v>
          </cell>
          <cell r="F678">
            <v>-688</v>
          </cell>
          <cell r="G678">
            <v>27520</v>
          </cell>
          <cell r="H678" t="str">
            <v>EAST</v>
          </cell>
        </row>
        <row r="679">
          <cell r="A679" t="str">
            <v>ELEC</v>
          </cell>
          <cell r="B679">
            <v>39934</v>
          </cell>
          <cell r="C679" t="str">
            <v>DJ</v>
          </cell>
          <cell r="D679">
            <v>720000</v>
          </cell>
          <cell r="E679">
            <v>-20000</v>
          </cell>
          <cell r="F679">
            <v>0</v>
          </cell>
          <cell r="G679">
            <v>0</v>
          </cell>
          <cell r="H679" t="str">
            <v>EAST</v>
          </cell>
        </row>
        <row r="680">
          <cell r="A680" t="str">
            <v>ELEC</v>
          </cell>
          <cell r="B680">
            <v>39934</v>
          </cell>
          <cell r="C680" t="str">
            <v>GON</v>
          </cell>
          <cell r="D680">
            <v>1325000</v>
          </cell>
          <cell r="E680">
            <v>-20000</v>
          </cell>
          <cell r="F680">
            <v>-17200</v>
          </cell>
          <cell r="G680">
            <v>1139500</v>
          </cell>
          <cell r="H680" t="str">
            <v>EAST</v>
          </cell>
        </row>
        <row r="681">
          <cell r="A681" t="str">
            <v>ELEC</v>
          </cell>
          <cell r="B681">
            <v>39934</v>
          </cell>
          <cell r="C681" t="str">
            <v>MEAD</v>
          </cell>
          <cell r="D681">
            <v>295000</v>
          </cell>
          <cell r="E681">
            <v>-10000</v>
          </cell>
          <cell r="F681">
            <v>-43000</v>
          </cell>
          <cell r="G681">
            <v>896120</v>
          </cell>
          <cell r="H681" t="str">
            <v>EAST</v>
          </cell>
        </row>
        <row r="682">
          <cell r="A682" t="str">
            <v>ELEC</v>
          </cell>
          <cell r="B682">
            <v>39934</v>
          </cell>
          <cell r="C682" t="str">
            <v>MID-C</v>
          </cell>
          <cell r="D682">
            <v>-1067500</v>
          </cell>
          <cell r="E682">
            <v>40000</v>
          </cell>
          <cell r="F682">
            <v>68800</v>
          </cell>
          <cell r="G682">
            <v>-774000</v>
          </cell>
          <cell r="H682" t="str">
            <v>WEST</v>
          </cell>
        </row>
        <row r="683">
          <cell r="A683" t="str">
            <v>ELEC</v>
          </cell>
          <cell r="B683">
            <v>39934</v>
          </cell>
          <cell r="C683" t="str">
            <v>MONA</v>
          </cell>
          <cell r="D683">
            <v>0</v>
          </cell>
          <cell r="E683">
            <v>0</v>
          </cell>
          <cell r="F683">
            <v>8600</v>
          </cell>
          <cell r="G683">
            <v>-152650</v>
          </cell>
          <cell r="H683" t="str">
            <v>EAST</v>
          </cell>
        </row>
        <row r="684">
          <cell r="A684" t="str">
            <v>ELEC</v>
          </cell>
          <cell r="B684">
            <v>39934</v>
          </cell>
          <cell r="C684" t="str">
            <v>PPAPS</v>
          </cell>
          <cell r="D684">
            <v>1745000</v>
          </cell>
          <cell r="E684">
            <v>-40000</v>
          </cell>
          <cell r="F684">
            <v>-17200</v>
          </cell>
          <cell r="G684">
            <v>713800</v>
          </cell>
          <cell r="H684" t="str">
            <v>EAST</v>
          </cell>
        </row>
        <row r="685">
          <cell r="A685" t="str">
            <v>ELEC</v>
          </cell>
          <cell r="B685">
            <v>39934</v>
          </cell>
          <cell r="C685" t="str">
            <v>PV</v>
          </cell>
          <cell r="D685">
            <v>8037500</v>
          </cell>
          <cell r="E685">
            <v>-80000</v>
          </cell>
          <cell r="F685">
            <v>-25800</v>
          </cell>
          <cell r="G685">
            <v>4825030</v>
          </cell>
          <cell r="H685" t="str">
            <v>EAST</v>
          </cell>
        </row>
        <row r="686">
          <cell r="A686" t="str">
            <v>ELEC</v>
          </cell>
          <cell r="B686">
            <v>39934</v>
          </cell>
          <cell r="C686" t="str">
            <v>SP15</v>
          </cell>
          <cell r="D686">
            <v>0</v>
          </cell>
          <cell r="E686">
            <v>0</v>
          </cell>
          <cell r="F686">
            <v>-34400</v>
          </cell>
          <cell r="G686">
            <v>1969400</v>
          </cell>
          <cell r="H686" t="str">
            <v>EAST</v>
          </cell>
        </row>
        <row r="687">
          <cell r="A687" t="str">
            <v>ELEC</v>
          </cell>
          <cell r="B687">
            <v>39965</v>
          </cell>
          <cell r="C687" t="str">
            <v>4C</v>
          </cell>
          <cell r="D687">
            <v>6224400</v>
          </cell>
          <cell r="E687">
            <v>-83200</v>
          </cell>
          <cell r="F687">
            <v>-38000</v>
          </cell>
          <cell r="G687">
            <v>1875300</v>
          </cell>
          <cell r="H687" t="str">
            <v>EAST</v>
          </cell>
        </row>
        <row r="688">
          <cell r="A688" t="str">
            <v>ELEC</v>
          </cell>
          <cell r="B688">
            <v>39965</v>
          </cell>
          <cell r="C688" t="str">
            <v>COB N-S</v>
          </cell>
          <cell r="D688">
            <v>743600</v>
          </cell>
          <cell r="E688">
            <v>-10400</v>
          </cell>
          <cell r="F688">
            <v>-7600</v>
          </cell>
          <cell r="G688">
            <v>543400</v>
          </cell>
          <cell r="H688" t="str">
            <v>WEST</v>
          </cell>
        </row>
        <row r="689">
          <cell r="A689" t="str">
            <v>ELEC</v>
          </cell>
          <cell r="B689">
            <v>39965</v>
          </cell>
          <cell r="C689" t="str">
            <v>CRAIGCO</v>
          </cell>
          <cell r="D689">
            <v>33280</v>
          </cell>
          <cell r="E689">
            <v>-832</v>
          </cell>
          <cell r="F689">
            <v>-608</v>
          </cell>
          <cell r="G689">
            <v>24320</v>
          </cell>
          <cell r="H689" t="str">
            <v>EAST</v>
          </cell>
        </row>
        <row r="690">
          <cell r="A690" t="str">
            <v>ELEC</v>
          </cell>
          <cell r="B690">
            <v>39965</v>
          </cell>
          <cell r="C690" t="str">
            <v>DJ</v>
          </cell>
          <cell r="D690">
            <v>748800</v>
          </cell>
          <cell r="E690">
            <v>-20800</v>
          </cell>
          <cell r="F690">
            <v>0</v>
          </cell>
          <cell r="G690">
            <v>0</v>
          </cell>
          <cell r="H690" t="str">
            <v>EAST</v>
          </cell>
        </row>
        <row r="691">
          <cell r="A691" t="str">
            <v>ELEC</v>
          </cell>
          <cell r="B691">
            <v>39965</v>
          </cell>
          <cell r="C691" t="str">
            <v>GON</v>
          </cell>
          <cell r="D691">
            <v>1378000</v>
          </cell>
          <cell r="E691">
            <v>-20800</v>
          </cell>
          <cell r="F691">
            <v>-15200</v>
          </cell>
          <cell r="G691">
            <v>1007000</v>
          </cell>
          <cell r="H691" t="str">
            <v>EAST</v>
          </cell>
        </row>
        <row r="692">
          <cell r="A692" t="str">
            <v>ELEC</v>
          </cell>
          <cell r="B692">
            <v>39965</v>
          </cell>
          <cell r="C692" t="str">
            <v>MEAD</v>
          </cell>
          <cell r="D692">
            <v>0</v>
          </cell>
          <cell r="E692">
            <v>0</v>
          </cell>
          <cell r="F692">
            <v>-15200</v>
          </cell>
          <cell r="G692">
            <v>548720</v>
          </cell>
          <cell r="H692" t="str">
            <v>EAST</v>
          </cell>
        </row>
        <row r="693">
          <cell r="A693" t="str">
            <v>ELEC</v>
          </cell>
          <cell r="B693">
            <v>39965</v>
          </cell>
          <cell r="C693" t="str">
            <v>MID-C</v>
          </cell>
          <cell r="D693">
            <v>-761800</v>
          </cell>
          <cell r="E693">
            <v>20800</v>
          </cell>
          <cell r="F693">
            <v>106400</v>
          </cell>
          <cell r="G693">
            <v>-1311000</v>
          </cell>
          <cell r="H693" t="str">
            <v>WEST</v>
          </cell>
        </row>
        <row r="694">
          <cell r="A694" t="str">
            <v>ELEC</v>
          </cell>
          <cell r="B694">
            <v>39965</v>
          </cell>
          <cell r="C694" t="str">
            <v>PPAPS</v>
          </cell>
          <cell r="D694">
            <v>1240200</v>
          </cell>
          <cell r="E694">
            <v>-20800</v>
          </cell>
          <cell r="F694">
            <v>-7600</v>
          </cell>
          <cell r="G694">
            <v>150100</v>
          </cell>
          <cell r="H694" t="str">
            <v>EAST</v>
          </cell>
        </row>
        <row r="695">
          <cell r="A695" t="str">
            <v>ELEC</v>
          </cell>
          <cell r="B695">
            <v>39965</v>
          </cell>
          <cell r="C695" t="str">
            <v>PV</v>
          </cell>
          <cell r="D695">
            <v>9510800</v>
          </cell>
          <cell r="E695">
            <v>-124800</v>
          </cell>
          <cell r="F695">
            <v>-98800</v>
          </cell>
          <cell r="G695">
            <v>5939020</v>
          </cell>
          <cell r="H695" t="str">
            <v>EAST</v>
          </cell>
        </row>
        <row r="696">
          <cell r="A696" t="str">
            <v>ELEC</v>
          </cell>
          <cell r="B696">
            <v>39965</v>
          </cell>
          <cell r="C696" t="str">
            <v>SP15</v>
          </cell>
          <cell r="D696">
            <v>0</v>
          </cell>
          <cell r="E696">
            <v>0</v>
          </cell>
          <cell r="F696">
            <v>-30400</v>
          </cell>
          <cell r="G696">
            <v>1740400</v>
          </cell>
          <cell r="H696" t="str">
            <v>EAST</v>
          </cell>
        </row>
        <row r="697">
          <cell r="A697" t="str">
            <v>ELEC</v>
          </cell>
          <cell r="B697">
            <v>39995</v>
          </cell>
          <cell r="C697" t="str">
            <v>4C</v>
          </cell>
          <cell r="D697">
            <v>5331560</v>
          </cell>
          <cell r="E697">
            <v>-52000</v>
          </cell>
          <cell r="F697">
            <v>0</v>
          </cell>
          <cell r="G697">
            <v>0</v>
          </cell>
          <cell r="H697" t="str">
            <v>EAST</v>
          </cell>
        </row>
        <row r="698">
          <cell r="A698" t="str">
            <v>ELEC</v>
          </cell>
          <cell r="B698">
            <v>39995</v>
          </cell>
          <cell r="C698" t="str">
            <v>COB N-S</v>
          </cell>
          <cell r="D698">
            <v>1040000</v>
          </cell>
          <cell r="E698">
            <v>-10400</v>
          </cell>
          <cell r="F698">
            <v>-8200</v>
          </cell>
          <cell r="G698">
            <v>586300</v>
          </cell>
          <cell r="H698" t="str">
            <v>WEST</v>
          </cell>
        </row>
        <row r="699">
          <cell r="A699" t="str">
            <v>ELEC</v>
          </cell>
          <cell r="B699">
            <v>39995</v>
          </cell>
          <cell r="C699" t="str">
            <v>CRAIGCO</v>
          </cell>
          <cell r="D699">
            <v>33280</v>
          </cell>
          <cell r="E699">
            <v>-832</v>
          </cell>
          <cell r="F699">
            <v>-656</v>
          </cell>
          <cell r="G699">
            <v>26240</v>
          </cell>
          <cell r="H699" t="str">
            <v>EAST</v>
          </cell>
        </row>
        <row r="700">
          <cell r="A700" t="str">
            <v>ELEC</v>
          </cell>
          <cell r="B700">
            <v>39995</v>
          </cell>
          <cell r="C700" t="str">
            <v>GON</v>
          </cell>
          <cell r="D700">
            <v>1378000</v>
          </cell>
          <cell r="E700">
            <v>-20800</v>
          </cell>
          <cell r="F700">
            <v>-16400</v>
          </cell>
          <cell r="G700">
            <v>1086500</v>
          </cell>
          <cell r="H700" t="str">
            <v>EAST</v>
          </cell>
        </row>
        <row r="701">
          <cell r="A701" t="str">
            <v>ELEC</v>
          </cell>
          <cell r="B701">
            <v>39995</v>
          </cell>
          <cell r="C701" t="str">
            <v>MID-C</v>
          </cell>
          <cell r="D701">
            <v>-10649600</v>
          </cell>
          <cell r="E701">
            <v>145600</v>
          </cell>
          <cell r="F701">
            <v>39360</v>
          </cell>
          <cell r="G701">
            <v>-2407930</v>
          </cell>
          <cell r="H701" t="str">
            <v>WEST</v>
          </cell>
        </row>
        <row r="702">
          <cell r="A702" t="str">
            <v>ELEC</v>
          </cell>
          <cell r="B702">
            <v>39995</v>
          </cell>
          <cell r="C702" t="str">
            <v>MONA</v>
          </cell>
          <cell r="D702">
            <v>-2641080</v>
          </cell>
          <cell r="E702">
            <v>31200</v>
          </cell>
          <cell r="F702">
            <v>0</v>
          </cell>
          <cell r="G702">
            <v>0</v>
          </cell>
          <cell r="H702" t="str">
            <v>EAST</v>
          </cell>
        </row>
        <row r="703">
          <cell r="A703" t="str">
            <v>ELEC</v>
          </cell>
          <cell r="B703">
            <v>39995</v>
          </cell>
          <cell r="C703" t="str">
            <v>PPAPS</v>
          </cell>
          <cell r="D703">
            <v>1248000</v>
          </cell>
          <cell r="E703">
            <v>-20800</v>
          </cell>
          <cell r="F703">
            <v>0</v>
          </cell>
          <cell r="G703">
            <v>0</v>
          </cell>
          <cell r="H703" t="str">
            <v>EAST</v>
          </cell>
        </row>
        <row r="704">
          <cell r="A704" t="str">
            <v>ELEC</v>
          </cell>
          <cell r="B704">
            <v>39995</v>
          </cell>
          <cell r="C704" t="str">
            <v>PV</v>
          </cell>
          <cell r="D704">
            <v>6068400</v>
          </cell>
          <cell r="E704">
            <v>-62400</v>
          </cell>
          <cell r="F704">
            <v>-180400</v>
          </cell>
          <cell r="G704">
            <v>10432040</v>
          </cell>
          <cell r="H704" t="str">
            <v>EAST</v>
          </cell>
        </row>
        <row r="705">
          <cell r="A705" t="str">
            <v>ELEC</v>
          </cell>
          <cell r="B705">
            <v>39995</v>
          </cell>
          <cell r="C705" t="str">
            <v>SP15</v>
          </cell>
          <cell r="D705">
            <v>0</v>
          </cell>
          <cell r="E705">
            <v>0</v>
          </cell>
          <cell r="F705">
            <v>-49200</v>
          </cell>
          <cell r="G705">
            <v>2845400</v>
          </cell>
          <cell r="H705" t="str">
            <v>EAST</v>
          </cell>
        </row>
        <row r="706">
          <cell r="A706" t="str">
            <v>ELEC</v>
          </cell>
          <cell r="B706">
            <v>40026</v>
          </cell>
          <cell r="C706" t="str">
            <v>4C</v>
          </cell>
          <cell r="D706">
            <v>5331560</v>
          </cell>
          <cell r="E706">
            <v>-52000</v>
          </cell>
          <cell r="F706">
            <v>0</v>
          </cell>
          <cell r="G706">
            <v>0</v>
          </cell>
          <cell r="H706" t="str">
            <v>EAST</v>
          </cell>
        </row>
        <row r="707">
          <cell r="A707" t="str">
            <v>ELEC</v>
          </cell>
          <cell r="B707">
            <v>40026</v>
          </cell>
          <cell r="C707" t="str">
            <v>COB N-S</v>
          </cell>
          <cell r="D707">
            <v>1040000</v>
          </cell>
          <cell r="E707">
            <v>-10400</v>
          </cell>
          <cell r="F707">
            <v>-8200</v>
          </cell>
          <cell r="G707">
            <v>586300</v>
          </cell>
          <cell r="H707" t="str">
            <v>WEST</v>
          </cell>
        </row>
        <row r="708">
          <cell r="A708" t="str">
            <v>ELEC</v>
          </cell>
          <cell r="B708">
            <v>40026</v>
          </cell>
          <cell r="C708" t="str">
            <v>CRAIGCO</v>
          </cell>
          <cell r="D708">
            <v>33280</v>
          </cell>
          <cell r="E708">
            <v>-832</v>
          </cell>
          <cell r="F708">
            <v>-656</v>
          </cell>
          <cell r="G708">
            <v>26240</v>
          </cell>
          <cell r="H708" t="str">
            <v>EAST</v>
          </cell>
        </row>
        <row r="709">
          <cell r="A709" t="str">
            <v>ELEC</v>
          </cell>
          <cell r="B709">
            <v>40026</v>
          </cell>
          <cell r="C709" t="str">
            <v>GON</v>
          </cell>
          <cell r="D709">
            <v>1378000</v>
          </cell>
          <cell r="E709">
            <v>-20800</v>
          </cell>
          <cell r="F709">
            <v>-16400</v>
          </cell>
          <cell r="G709">
            <v>1086500</v>
          </cell>
          <cell r="H709" t="str">
            <v>EAST</v>
          </cell>
        </row>
        <row r="710">
          <cell r="A710" t="str">
            <v>ELEC</v>
          </cell>
          <cell r="B710">
            <v>40026</v>
          </cell>
          <cell r="C710" t="str">
            <v>MID-C</v>
          </cell>
          <cell r="D710">
            <v>-10649600</v>
          </cell>
          <cell r="E710">
            <v>145600</v>
          </cell>
          <cell r="F710">
            <v>39360</v>
          </cell>
          <cell r="G710">
            <v>-2407930</v>
          </cell>
          <cell r="H710" t="str">
            <v>WEST</v>
          </cell>
        </row>
        <row r="711">
          <cell r="A711" t="str">
            <v>ELEC</v>
          </cell>
          <cell r="B711">
            <v>40026</v>
          </cell>
          <cell r="C711" t="str">
            <v>MONA</v>
          </cell>
          <cell r="D711">
            <v>-2641080</v>
          </cell>
          <cell r="E711">
            <v>31200</v>
          </cell>
          <cell r="F711">
            <v>0</v>
          </cell>
          <cell r="G711">
            <v>0</v>
          </cell>
          <cell r="H711" t="str">
            <v>EAST</v>
          </cell>
        </row>
        <row r="712">
          <cell r="A712" t="str">
            <v>ELEC</v>
          </cell>
          <cell r="B712">
            <v>40026</v>
          </cell>
          <cell r="C712" t="str">
            <v>PPAPS</v>
          </cell>
          <cell r="D712">
            <v>1248000</v>
          </cell>
          <cell r="E712">
            <v>-20800</v>
          </cell>
          <cell r="F712">
            <v>0</v>
          </cell>
          <cell r="G712">
            <v>0</v>
          </cell>
          <cell r="H712" t="str">
            <v>EAST</v>
          </cell>
        </row>
        <row r="713">
          <cell r="A713" t="str">
            <v>ELEC</v>
          </cell>
          <cell r="B713">
            <v>40026</v>
          </cell>
          <cell r="C713" t="str">
            <v>PV</v>
          </cell>
          <cell r="D713">
            <v>6068400</v>
          </cell>
          <cell r="E713">
            <v>-62400</v>
          </cell>
          <cell r="F713">
            <v>-213200</v>
          </cell>
          <cell r="G713">
            <v>11209400</v>
          </cell>
          <cell r="H713" t="str">
            <v>EAST</v>
          </cell>
        </row>
        <row r="714">
          <cell r="A714" t="str">
            <v>ELEC</v>
          </cell>
          <cell r="B714">
            <v>40026</v>
          </cell>
          <cell r="C714" t="str">
            <v>SP15</v>
          </cell>
          <cell r="D714">
            <v>0</v>
          </cell>
          <cell r="E714">
            <v>0</v>
          </cell>
          <cell r="F714">
            <v>-49200</v>
          </cell>
          <cell r="G714">
            <v>2845400</v>
          </cell>
          <cell r="H714" t="str">
            <v>EAST</v>
          </cell>
        </row>
        <row r="715">
          <cell r="A715" t="str">
            <v>ELEC</v>
          </cell>
          <cell r="B715">
            <v>40057</v>
          </cell>
          <cell r="C715" t="str">
            <v>4C</v>
          </cell>
          <cell r="D715">
            <v>5965000</v>
          </cell>
          <cell r="E715">
            <v>-60000</v>
          </cell>
          <cell r="F715">
            <v>0</v>
          </cell>
          <cell r="G715">
            <v>0</v>
          </cell>
          <cell r="H715" t="str">
            <v>EAST</v>
          </cell>
        </row>
        <row r="716">
          <cell r="A716" t="str">
            <v>ELEC</v>
          </cell>
          <cell r="B716">
            <v>40057</v>
          </cell>
          <cell r="C716" t="str">
            <v>COB N-S</v>
          </cell>
          <cell r="D716">
            <v>1000000</v>
          </cell>
          <cell r="E716">
            <v>-10000</v>
          </cell>
          <cell r="F716">
            <v>-8000</v>
          </cell>
          <cell r="G716">
            <v>572000</v>
          </cell>
          <cell r="H716" t="str">
            <v>WEST</v>
          </cell>
        </row>
        <row r="717">
          <cell r="A717" t="str">
            <v>ELEC</v>
          </cell>
          <cell r="B717">
            <v>40057</v>
          </cell>
          <cell r="C717" t="str">
            <v>CRAIGCO</v>
          </cell>
          <cell r="D717">
            <v>32000</v>
          </cell>
          <cell r="E717">
            <v>-800</v>
          </cell>
          <cell r="F717">
            <v>-640</v>
          </cell>
          <cell r="G717">
            <v>25600</v>
          </cell>
          <cell r="H717" t="str">
            <v>EAST</v>
          </cell>
        </row>
        <row r="718">
          <cell r="A718" t="str">
            <v>ELEC</v>
          </cell>
          <cell r="B718">
            <v>40057</v>
          </cell>
          <cell r="C718" t="str">
            <v>GON</v>
          </cell>
          <cell r="D718">
            <v>1325000</v>
          </cell>
          <cell r="E718">
            <v>-20000</v>
          </cell>
          <cell r="F718">
            <v>-16000</v>
          </cell>
          <cell r="G718">
            <v>1060000</v>
          </cell>
          <cell r="H718" t="str">
            <v>EAST</v>
          </cell>
        </row>
        <row r="719">
          <cell r="A719" t="str">
            <v>ELEC</v>
          </cell>
          <cell r="B719">
            <v>40057</v>
          </cell>
          <cell r="C719" t="str">
            <v>MID-C</v>
          </cell>
          <cell r="D719">
            <v>-10240000</v>
          </cell>
          <cell r="E719">
            <v>140000</v>
          </cell>
          <cell r="F719">
            <v>38400</v>
          </cell>
          <cell r="G719">
            <v>-2349200</v>
          </cell>
          <cell r="H719" t="str">
            <v>WEST</v>
          </cell>
        </row>
        <row r="720">
          <cell r="A720" t="str">
            <v>ELEC</v>
          </cell>
          <cell r="B720">
            <v>40057</v>
          </cell>
          <cell r="C720" t="str">
            <v>PPAPS</v>
          </cell>
          <cell r="D720">
            <v>1200000</v>
          </cell>
          <cell r="E720">
            <v>-20000</v>
          </cell>
          <cell r="F720">
            <v>0</v>
          </cell>
          <cell r="G720">
            <v>0</v>
          </cell>
          <cell r="H720" t="str">
            <v>EAST</v>
          </cell>
        </row>
        <row r="721">
          <cell r="A721" t="str">
            <v>ELEC</v>
          </cell>
          <cell r="B721">
            <v>40057</v>
          </cell>
          <cell r="C721" t="str">
            <v>PV</v>
          </cell>
          <cell r="D721">
            <v>5835000</v>
          </cell>
          <cell r="E721">
            <v>-60000</v>
          </cell>
          <cell r="F721">
            <v>-208000</v>
          </cell>
          <cell r="G721">
            <v>10936000</v>
          </cell>
          <cell r="H721" t="str">
            <v>EAST</v>
          </cell>
        </row>
        <row r="722">
          <cell r="A722" t="str">
            <v>ELEC</v>
          </cell>
          <cell r="B722">
            <v>40057</v>
          </cell>
          <cell r="C722" t="str">
            <v>SP15</v>
          </cell>
          <cell r="D722">
            <v>0</v>
          </cell>
          <cell r="E722">
            <v>0</v>
          </cell>
          <cell r="F722">
            <v>-48000</v>
          </cell>
          <cell r="G722">
            <v>2776000</v>
          </cell>
          <cell r="H722" t="str">
            <v>EAST</v>
          </cell>
        </row>
        <row r="723">
          <cell r="A723" t="str">
            <v>ELEC</v>
          </cell>
          <cell r="B723">
            <v>40087</v>
          </cell>
          <cell r="C723" t="str">
            <v>4C</v>
          </cell>
          <cell r="D723">
            <v>3302100</v>
          </cell>
          <cell r="E723">
            <v>-43200</v>
          </cell>
          <cell r="F723">
            <v>-31200</v>
          </cell>
          <cell r="G723">
            <v>1848600</v>
          </cell>
          <cell r="H723" t="str">
            <v>EAST</v>
          </cell>
        </row>
        <row r="724">
          <cell r="A724" t="str">
            <v>ELEC</v>
          </cell>
          <cell r="B724">
            <v>40087</v>
          </cell>
          <cell r="C724" t="str">
            <v>BORAH</v>
          </cell>
          <cell r="D724">
            <v>0</v>
          </cell>
          <cell r="E724">
            <v>0</v>
          </cell>
          <cell r="F724">
            <v>-31200</v>
          </cell>
          <cell r="G724">
            <v>1712880</v>
          </cell>
          <cell r="H724" t="str">
            <v>EAST</v>
          </cell>
        </row>
        <row r="725">
          <cell r="A725" t="str">
            <v>ELEC</v>
          </cell>
          <cell r="B725">
            <v>40087</v>
          </cell>
          <cell r="C725" t="str">
            <v>COB N-S</v>
          </cell>
          <cell r="D725">
            <v>0</v>
          </cell>
          <cell r="E725">
            <v>0</v>
          </cell>
          <cell r="F725">
            <v>-7800</v>
          </cell>
          <cell r="G725">
            <v>557700</v>
          </cell>
          <cell r="H725" t="str">
            <v>WEST</v>
          </cell>
        </row>
        <row r="726">
          <cell r="A726" t="str">
            <v>ELEC</v>
          </cell>
          <cell r="B726">
            <v>40087</v>
          </cell>
          <cell r="C726" t="str">
            <v>CRAIGCO</v>
          </cell>
          <cell r="D726">
            <v>34560</v>
          </cell>
          <cell r="E726">
            <v>-864</v>
          </cell>
          <cell r="F726">
            <v>-624</v>
          </cell>
          <cell r="G726">
            <v>24960</v>
          </cell>
          <cell r="H726" t="str">
            <v>EAST</v>
          </cell>
        </row>
        <row r="727">
          <cell r="A727" t="str">
            <v>ELEC</v>
          </cell>
          <cell r="B727">
            <v>40087</v>
          </cell>
          <cell r="C727" t="str">
            <v>GON</v>
          </cell>
          <cell r="D727">
            <v>1431000</v>
          </cell>
          <cell r="E727">
            <v>-21600</v>
          </cell>
          <cell r="F727">
            <v>-15600</v>
          </cell>
          <cell r="G727">
            <v>1033500</v>
          </cell>
          <cell r="H727" t="str">
            <v>EAST</v>
          </cell>
        </row>
        <row r="728">
          <cell r="A728" t="str">
            <v>ELEC</v>
          </cell>
          <cell r="B728">
            <v>40087</v>
          </cell>
          <cell r="C728" t="str">
            <v>MEAD</v>
          </cell>
          <cell r="D728">
            <v>612900</v>
          </cell>
          <cell r="E728">
            <v>-10800</v>
          </cell>
          <cell r="F728">
            <v>-23400</v>
          </cell>
          <cell r="G728">
            <v>799500</v>
          </cell>
          <cell r="H728" t="str">
            <v>EAST</v>
          </cell>
        </row>
        <row r="729">
          <cell r="A729" t="str">
            <v>ELEC</v>
          </cell>
          <cell r="B729">
            <v>40087</v>
          </cell>
          <cell r="C729" t="str">
            <v>MID-C</v>
          </cell>
          <cell r="D729">
            <v>7308900</v>
          </cell>
          <cell r="E729">
            <v>-97200</v>
          </cell>
          <cell r="F729">
            <v>31200</v>
          </cell>
          <cell r="G729">
            <v>-2100150</v>
          </cell>
          <cell r="H729" t="str">
            <v>WEST</v>
          </cell>
        </row>
        <row r="730">
          <cell r="A730" t="str">
            <v>ELEC</v>
          </cell>
          <cell r="B730">
            <v>40087</v>
          </cell>
          <cell r="C730" t="str">
            <v>PPAPS</v>
          </cell>
          <cell r="D730">
            <v>877500</v>
          </cell>
          <cell r="E730">
            <v>-10800</v>
          </cell>
          <cell r="F730">
            <v>-7800</v>
          </cell>
          <cell r="G730">
            <v>224250</v>
          </cell>
          <cell r="H730" t="str">
            <v>EAST</v>
          </cell>
        </row>
        <row r="731">
          <cell r="A731" t="str">
            <v>ELEC</v>
          </cell>
          <cell r="B731">
            <v>40087</v>
          </cell>
          <cell r="C731" t="str">
            <v>PV</v>
          </cell>
          <cell r="D731">
            <v>1096200</v>
          </cell>
          <cell r="E731">
            <v>-10800</v>
          </cell>
          <cell r="F731">
            <v>-93600</v>
          </cell>
          <cell r="G731">
            <v>5484570</v>
          </cell>
          <cell r="H731" t="str">
            <v>EAST</v>
          </cell>
        </row>
        <row r="732">
          <cell r="A732" t="str">
            <v>ELEC</v>
          </cell>
          <cell r="B732">
            <v>40087</v>
          </cell>
          <cell r="C732" t="str">
            <v>SP15</v>
          </cell>
          <cell r="D732">
            <v>0</v>
          </cell>
          <cell r="E732">
            <v>0</v>
          </cell>
          <cell r="F732">
            <v>-31200</v>
          </cell>
          <cell r="G732">
            <v>1786200</v>
          </cell>
          <cell r="H732" t="str">
            <v>EAST</v>
          </cell>
        </row>
        <row r="733">
          <cell r="A733" t="str">
            <v>ELEC</v>
          </cell>
          <cell r="B733">
            <v>40118</v>
          </cell>
          <cell r="C733" t="str">
            <v>4C</v>
          </cell>
          <cell r="D733">
            <v>2935200</v>
          </cell>
          <cell r="E733">
            <v>-38400</v>
          </cell>
          <cell r="F733">
            <v>-33700</v>
          </cell>
          <cell r="G733">
            <v>1996725</v>
          </cell>
          <cell r="H733" t="str">
            <v>EAST</v>
          </cell>
        </row>
        <row r="734">
          <cell r="A734" t="str">
            <v>ELEC</v>
          </cell>
          <cell r="B734">
            <v>40118</v>
          </cell>
          <cell r="C734" t="str">
            <v>BORAH</v>
          </cell>
          <cell r="D734">
            <v>0</v>
          </cell>
          <cell r="E734">
            <v>0</v>
          </cell>
          <cell r="F734">
            <v>-33700</v>
          </cell>
          <cell r="G734">
            <v>1850130</v>
          </cell>
          <cell r="H734" t="str">
            <v>EAST</v>
          </cell>
        </row>
        <row r="735">
          <cell r="A735" t="str">
            <v>ELEC</v>
          </cell>
          <cell r="B735">
            <v>40118</v>
          </cell>
          <cell r="C735" t="str">
            <v>COB N-S</v>
          </cell>
          <cell r="D735">
            <v>0</v>
          </cell>
          <cell r="E735">
            <v>0</v>
          </cell>
          <cell r="F735">
            <v>-8425</v>
          </cell>
          <cell r="G735">
            <v>602387.5</v>
          </cell>
          <cell r="H735" t="str">
            <v>WEST</v>
          </cell>
        </row>
        <row r="736">
          <cell r="A736" t="str">
            <v>ELEC</v>
          </cell>
          <cell r="B736">
            <v>40118</v>
          </cell>
          <cell r="C736" t="str">
            <v>CRAIGCO</v>
          </cell>
          <cell r="D736">
            <v>30720</v>
          </cell>
          <cell r="E736">
            <v>-768</v>
          </cell>
          <cell r="F736">
            <v>-672</v>
          </cell>
          <cell r="G736">
            <v>26880</v>
          </cell>
          <cell r="H736" t="str">
            <v>EAST</v>
          </cell>
        </row>
        <row r="737">
          <cell r="A737" t="str">
            <v>ELEC</v>
          </cell>
          <cell r="B737">
            <v>40118</v>
          </cell>
          <cell r="C737" t="str">
            <v>GON</v>
          </cell>
          <cell r="D737">
            <v>1272000</v>
          </cell>
          <cell r="E737">
            <v>-19200</v>
          </cell>
          <cell r="F737">
            <v>-16850</v>
          </cell>
          <cell r="G737">
            <v>1116312.5</v>
          </cell>
          <cell r="H737" t="str">
            <v>EAST</v>
          </cell>
        </row>
        <row r="738">
          <cell r="A738" t="str">
            <v>ELEC</v>
          </cell>
          <cell r="B738">
            <v>40118</v>
          </cell>
          <cell r="C738" t="str">
            <v>MEAD</v>
          </cell>
          <cell r="D738">
            <v>544800</v>
          </cell>
          <cell r="E738">
            <v>-9600</v>
          </cell>
          <cell r="F738">
            <v>-25275</v>
          </cell>
          <cell r="G738">
            <v>863562.5</v>
          </cell>
          <cell r="H738" t="str">
            <v>EAST</v>
          </cell>
        </row>
        <row r="739">
          <cell r="A739" t="str">
            <v>ELEC</v>
          </cell>
          <cell r="B739">
            <v>40118</v>
          </cell>
          <cell r="C739" t="str">
            <v>MID-C</v>
          </cell>
          <cell r="D739">
            <v>6496800</v>
          </cell>
          <cell r="E739">
            <v>-86400</v>
          </cell>
          <cell r="F739">
            <v>33700</v>
          </cell>
          <cell r="G739">
            <v>-2268431.25</v>
          </cell>
          <cell r="H739" t="str">
            <v>WEST</v>
          </cell>
        </row>
        <row r="740">
          <cell r="A740" t="str">
            <v>ELEC</v>
          </cell>
          <cell r="B740">
            <v>40118</v>
          </cell>
          <cell r="C740" t="str">
            <v>PPAPS</v>
          </cell>
          <cell r="D740">
            <v>780000</v>
          </cell>
          <cell r="E740">
            <v>-9600</v>
          </cell>
          <cell r="F740">
            <v>-8425</v>
          </cell>
          <cell r="G740">
            <v>242218.75</v>
          </cell>
          <cell r="H740" t="str">
            <v>EAST</v>
          </cell>
        </row>
        <row r="741">
          <cell r="A741" t="str">
            <v>ELEC</v>
          </cell>
          <cell r="B741">
            <v>40118</v>
          </cell>
          <cell r="C741" t="str">
            <v>PV</v>
          </cell>
          <cell r="D741">
            <v>974400</v>
          </cell>
          <cell r="E741">
            <v>-9600</v>
          </cell>
          <cell r="F741">
            <v>-101100</v>
          </cell>
          <cell r="G741">
            <v>5924038.75</v>
          </cell>
          <cell r="H741" t="str">
            <v>EAST</v>
          </cell>
        </row>
        <row r="742">
          <cell r="A742" t="str">
            <v>ELEC</v>
          </cell>
          <cell r="B742">
            <v>40118</v>
          </cell>
          <cell r="C742" t="str">
            <v>SP15</v>
          </cell>
          <cell r="D742">
            <v>0</v>
          </cell>
          <cell r="E742">
            <v>0</v>
          </cell>
          <cell r="F742">
            <v>-33700</v>
          </cell>
          <cell r="G742">
            <v>1929325</v>
          </cell>
          <cell r="H742" t="str">
            <v>EAST</v>
          </cell>
        </row>
        <row r="743">
          <cell r="A743" t="str">
            <v>ELEC</v>
          </cell>
          <cell r="B743">
            <v>40148</v>
          </cell>
          <cell r="C743" t="str">
            <v>4C</v>
          </cell>
          <cell r="D743">
            <v>2789800</v>
          </cell>
          <cell r="E743">
            <v>-31200</v>
          </cell>
          <cell r="F743">
            <v>-32800</v>
          </cell>
          <cell r="G743">
            <v>1943400</v>
          </cell>
          <cell r="H743" t="str">
            <v>EAST</v>
          </cell>
        </row>
        <row r="744">
          <cell r="A744" t="str">
            <v>ELEC</v>
          </cell>
          <cell r="B744">
            <v>40148</v>
          </cell>
          <cell r="C744" t="str">
            <v>BORAH</v>
          </cell>
          <cell r="D744">
            <v>0</v>
          </cell>
          <cell r="E744">
            <v>0</v>
          </cell>
          <cell r="F744">
            <v>-32800</v>
          </cell>
          <cell r="G744">
            <v>1800720</v>
          </cell>
          <cell r="H744" t="str">
            <v>EAST</v>
          </cell>
        </row>
        <row r="745">
          <cell r="A745" t="str">
            <v>ELEC</v>
          </cell>
          <cell r="B745">
            <v>40148</v>
          </cell>
          <cell r="C745" t="str">
            <v>COB N-S</v>
          </cell>
          <cell r="D745">
            <v>0</v>
          </cell>
          <cell r="E745">
            <v>0</v>
          </cell>
          <cell r="F745">
            <v>-8200</v>
          </cell>
          <cell r="G745">
            <v>586300</v>
          </cell>
          <cell r="H745" t="str">
            <v>WEST</v>
          </cell>
        </row>
        <row r="746">
          <cell r="A746" t="str">
            <v>ELEC</v>
          </cell>
          <cell r="B746">
            <v>40148</v>
          </cell>
          <cell r="C746" t="str">
            <v>GON</v>
          </cell>
          <cell r="D746">
            <v>1378000</v>
          </cell>
          <cell r="E746">
            <v>-20800</v>
          </cell>
          <cell r="F746">
            <v>-16400</v>
          </cell>
          <cell r="G746">
            <v>1086500</v>
          </cell>
          <cell r="H746" t="str">
            <v>EAST</v>
          </cell>
        </row>
        <row r="747">
          <cell r="A747" t="str">
            <v>ELEC</v>
          </cell>
          <cell r="B747">
            <v>40148</v>
          </cell>
          <cell r="C747" t="str">
            <v>MEAD</v>
          </cell>
          <cell r="D747">
            <v>590200</v>
          </cell>
          <cell r="E747">
            <v>-10400</v>
          </cell>
          <cell r="F747">
            <v>-24600</v>
          </cell>
          <cell r="G747">
            <v>840500</v>
          </cell>
          <cell r="H747" t="str">
            <v>EAST</v>
          </cell>
        </row>
        <row r="748">
          <cell r="A748" t="str">
            <v>ELEC</v>
          </cell>
          <cell r="B748">
            <v>40148</v>
          </cell>
          <cell r="C748" t="str">
            <v>MID-C</v>
          </cell>
          <cell r="D748">
            <v>7038200</v>
          </cell>
          <cell r="E748">
            <v>-93600</v>
          </cell>
          <cell r="F748">
            <v>32800</v>
          </cell>
          <cell r="G748">
            <v>-2207850</v>
          </cell>
          <cell r="H748" t="str">
            <v>WEST</v>
          </cell>
        </row>
        <row r="749">
          <cell r="A749" t="str">
            <v>ELEC</v>
          </cell>
          <cell r="B749">
            <v>40148</v>
          </cell>
          <cell r="C749" t="str">
            <v>PPAPS</v>
          </cell>
          <cell r="D749">
            <v>845000</v>
          </cell>
          <cell r="E749">
            <v>-10400</v>
          </cell>
          <cell r="F749">
            <v>-8200</v>
          </cell>
          <cell r="G749">
            <v>235750</v>
          </cell>
          <cell r="H749" t="str">
            <v>EAST</v>
          </cell>
        </row>
        <row r="750">
          <cell r="A750" t="str">
            <v>ELEC</v>
          </cell>
          <cell r="B750">
            <v>40148</v>
          </cell>
          <cell r="C750" t="str">
            <v>PV</v>
          </cell>
          <cell r="D750">
            <v>1055600</v>
          </cell>
          <cell r="E750">
            <v>-10400</v>
          </cell>
          <cell r="F750">
            <v>-98400</v>
          </cell>
          <cell r="G750">
            <v>5765830</v>
          </cell>
          <cell r="H750" t="str">
            <v>EAST</v>
          </cell>
        </row>
        <row r="751">
          <cell r="A751" t="str">
            <v>ELEC</v>
          </cell>
          <cell r="B751">
            <v>40148</v>
          </cell>
          <cell r="C751" t="str">
            <v>SP15</v>
          </cell>
          <cell r="D751">
            <v>0</v>
          </cell>
          <cell r="E751">
            <v>0</v>
          </cell>
          <cell r="F751">
            <v>-32800</v>
          </cell>
          <cell r="G751">
            <v>1877800</v>
          </cell>
          <cell r="H751" t="str">
            <v>EAST</v>
          </cell>
        </row>
        <row r="752">
          <cell r="A752" t="str">
            <v>ELEC</v>
          </cell>
          <cell r="B752">
            <v>40179</v>
          </cell>
          <cell r="C752" t="str">
            <v>4C</v>
          </cell>
          <cell r="D752">
            <v>0</v>
          </cell>
          <cell r="E752">
            <v>0</v>
          </cell>
          <cell r="F752">
            <v>-51600</v>
          </cell>
          <cell r="G752">
            <v>2957110</v>
          </cell>
          <cell r="H752" t="str">
            <v>EAST</v>
          </cell>
        </row>
        <row r="753">
          <cell r="A753" t="str">
            <v>ELEC</v>
          </cell>
          <cell r="B753">
            <v>40179</v>
          </cell>
          <cell r="C753" t="str">
            <v>COB N-S</v>
          </cell>
          <cell r="D753">
            <v>4140000</v>
          </cell>
          <cell r="E753">
            <v>-50000</v>
          </cell>
          <cell r="F753">
            <v>-68800</v>
          </cell>
          <cell r="G753">
            <v>4794930</v>
          </cell>
          <cell r="H753" t="str">
            <v>WEST</v>
          </cell>
        </row>
        <row r="754">
          <cell r="A754" t="str">
            <v>ELEC</v>
          </cell>
          <cell r="B754">
            <v>40179</v>
          </cell>
          <cell r="C754" t="str">
            <v>MID-C</v>
          </cell>
          <cell r="D754">
            <v>2595000</v>
          </cell>
          <cell r="E754">
            <v>-30000</v>
          </cell>
          <cell r="F754">
            <v>-8600</v>
          </cell>
          <cell r="G754">
            <v>503100</v>
          </cell>
          <cell r="H754" t="str">
            <v>WEST</v>
          </cell>
        </row>
        <row r="755">
          <cell r="A755" t="str">
            <v>ELEC</v>
          </cell>
          <cell r="B755">
            <v>40179</v>
          </cell>
          <cell r="C755" t="str">
            <v>PPAPS</v>
          </cell>
          <cell r="D755">
            <v>1327500</v>
          </cell>
          <cell r="E755">
            <v>-20000</v>
          </cell>
          <cell r="F755">
            <v>-8600</v>
          </cell>
          <cell r="G755">
            <v>309600</v>
          </cell>
          <cell r="H755" t="str">
            <v>EAST</v>
          </cell>
        </row>
        <row r="756">
          <cell r="A756" t="str">
            <v>ELEC</v>
          </cell>
          <cell r="B756">
            <v>40179</v>
          </cell>
          <cell r="C756" t="str">
            <v>PV</v>
          </cell>
          <cell r="D756">
            <v>2282500</v>
          </cell>
          <cell r="E756">
            <v>-30000</v>
          </cell>
          <cell r="F756">
            <v>-51600</v>
          </cell>
          <cell r="G756">
            <v>2878850</v>
          </cell>
          <cell r="H756" t="str">
            <v>EAST</v>
          </cell>
        </row>
        <row r="757">
          <cell r="A757" t="str">
            <v>ELEC</v>
          </cell>
          <cell r="B757">
            <v>40210</v>
          </cell>
          <cell r="C757" t="str">
            <v>4C</v>
          </cell>
          <cell r="D757">
            <v>0</v>
          </cell>
          <cell r="E757">
            <v>0</v>
          </cell>
          <cell r="F757">
            <v>-43200</v>
          </cell>
          <cell r="G757">
            <v>2475720</v>
          </cell>
          <cell r="H757" t="str">
            <v>EAST</v>
          </cell>
        </row>
        <row r="758">
          <cell r="A758" t="str">
            <v>ELEC</v>
          </cell>
          <cell r="B758">
            <v>40210</v>
          </cell>
          <cell r="C758" t="str">
            <v>COB N-S</v>
          </cell>
          <cell r="D758">
            <v>3974400</v>
          </cell>
          <cell r="E758">
            <v>-48000</v>
          </cell>
          <cell r="F758">
            <v>-57600</v>
          </cell>
          <cell r="G758">
            <v>4014360</v>
          </cell>
          <cell r="H758" t="str">
            <v>WEST</v>
          </cell>
        </row>
        <row r="759">
          <cell r="A759" t="str">
            <v>ELEC</v>
          </cell>
          <cell r="B759">
            <v>40210</v>
          </cell>
          <cell r="C759" t="str">
            <v>MID-C</v>
          </cell>
          <cell r="D759">
            <v>2491200</v>
          </cell>
          <cell r="E759">
            <v>-28800</v>
          </cell>
          <cell r="F759">
            <v>-7200</v>
          </cell>
          <cell r="G759">
            <v>421200</v>
          </cell>
          <cell r="H759" t="str">
            <v>WEST</v>
          </cell>
        </row>
        <row r="760">
          <cell r="A760" t="str">
            <v>ELEC</v>
          </cell>
          <cell r="B760">
            <v>40210</v>
          </cell>
          <cell r="C760" t="str">
            <v>PPAPS</v>
          </cell>
          <cell r="D760">
            <v>1274400</v>
          </cell>
          <cell r="E760">
            <v>-19200</v>
          </cell>
          <cell r="F760">
            <v>-7200</v>
          </cell>
          <cell r="G760">
            <v>259200</v>
          </cell>
          <cell r="H760" t="str">
            <v>EAST</v>
          </cell>
        </row>
        <row r="761">
          <cell r="A761" t="str">
            <v>ELEC</v>
          </cell>
          <cell r="B761">
            <v>40210</v>
          </cell>
          <cell r="C761" t="str">
            <v>PV</v>
          </cell>
          <cell r="D761">
            <v>2191200</v>
          </cell>
          <cell r="E761">
            <v>-28800</v>
          </cell>
          <cell r="F761">
            <v>-43200</v>
          </cell>
          <cell r="G761">
            <v>2410200</v>
          </cell>
          <cell r="H761" t="str">
            <v>EAST</v>
          </cell>
        </row>
        <row r="762">
          <cell r="A762" t="str">
            <v>ELEC</v>
          </cell>
          <cell r="B762">
            <v>40238</v>
          </cell>
          <cell r="C762" t="str">
            <v>4C</v>
          </cell>
          <cell r="D762">
            <v>0</v>
          </cell>
          <cell r="E762">
            <v>0</v>
          </cell>
          <cell r="F762">
            <v>-46650</v>
          </cell>
          <cell r="G762">
            <v>2673433.75</v>
          </cell>
          <cell r="H762" t="str">
            <v>EAST</v>
          </cell>
        </row>
        <row r="763">
          <cell r="A763" t="str">
            <v>ELEC</v>
          </cell>
          <cell r="B763">
            <v>40238</v>
          </cell>
          <cell r="C763" t="str">
            <v>COB N-S</v>
          </cell>
          <cell r="D763">
            <v>4471200</v>
          </cell>
          <cell r="E763">
            <v>-54000</v>
          </cell>
          <cell r="F763">
            <v>-62200</v>
          </cell>
          <cell r="G763">
            <v>4334951.25</v>
          </cell>
          <cell r="H763" t="str">
            <v>WEST</v>
          </cell>
        </row>
        <row r="764">
          <cell r="A764" t="str">
            <v>ELEC</v>
          </cell>
          <cell r="B764">
            <v>40238</v>
          </cell>
          <cell r="C764" t="str">
            <v>MID-C</v>
          </cell>
          <cell r="D764">
            <v>2802600</v>
          </cell>
          <cell r="E764">
            <v>-32400</v>
          </cell>
          <cell r="F764">
            <v>-7775</v>
          </cell>
          <cell r="G764">
            <v>454837.5</v>
          </cell>
          <cell r="H764" t="str">
            <v>WEST</v>
          </cell>
        </row>
        <row r="765">
          <cell r="A765" t="str">
            <v>ELEC</v>
          </cell>
          <cell r="B765">
            <v>40238</v>
          </cell>
          <cell r="C765" t="str">
            <v>PPAPS</v>
          </cell>
          <cell r="D765">
            <v>1433700</v>
          </cell>
          <cell r="E765">
            <v>-21600</v>
          </cell>
          <cell r="F765">
            <v>-7775</v>
          </cell>
          <cell r="G765">
            <v>279900</v>
          </cell>
          <cell r="H765" t="str">
            <v>EAST</v>
          </cell>
        </row>
        <row r="766">
          <cell r="A766" t="str">
            <v>ELEC</v>
          </cell>
          <cell r="B766">
            <v>40238</v>
          </cell>
          <cell r="C766" t="str">
            <v>PV</v>
          </cell>
          <cell r="D766">
            <v>2465100</v>
          </cell>
          <cell r="E766">
            <v>-32400</v>
          </cell>
          <cell r="F766">
            <v>-46650</v>
          </cell>
          <cell r="G766">
            <v>2602681.25</v>
          </cell>
          <cell r="H766" t="str">
            <v>EAST</v>
          </cell>
        </row>
        <row r="767">
          <cell r="A767" t="str">
            <v>ELEC</v>
          </cell>
          <cell r="B767">
            <v>40269</v>
          </cell>
          <cell r="C767" t="str">
            <v>4C</v>
          </cell>
          <cell r="D767">
            <v>0</v>
          </cell>
          <cell r="E767">
            <v>0</v>
          </cell>
          <cell r="F767">
            <v>-22800</v>
          </cell>
          <cell r="G767">
            <v>1285160</v>
          </cell>
          <cell r="H767" t="str">
            <v>EAST</v>
          </cell>
        </row>
        <row r="768">
          <cell r="A768" t="str">
            <v>ELEC</v>
          </cell>
          <cell r="B768">
            <v>40269</v>
          </cell>
          <cell r="C768" t="str">
            <v>COB N-S</v>
          </cell>
          <cell r="D768">
            <v>4305600</v>
          </cell>
          <cell r="E768">
            <v>-52000</v>
          </cell>
          <cell r="F768">
            <v>0</v>
          </cell>
          <cell r="G768">
            <v>0</v>
          </cell>
          <cell r="H768" t="str">
            <v>WEST</v>
          </cell>
        </row>
        <row r="769">
          <cell r="A769" t="str">
            <v>ELEC</v>
          </cell>
          <cell r="B769">
            <v>40269</v>
          </cell>
          <cell r="C769" t="str">
            <v>MID-C</v>
          </cell>
          <cell r="D769">
            <v>551200</v>
          </cell>
          <cell r="E769">
            <v>0</v>
          </cell>
          <cell r="F769">
            <v>0</v>
          </cell>
          <cell r="G769">
            <v>0</v>
          </cell>
          <cell r="H769" t="str">
            <v>WEST</v>
          </cell>
        </row>
        <row r="770">
          <cell r="A770" t="str">
            <v>ELEC</v>
          </cell>
          <cell r="B770">
            <v>40269</v>
          </cell>
          <cell r="C770" t="str">
            <v>PPAPS</v>
          </cell>
          <cell r="D770">
            <v>1380600</v>
          </cell>
          <cell r="E770">
            <v>-20800</v>
          </cell>
          <cell r="F770">
            <v>-7600</v>
          </cell>
          <cell r="G770">
            <v>273600</v>
          </cell>
          <cell r="H770" t="str">
            <v>EAST</v>
          </cell>
        </row>
        <row r="771">
          <cell r="A771" t="str">
            <v>ELEC</v>
          </cell>
          <cell r="B771">
            <v>40269</v>
          </cell>
          <cell r="C771" t="str">
            <v>PV</v>
          </cell>
          <cell r="D771">
            <v>2163200</v>
          </cell>
          <cell r="E771">
            <v>-31200</v>
          </cell>
          <cell r="F771">
            <v>-38000</v>
          </cell>
          <cell r="G771">
            <v>1976380</v>
          </cell>
          <cell r="H771" t="str">
            <v>EAST</v>
          </cell>
        </row>
        <row r="772">
          <cell r="A772" t="str">
            <v>ELEC</v>
          </cell>
          <cell r="B772">
            <v>40299</v>
          </cell>
          <cell r="C772" t="str">
            <v>4C</v>
          </cell>
          <cell r="D772">
            <v>0</v>
          </cell>
          <cell r="E772">
            <v>0</v>
          </cell>
          <cell r="F772">
            <v>-25800</v>
          </cell>
          <cell r="G772">
            <v>1454260</v>
          </cell>
          <cell r="H772" t="str">
            <v>EAST</v>
          </cell>
        </row>
        <row r="773">
          <cell r="A773" t="str">
            <v>ELEC</v>
          </cell>
          <cell r="B773">
            <v>40299</v>
          </cell>
          <cell r="C773" t="str">
            <v>COB N-S</v>
          </cell>
          <cell r="D773">
            <v>4140000</v>
          </cell>
          <cell r="E773">
            <v>-50000</v>
          </cell>
          <cell r="F773">
            <v>0</v>
          </cell>
          <cell r="G773">
            <v>0</v>
          </cell>
          <cell r="H773" t="str">
            <v>WEST</v>
          </cell>
        </row>
        <row r="774">
          <cell r="A774" t="str">
            <v>ELEC</v>
          </cell>
          <cell r="B774">
            <v>40299</v>
          </cell>
          <cell r="C774" t="str">
            <v>MID-C</v>
          </cell>
          <cell r="D774">
            <v>530000</v>
          </cell>
          <cell r="E774">
            <v>0</v>
          </cell>
          <cell r="F774">
            <v>0</v>
          </cell>
          <cell r="G774">
            <v>0</v>
          </cell>
          <cell r="H774" t="str">
            <v>WEST</v>
          </cell>
        </row>
        <row r="775">
          <cell r="A775" t="str">
            <v>ELEC</v>
          </cell>
          <cell r="B775">
            <v>40299</v>
          </cell>
          <cell r="C775" t="str">
            <v>PPAPS</v>
          </cell>
          <cell r="D775">
            <v>1327500</v>
          </cell>
          <cell r="E775">
            <v>-20000</v>
          </cell>
          <cell r="F775">
            <v>-8600</v>
          </cell>
          <cell r="G775">
            <v>309600</v>
          </cell>
          <cell r="H775" t="str">
            <v>EAST</v>
          </cell>
        </row>
        <row r="776">
          <cell r="A776" t="str">
            <v>ELEC</v>
          </cell>
          <cell r="B776">
            <v>40299</v>
          </cell>
          <cell r="C776" t="str">
            <v>PV</v>
          </cell>
          <cell r="D776">
            <v>2080000</v>
          </cell>
          <cell r="E776">
            <v>-30000</v>
          </cell>
          <cell r="F776">
            <v>-43000</v>
          </cell>
          <cell r="G776">
            <v>2236430</v>
          </cell>
          <cell r="H776" t="str">
            <v>EAST</v>
          </cell>
        </row>
        <row r="777">
          <cell r="A777" t="str">
            <v>ELEC</v>
          </cell>
          <cell r="B777">
            <v>40330</v>
          </cell>
          <cell r="C777" t="str">
            <v>4C</v>
          </cell>
          <cell r="D777">
            <v>0</v>
          </cell>
          <cell r="E777">
            <v>0</v>
          </cell>
          <cell r="F777">
            <v>-22800</v>
          </cell>
          <cell r="G777">
            <v>1285160</v>
          </cell>
          <cell r="H777" t="str">
            <v>EAST</v>
          </cell>
        </row>
        <row r="778">
          <cell r="A778" t="str">
            <v>ELEC</v>
          </cell>
          <cell r="B778">
            <v>40330</v>
          </cell>
          <cell r="C778" t="str">
            <v>COB N-S</v>
          </cell>
          <cell r="D778">
            <v>4305600</v>
          </cell>
          <cell r="E778">
            <v>-52000</v>
          </cell>
          <cell r="F778">
            <v>0</v>
          </cell>
          <cell r="G778">
            <v>0</v>
          </cell>
          <cell r="H778" t="str">
            <v>WEST</v>
          </cell>
        </row>
        <row r="779">
          <cell r="A779" t="str">
            <v>ELEC</v>
          </cell>
          <cell r="B779">
            <v>40330</v>
          </cell>
          <cell r="C779" t="str">
            <v>MID-C</v>
          </cell>
          <cell r="D779">
            <v>551200</v>
          </cell>
          <cell r="E779">
            <v>0</v>
          </cell>
          <cell r="F779">
            <v>0</v>
          </cell>
          <cell r="G779">
            <v>0</v>
          </cell>
          <cell r="H779" t="str">
            <v>WEST</v>
          </cell>
        </row>
        <row r="780">
          <cell r="A780" t="str">
            <v>ELEC</v>
          </cell>
          <cell r="B780">
            <v>40330</v>
          </cell>
          <cell r="C780" t="str">
            <v>PPAPS</v>
          </cell>
          <cell r="D780">
            <v>1380600</v>
          </cell>
          <cell r="E780">
            <v>-20800</v>
          </cell>
          <cell r="F780">
            <v>-7600</v>
          </cell>
          <cell r="G780">
            <v>273600</v>
          </cell>
          <cell r="H780" t="str">
            <v>EAST</v>
          </cell>
        </row>
        <row r="781">
          <cell r="A781" t="str">
            <v>ELEC</v>
          </cell>
          <cell r="B781">
            <v>40330</v>
          </cell>
          <cell r="C781" t="str">
            <v>PV</v>
          </cell>
          <cell r="D781">
            <v>2163200</v>
          </cell>
          <cell r="E781">
            <v>-31200</v>
          </cell>
          <cell r="F781">
            <v>-38000</v>
          </cell>
          <cell r="G781">
            <v>1976380</v>
          </cell>
          <cell r="H781" t="str">
            <v>EAST</v>
          </cell>
        </row>
        <row r="782">
          <cell r="A782" t="str">
            <v>ELEC</v>
          </cell>
          <cell r="B782">
            <v>40360</v>
          </cell>
          <cell r="C782" t="str">
            <v>4C</v>
          </cell>
          <cell r="D782">
            <v>0</v>
          </cell>
          <cell r="E782">
            <v>0</v>
          </cell>
          <cell r="F782">
            <v>-24600</v>
          </cell>
          <cell r="G782">
            <v>1386620</v>
          </cell>
          <cell r="H782" t="str">
            <v>EAST</v>
          </cell>
        </row>
        <row r="783">
          <cell r="A783" t="str">
            <v>ELEC</v>
          </cell>
          <cell r="B783">
            <v>40360</v>
          </cell>
          <cell r="C783" t="str">
            <v>COB N-S</v>
          </cell>
          <cell r="D783">
            <v>5114200</v>
          </cell>
          <cell r="E783">
            <v>-62400</v>
          </cell>
          <cell r="F783">
            <v>0</v>
          </cell>
          <cell r="G783">
            <v>0</v>
          </cell>
          <cell r="H783" t="str">
            <v>WEST</v>
          </cell>
        </row>
        <row r="784">
          <cell r="A784" t="str">
            <v>ELEC</v>
          </cell>
          <cell r="B784">
            <v>40360</v>
          </cell>
          <cell r="C784" t="str">
            <v>MID-C</v>
          </cell>
          <cell r="D784">
            <v>-10171200</v>
          </cell>
          <cell r="E784">
            <v>145600</v>
          </cell>
          <cell r="F784">
            <v>800</v>
          </cell>
          <cell r="G784">
            <v>-60600</v>
          </cell>
          <cell r="H784" t="str">
            <v>WEST</v>
          </cell>
        </row>
        <row r="785">
          <cell r="A785" t="str">
            <v>ELEC</v>
          </cell>
          <cell r="B785">
            <v>40360</v>
          </cell>
          <cell r="C785" t="str">
            <v>PPAPS</v>
          </cell>
          <cell r="D785">
            <v>535600</v>
          </cell>
          <cell r="E785">
            <v>-10400</v>
          </cell>
          <cell r="F785">
            <v>-8200</v>
          </cell>
          <cell r="G785">
            <v>295200</v>
          </cell>
          <cell r="H785" t="str">
            <v>EAST</v>
          </cell>
        </row>
        <row r="786">
          <cell r="A786" t="str">
            <v>ELEC</v>
          </cell>
          <cell r="B786">
            <v>40360</v>
          </cell>
          <cell r="C786" t="str">
            <v>PV</v>
          </cell>
          <cell r="D786">
            <v>499200</v>
          </cell>
          <cell r="E786">
            <v>0</v>
          </cell>
          <cell r="F786">
            <v>-24600</v>
          </cell>
          <cell r="G786">
            <v>1441150</v>
          </cell>
          <cell r="H786" t="str">
            <v>EAST</v>
          </cell>
        </row>
        <row r="787">
          <cell r="A787" t="str">
            <v>ELEC</v>
          </cell>
          <cell r="B787">
            <v>40391</v>
          </cell>
          <cell r="C787" t="str">
            <v>4C</v>
          </cell>
          <cell r="D787">
            <v>0</v>
          </cell>
          <cell r="E787">
            <v>0</v>
          </cell>
          <cell r="F787">
            <v>-24600</v>
          </cell>
          <cell r="G787">
            <v>1386620</v>
          </cell>
          <cell r="H787" t="str">
            <v>EAST</v>
          </cell>
        </row>
        <row r="788">
          <cell r="A788" t="str">
            <v>ELEC</v>
          </cell>
          <cell r="B788">
            <v>40391</v>
          </cell>
          <cell r="C788" t="str">
            <v>COB N-S</v>
          </cell>
          <cell r="D788">
            <v>5114200</v>
          </cell>
          <cell r="E788">
            <v>-62400</v>
          </cell>
          <cell r="F788">
            <v>0</v>
          </cell>
          <cell r="G788">
            <v>0</v>
          </cell>
          <cell r="H788" t="str">
            <v>WEST</v>
          </cell>
        </row>
        <row r="789">
          <cell r="A789" t="str">
            <v>ELEC</v>
          </cell>
          <cell r="B789">
            <v>40391</v>
          </cell>
          <cell r="C789" t="str">
            <v>MID-C</v>
          </cell>
          <cell r="D789">
            <v>-10171200</v>
          </cell>
          <cell r="E789">
            <v>145600</v>
          </cell>
          <cell r="F789">
            <v>0</v>
          </cell>
          <cell r="G789">
            <v>0</v>
          </cell>
          <cell r="H789" t="str">
            <v>WEST</v>
          </cell>
        </row>
        <row r="790">
          <cell r="A790" t="str">
            <v>ELEC</v>
          </cell>
          <cell r="B790">
            <v>40391</v>
          </cell>
          <cell r="C790" t="str">
            <v>PPAPS</v>
          </cell>
          <cell r="D790">
            <v>535600</v>
          </cell>
          <cell r="E790">
            <v>-10400</v>
          </cell>
          <cell r="F790">
            <v>-8200</v>
          </cell>
          <cell r="G790">
            <v>295200</v>
          </cell>
          <cell r="H790" t="str">
            <v>EAST</v>
          </cell>
        </row>
        <row r="791">
          <cell r="A791" t="str">
            <v>ELEC</v>
          </cell>
          <cell r="B791">
            <v>40391</v>
          </cell>
          <cell r="C791" t="str">
            <v>PV</v>
          </cell>
          <cell r="D791">
            <v>499200</v>
          </cell>
          <cell r="E791">
            <v>0</v>
          </cell>
          <cell r="F791">
            <v>-24600</v>
          </cell>
          <cell r="G791">
            <v>1441150</v>
          </cell>
          <cell r="H791" t="str">
            <v>EAST</v>
          </cell>
        </row>
        <row r="792">
          <cell r="A792" t="str">
            <v>ELEC</v>
          </cell>
          <cell r="B792">
            <v>40422</v>
          </cell>
          <cell r="C792" t="str">
            <v>4C</v>
          </cell>
          <cell r="D792">
            <v>0</v>
          </cell>
          <cell r="E792">
            <v>0</v>
          </cell>
          <cell r="F792">
            <v>-24000</v>
          </cell>
          <cell r="G792">
            <v>1352800</v>
          </cell>
          <cell r="H792" t="str">
            <v>EAST</v>
          </cell>
        </row>
        <row r="793">
          <cell r="A793" t="str">
            <v>ELEC</v>
          </cell>
          <cell r="B793">
            <v>40422</v>
          </cell>
          <cell r="C793" t="str">
            <v>COB N-S</v>
          </cell>
          <cell r="D793">
            <v>4917500</v>
          </cell>
          <cell r="E793">
            <v>-60000</v>
          </cell>
          <cell r="F793">
            <v>0</v>
          </cell>
          <cell r="G793">
            <v>0</v>
          </cell>
          <cell r="H793" t="str">
            <v>WEST</v>
          </cell>
        </row>
        <row r="794">
          <cell r="A794" t="str">
            <v>ELEC</v>
          </cell>
          <cell r="B794">
            <v>40422</v>
          </cell>
          <cell r="C794" t="str">
            <v>MID-C</v>
          </cell>
          <cell r="D794">
            <v>-9780000</v>
          </cell>
          <cell r="E794">
            <v>140000</v>
          </cell>
          <cell r="F794">
            <v>800</v>
          </cell>
          <cell r="G794">
            <v>-60600</v>
          </cell>
          <cell r="H794" t="str">
            <v>WEST</v>
          </cell>
        </row>
        <row r="795">
          <cell r="A795" t="str">
            <v>ELEC</v>
          </cell>
          <cell r="B795">
            <v>40422</v>
          </cell>
          <cell r="C795" t="str">
            <v>PPAPS</v>
          </cell>
          <cell r="D795">
            <v>515000</v>
          </cell>
          <cell r="E795">
            <v>-10000</v>
          </cell>
          <cell r="F795">
            <v>-8000</v>
          </cell>
          <cell r="G795">
            <v>288000</v>
          </cell>
          <cell r="H795" t="str">
            <v>EAST</v>
          </cell>
        </row>
        <row r="796">
          <cell r="A796" t="str">
            <v>ELEC</v>
          </cell>
          <cell r="B796">
            <v>40422</v>
          </cell>
          <cell r="C796" t="str">
            <v>PV</v>
          </cell>
          <cell r="D796">
            <v>480000</v>
          </cell>
          <cell r="E796">
            <v>0</v>
          </cell>
          <cell r="F796">
            <v>-24000</v>
          </cell>
          <cell r="G796">
            <v>1406000</v>
          </cell>
          <cell r="H796" t="str">
            <v>EAST</v>
          </cell>
        </row>
        <row r="797">
          <cell r="A797" t="str">
            <v>ELEC</v>
          </cell>
          <cell r="B797">
            <v>40452</v>
          </cell>
          <cell r="C797" t="str">
            <v>4C</v>
          </cell>
          <cell r="D797">
            <v>0</v>
          </cell>
          <cell r="E797">
            <v>0</v>
          </cell>
          <cell r="F797">
            <v>-24600</v>
          </cell>
          <cell r="G797">
            <v>1386620</v>
          </cell>
          <cell r="H797" t="str">
            <v>EAST</v>
          </cell>
        </row>
        <row r="798">
          <cell r="A798" t="str">
            <v>ELEC</v>
          </cell>
          <cell r="B798">
            <v>40452</v>
          </cell>
          <cell r="C798" t="str">
            <v>COB N-S</v>
          </cell>
          <cell r="D798">
            <v>4305600</v>
          </cell>
          <cell r="E798">
            <v>-52000</v>
          </cell>
          <cell r="F798">
            <v>0</v>
          </cell>
          <cell r="G798">
            <v>0</v>
          </cell>
          <cell r="H798" t="str">
            <v>WEST</v>
          </cell>
        </row>
        <row r="799">
          <cell r="A799" t="str">
            <v>ELEC</v>
          </cell>
          <cell r="B799">
            <v>40452</v>
          </cell>
          <cell r="C799" t="str">
            <v>MID-C</v>
          </cell>
          <cell r="D799">
            <v>-904800</v>
          </cell>
          <cell r="E799">
            <v>20800</v>
          </cell>
          <cell r="F799">
            <v>0</v>
          </cell>
          <cell r="G799">
            <v>0</v>
          </cell>
          <cell r="H799" t="str">
            <v>WEST</v>
          </cell>
        </row>
        <row r="800">
          <cell r="A800" t="str">
            <v>ELEC</v>
          </cell>
          <cell r="B800">
            <v>40452</v>
          </cell>
          <cell r="C800" t="str">
            <v>PPAPS</v>
          </cell>
          <cell r="D800">
            <v>1380600</v>
          </cell>
          <cell r="E800">
            <v>-20800</v>
          </cell>
          <cell r="F800">
            <v>-8200</v>
          </cell>
          <cell r="G800">
            <v>295200</v>
          </cell>
          <cell r="H800" t="str">
            <v>EAST</v>
          </cell>
        </row>
        <row r="801">
          <cell r="A801" t="str">
            <v>ELEC</v>
          </cell>
          <cell r="B801">
            <v>40452</v>
          </cell>
          <cell r="C801" t="str">
            <v>PV</v>
          </cell>
          <cell r="D801">
            <v>-499200</v>
          </cell>
          <cell r="E801">
            <v>10400</v>
          </cell>
          <cell r="F801">
            <v>-24600</v>
          </cell>
          <cell r="G801">
            <v>1441150</v>
          </cell>
          <cell r="H801" t="str">
            <v>EAST</v>
          </cell>
        </row>
        <row r="802">
          <cell r="A802" t="str">
            <v>ELEC</v>
          </cell>
          <cell r="B802">
            <v>40483</v>
          </cell>
          <cell r="C802" t="str">
            <v>4C</v>
          </cell>
          <cell r="D802">
            <v>0</v>
          </cell>
          <cell r="E802">
            <v>0</v>
          </cell>
          <cell r="F802">
            <v>-24075</v>
          </cell>
          <cell r="G802">
            <v>1357027.5</v>
          </cell>
          <cell r="H802" t="str">
            <v>EAST</v>
          </cell>
        </row>
        <row r="803">
          <cell r="A803" t="str">
            <v>ELEC</v>
          </cell>
          <cell r="B803">
            <v>40483</v>
          </cell>
          <cell r="C803" t="str">
            <v>COB N-S</v>
          </cell>
          <cell r="D803">
            <v>4140000</v>
          </cell>
          <cell r="E803">
            <v>-50000</v>
          </cell>
          <cell r="F803">
            <v>0</v>
          </cell>
          <cell r="G803">
            <v>0</v>
          </cell>
          <cell r="H803" t="str">
            <v>WEST</v>
          </cell>
        </row>
        <row r="804">
          <cell r="A804" t="str">
            <v>ELEC</v>
          </cell>
          <cell r="B804">
            <v>40483</v>
          </cell>
          <cell r="C804" t="str">
            <v>MID-C</v>
          </cell>
          <cell r="D804">
            <v>-870000</v>
          </cell>
          <cell r="E804">
            <v>20000</v>
          </cell>
          <cell r="F804">
            <v>0</v>
          </cell>
          <cell r="G804">
            <v>0</v>
          </cell>
          <cell r="H804" t="str">
            <v>WEST</v>
          </cell>
        </row>
        <row r="805">
          <cell r="A805" t="str">
            <v>ELEC</v>
          </cell>
          <cell r="B805">
            <v>40483</v>
          </cell>
          <cell r="C805" t="str">
            <v>PPAPS</v>
          </cell>
          <cell r="D805">
            <v>1327500</v>
          </cell>
          <cell r="E805">
            <v>-20000</v>
          </cell>
          <cell r="F805">
            <v>-8025</v>
          </cell>
          <cell r="G805">
            <v>288900</v>
          </cell>
          <cell r="H805" t="str">
            <v>EAST</v>
          </cell>
        </row>
        <row r="806">
          <cell r="A806" t="str">
            <v>ELEC</v>
          </cell>
          <cell r="B806">
            <v>40483</v>
          </cell>
          <cell r="C806" t="str">
            <v>PV</v>
          </cell>
          <cell r="D806">
            <v>-480000</v>
          </cell>
          <cell r="E806">
            <v>10000</v>
          </cell>
          <cell r="F806">
            <v>-24075</v>
          </cell>
          <cell r="G806">
            <v>1410393.75</v>
          </cell>
          <cell r="H806" t="str">
            <v>EAST</v>
          </cell>
        </row>
        <row r="807">
          <cell r="A807" t="str">
            <v>ELEC</v>
          </cell>
          <cell r="B807">
            <v>40513</v>
          </cell>
          <cell r="C807" t="str">
            <v>4C</v>
          </cell>
          <cell r="D807">
            <v>0</v>
          </cell>
          <cell r="E807">
            <v>0</v>
          </cell>
          <cell r="F807">
            <v>-24600</v>
          </cell>
          <cell r="G807">
            <v>1386620</v>
          </cell>
          <cell r="H807" t="str">
            <v>EAST</v>
          </cell>
        </row>
        <row r="808">
          <cell r="A808" t="str">
            <v>ELEC</v>
          </cell>
          <cell r="B808">
            <v>40513</v>
          </cell>
          <cell r="C808" t="str">
            <v>COB N-S</v>
          </cell>
          <cell r="D808">
            <v>4305600</v>
          </cell>
          <cell r="E808">
            <v>-52000</v>
          </cell>
          <cell r="F808">
            <v>0</v>
          </cell>
          <cell r="G808">
            <v>0</v>
          </cell>
          <cell r="H808" t="str">
            <v>WEST</v>
          </cell>
        </row>
        <row r="809">
          <cell r="A809" t="str">
            <v>ELEC</v>
          </cell>
          <cell r="B809">
            <v>40513</v>
          </cell>
          <cell r="C809" t="str">
            <v>MID-C</v>
          </cell>
          <cell r="D809">
            <v>-904800</v>
          </cell>
          <cell r="E809">
            <v>20800</v>
          </cell>
          <cell r="F809">
            <v>0</v>
          </cell>
          <cell r="G809">
            <v>0</v>
          </cell>
          <cell r="H809" t="str">
            <v>WEST</v>
          </cell>
        </row>
        <row r="810">
          <cell r="A810" t="str">
            <v>ELEC</v>
          </cell>
          <cell r="B810">
            <v>40513</v>
          </cell>
          <cell r="C810" t="str">
            <v>PPAPS</v>
          </cell>
          <cell r="D810">
            <v>1380600</v>
          </cell>
          <cell r="E810">
            <v>-20800</v>
          </cell>
          <cell r="F810">
            <v>-8200</v>
          </cell>
          <cell r="G810">
            <v>295200</v>
          </cell>
          <cell r="H810" t="str">
            <v>EAST</v>
          </cell>
        </row>
        <row r="811">
          <cell r="A811" t="str">
            <v>ELEC</v>
          </cell>
          <cell r="B811">
            <v>40513</v>
          </cell>
          <cell r="C811" t="str">
            <v>PV</v>
          </cell>
          <cell r="D811">
            <v>-499200</v>
          </cell>
          <cell r="E811">
            <v>10400</v>
          </cell>
          <cell r="F811">
            <v>-24600</v>
          </cell>
          <cell r="G811">
            <v>1441150</v>
          </cell>
          <cell r="H811" t="str">
            <v>EAST</v>
          </cell>
        </row>
        <row r="812">
          <cell r="A812" t="str">
            <v>ELEC</v>
          </cell>
          <cell r="B812">
            <v>40544</v>
          </cell>
          <cell r="C812" t="str">
            <v>4C</v>
          </cell>
          <cell r="D812">
            <v>0</v>
          </cell>
          <cell r="E812">
            <v>0</v>
          </cell>
          <cell r="F812">
            <v>-34400</v>
          </cell>
          <cell r="G812">
            <v>1958650</v>
          </cell>
          <cell r="H812" t="str">
            <v>EAST</v>
          </cell>
        </row>
        <row r="813">
          <cell r="A813" t="str">
            <v>ELEC</v>
          </cell>
          <cell r="B813">
            <v>40544</v>
          </cell>
          <cell r="C813" t="str">
            <v>COB N-S</v>
          </cell>
          <cell r="D813">
            <v>0</v>
          </cell>
          <cell r="E813">
            <v>0</v>
          </cell>
          <cell r="F813">
            <v>-34400</v>
          </cell>
          <cell r="G813">
            <v>2376180</v>
          </cell>
          <cell r="H813" t="str">
            <v>WEST</v>
          </cell>
        </row>
        <row r="814">
          <cell r="A814" t="str">
            <v>ELEC</v>
          </cell>
          <cell r="B814">
            <v>40544</v>
          </cell>
          <cell r="C814" t="str">
            <v>PPAPS</v>
          </cell>
          <cell r="D814">
            <v>812500</v>
          </cell>
          <cell r="E814">
            <v>-10000</v>
          </cell>
          <cell r="F814">
            <v>0</v>
          </cell>
          <cell r="G814">
            <v>0</v>
          </cell>
          <cell r="H814" t="str">
            <v>EAST</v>
          </cell>
        </row>
        <row r="815">
          <cell r="A815" t="str">
            <v>ELEC</v>
          </cell>
          <cell r="B815">
            <v>40575</v>
          </cell>
          <cell r="C815" t="str">
            <v>4C</v>
          </cell>
          <cell r="D815">
            <v>0</v>
          </cell>
          <cell r="E815">
            <v>0</v>
          </cell>
          <cell r="F815">
            <v>-28800</v>
          </cell>
          <cell r="G815">
            <v>1639800</v>
          </cell>
          <cell r="H815" t="str">
            <v>EAST</v>
          </cell>
        </row>
        <row r="816">
          <cell r="A816" t="str">
            <v>ELEC</v>
          </cell>
          <cell r="B816">
            <v>40575</v>
          </cell>
          <cell r="C816" t="str">
            <v>COB N-S</v>
          </cell>
          <cell r="D816">
            <v>0</v>
          </cell>
          <cell r="E816">
            <v>0</v>
          </cell>
          <cell r="F816">
            <v>-28800</v>
          </cell>
          <cell r="G816">
            <v>1989360</v>
          </cell>
          <cell r="H816" t="str">
            <v>WEST</v>
          </cell>
        </row>
        <row r="817">
          <cell r="A817" t="str">
            <v>ELEC</v>
          </cell>
          <cell r="B817">
            <v>40575</v>
          </cell>
          <cell r="C817" t="str">
            <v>PPAPS</v>
          </cell>
          <cell r="D817">
            <v>780000</v>
          </cell>
          <cell r="E817">
            <v>-9600</v>
          </cell>
          <cell r="F817">
            <v>0</v>
          </cell>
          <cell r="G817">
            <v>0</v>
          </cell>
          <cell r="H817" t="str">
            <v>EAST</v>
          </cell>
        </row>
        <row r="818">
          <cell r="A818" t="str">
            <v>ELEC</v>
          </cell>
          <cell r="B818">
            <v>40603</v>
          </cell>
          <cell r="C818" t="str">
            <v>4C</v>
          </cell>
          <cell r="D818">
            <v>0</v>
          </cell>
          <cell r="E818">
            <v>0</v>
          </cell>
          <cell r="F818">
            <v>-31100</v>
          </cell>
          <cell r="G818">
            <v>1770756.25</v>
          </cell>
          <cell r="H818" t="str">
            <v>EAST</v>
          </cell>
        </row>
        <row r="819">
          <cell r="A819" t="str">
            <v>ELEC</v>
          </cell>
          <cell r="B819">
            <v>40603</v>
          </cell>
          <cell r="C819" t="str">
            <v>COB N-S</v>
          </cell>
          <cell r="D819">
            <v>0</v>
          </cell>
          <cell r="E819">
            <v>0</v>
          </cell>
          <cell r="F819">
            <v>-31100</v>
          </cell>
          <cell r="G819">
            <v>2148232.5</v>
          </cell>
          <cell r="H819" t="str">
            <v>WEST</v>
          </cell>
        </row>
        <row r="820">
          <cell r="A820" t="str">
            <v>ELEC</v>
          </cell>
          <cell r="B820">
            <v>40603</v>
          </cell>
          <cell r="C820" t="str">
            <v>PPAPS</v>
          </cell>
          <cell r="D820">
            <v>877500</v>
          </cell>
          <cell r="E820">
            <v>-10800</v>
          </cell>
          <cell r="F820">
            <v>0</v>
          </cell>
          <cell r="G820">
            <v>0</v>
          </cell>
          <cell r="H820" t="str">
            <v>EAST</v>
          </cell>
        </row>
        <row r="821">
          <cell r="A821" t="str">
            <v>ELEC</v>
          </cell>
          <cell r="B821">
            <v>40634</v>
          </cell>
          <cell r="C821" t="str">
            <v>4C</v>
          </cell>
          <cell r="D821">
            <v>0</v>
          </cell>
          <cell r="E821">
            <v>0</v>
          </cell>
          <cell r="F821">
            <v>-7600</v>
          </cell>
          <cell r="G821">
            <v>402800</v>
          </cell>
          <cell r="H821" t="str">
            <v>EAST</v>
          </cell>
        </row>
        <row r="822">
          <cell r="A822" t="str">
            <v>ELEC</v>
          </cell>
          <cell r="B822">
            <v>40634</v>
          </cell>
          <cell r="C822" t="str">
            <v>MID-C</v>
          </cell>
          <cell r="D822">
            <v>0</v>
          </cell>
          <cell r="E822">
            <v>0</v>
          </cell>
          <cell r="F822">
            <v>-15200</v>
          </cell>
          <cell r="G822">
            <v>612560</v>
          </cell>
          <cell r="H822" t="str">
            <v>WEST</v>
          </cell>
        </row>
        <row r="823">
          <cell r="A823" t="str">
            <v>ELEC</v>
          </cell>
          <cell r="B823">
            <v>40634</v>
          </cell>
          <cell r="C823" t="str">
            <v>PPAPS</v>
          </cell>
          <cell r="D823">
            <v>845000</v>
          </cell>
          <cell r="E823">
            <v>-10400</v>
          </cell>
          <cell r="F823">
            <v>0</v>
          </cell>
          <cell r="G823">
            <v>0</v>
          </cell>
          <cell r="H823" t="str">
            <v>EAST</v>
          </cell>
        </row>
        <row r="824">
          <cell r="A824" t="str">
            <v>ELEC</v>
          </cell>
          <cell r="B824">
            <v>40664</v>
          </cell>
          <cell r="C824" t="str">
            <v>4C</v>
          </cell>
          <cell r="D824">
            <v>0</v>
          </cell>
          <cell r="E824">
            <v>0</v>
          </cell>
          <cell r="F824">
            <v>-8600</v>
          </cell>
          <cell r="G824">
            <v>455800</v>
          </cell>
          <cell r="H824" t="str">
            <v>EAST</v>
          </cell>
        </row>
        <row r="825">
          <cell r="A825" t="str">
            <v>ELEC</v>
          </cell>
          <cell r="B825">
            <v>40664</v>
          </cell>
          <cell r="C825" t="str">
            <v>MID-C</v>
          </cell>
          <cell r="D825">
            <v>0</v>
          </cell>
          <cell r="E825">
            <v>0</v>
          </cell>
          <cell r="F825">
            <v>-17200</v>
          </cell>
          <cell r="G825">
            <v>693160</v>
          </cell>
          <cell r="H825" t="str">
            <v>WEST</v>
          </cell>
        </row>
        <row r="826">
          <cell r="A826" t="str">
            <v>ELEC</v>
          </cell>
          <cell r="B826">
            <v>40664</v>
          </cell>
          <cell r="C826" t="str">
            <v>PPAPS</v>
          </cell>
          <cell r="D826">
            <v>812500</v>
          </cell>
          <cell r="E826">
            <v>-10000</v>
          </cell>
          <cell r="F826">
            <v>0</v>
          </cell>
          <cell r="G826">
            <v>0</v>
          </cell>
          <cell r="H826" t="str">
            <v>EAST</v>
          </cell>
        </row>
        <row r="827">
          <cell r="A827" t="str">
            <v>ELEC</v>
          </cell>
          <cell r="B827">
            <v>40695</v>
          </cell>
          <cell r="C827" t="str">
            <v>4C</v>
          </cell>
          <cell r="D827">
            <v>0</v>
          </cell>
          <cell r="E827">
            <v>0</v>
          </cell>
          <cell r="F827">
            <v>-7600</v>
          </cell>
          <cell r="G827">
            <v>402800</v>
          </cell>
          <cell r="H827" t="str">
            <v>EAST</v>
          </cell>
        </row>
        <row r="828">
          <cell r="A828" t="str">
            <v>ELEC</v>
          </cell>
          <cell r="B828">
            <v>40695</v>
          </cell>
          <cell r="C828" t="str">
            <v>MID-C</v>
          </cell>
          <cell r="D828">
            <v>0</v>
          </cell>
          <cell r="E828">
            <v>0</v>
          </cell>
          <cell r="F828">
            <v>-15200</v>
          </cell>
          <cell r="G828">
            <v>612560</v>
          </cell>
          <cell r="H828" t="str">
            <v>WEST</v>
          </cell>
        </row>
        <row r="829">
          <cell r="A829" t="str">
            <v>ELEC</v>
          </cell>
          <cell r="B829">
            <v>40695</v>
          </cell>
          <cell r="C829" t="str">
            <v>PPAPS</v>
          </cell>
          <cell r="D829">
            <v>845000</v>
          </cell>
          <cell r="E829">
            <v>-10400</v>
          </cell>
          <cell r="F829">
            <v>0</v>
          </cell>
          <cell r="G829">
            <v>0</v>
          </cell>
          <cell r="H829" t="str">
            <v>EAST</v>
          </cell>
        </row>
        <row r="830">
          <cell r="A830" t="str">
            <v>ELEC</v>
          </cell>
          <cell r="B830">
            <v>40725</v>
          </cell>
          <cell r="C830" t="str">
            <v>4C</v>
          </cell>
          <cell r="D830">
            <v>0</v>
          </cell>
          <cell r="E830">
            <v>0</v>
          </cell>
          <cell r="F830">
            <v>-8600</v>
          </cell>
          <cell r="G830">
            <v>455800</v>
          </cell>
          <cell r="H830" t="str">
            <v>EAST</v>
          </cell>
        </row>
        <row r="831">
          <cell r="A831" t="str">
            <v>ELEC</v>
          </cell>
          <cell r="B831">
            <v>40756</v>
          </cell>
          <cell r="C831" t="str">
            <v>4C</v>
          </cell>
          <cell r="D831">
            <v>0</v>
          </cell>
          <cell r="E831">
            <v>0</v>
          </cell>
          <cell r="F831">
            <v>-7800</v>
          </cell>
          <cell r="G831">
            <v>413400</v>
          </cell>
          <cell r="H831" t="str">
            <v>EAST</v>
          </cell>
        </row>
        <row r="832">
          <cell r="A832" t="str">
            <v>ELEC</v>
          </cell>
          <cell r="B832">
            <v>40787</v>
          </cell>
          <cell r="C832" t="str">
            <v>4C</v>
          </cell>
          <cell r="D832">
            <v>0</v>
          </cell>
          <cell r="E832">
            <v>0</v>
          </cell>
          <cell r="F832">
            <v>-8000</v>
          </cell>
          <cell r="G832">
            <v>424000</v>
          </cell>
          <cell r="H832" t="str">
            <v>EAST</v>
          </cell>
        </row>
        <row r="833">
          <cell r="A833" t="str">
            <v>ELEC</v>
          </cell>
          <cell r="B833">
            <v>40817</v>
          </cell>
          <cell r="C833" t="str">
            <v>4C</v>
          </cell>
          <cell r="D833">
            <v>0</v>
          </cell>
          <cell r="E833">
            <v>0</v>
          </cell>
          <cell r="F833">
            <v>-8200</v>
          </cell>
          <cell r="G833">
            <v>434600</v>
          </cell>
          <cell r="H833" t="str">
            <v>EAST</v>
          </cell>
        </row>
        <row r="834">
          <cell r="A834" t="str">
            <v>ELEC</v>
          </cell>
          <cell r="B834">
            <v>40817</v>
          </cell>
          <cell r="C834" t="str">
            <v>PPAPS</v>
          </cell>
          <cell r="D834">
            <v>845000</v>
          </cell>
          <cell r="E834">
            <v>-10400</v>
          </cell>
          <cell r="F834">
            <v>0</v>
          </cell>
          <cell r="G834">
            <v>0</v>
          </cell>
          <cell r="H834" t="str">
            <v>EAST</v>
          </cell>
        </row>
        <row r="835">
          <cell r="A835" t="str">
            <v>ELEC</v>
          </cell>
          <cell r="B835">
            <v>40848</v>
          </cell>
          <cell r="C835" t="str">
            <v>4C</v>
          </cell>
          <cell r="D835">
            <v>0</v>
          </cell>
          <cell r="E835">
            <v>0</v>
          </cell>
          <cell r="F835">
            <v>-8025</v>
          </cell>
          <cell r="G835">
            <v>425325</v>
          </cell>
          <cell r="H835" t="str">
            <v>EAST</v>
          </cell>
        </row>
        <row r="836">
          <cell r="A836" t="str">
            <v>ELEC</v>
          </cell>
          <cell r="B836">
            <v>40848</v>
          </cell>
          <cell r="C836" t="str">
            <v>PPAPS</v>
          </cell>
          <cell r="D836">
            <v>812500</v>
          </cell>
          <cell r="E836">
            <v>-10000</v>
          </cell>
          <cell r="F836">
            <v>0</v>
          </cell>
          <cell r="G836">
            <v>0</v>
          </cell>
          <cell r="H836" t="str">
            <v>EAST</v>
          </cell>
        </row>
        <row r="837">
          <cell r="A837" t="str">
            <v>ELEC</v>
          </cell>
          <cell r="B837">
            <v>40878</v>
          </cell>
          <cell r="C837" t="str">
            <v>4C</v>
          </cell>
          <cell r="D837">
            <v>0</v>
          </cell>
          <cell r="E837">
            <v>0</v>
          </cell>
          <cell r="F837">
            <v>-8200</v>
          </cell>
          <cell r="G837">
            <v>434600</v>
          </cell>
          <cell r="H837" t="str">
            <v>EAST</v>
          </cell>
        </row>
        <row r="838">
          <cell r="A838" t="str">
            <v>ELEC</v>
          </cell>
          <cell r="B838">
            <v>40878</v>
          </cell>
          <cell r="C838" t="str">
            <v>PPAPS</v>
          </cell>
          <cell r="D838">
            <v>845000</v>
          </cell>
          <cell r="E838">
            <v>-10400</v>
          </cell>
          <cell r="F838">
            <v>0</v>
          </cell>
          <cell r="G838">
            <v>0</v>
          </cell>
          <cell r="H838" t="str">
            <v>EAST</v>
          </cell>
        </row>
        <row r="839">
          <cell r="A839" t="str">
            <v>ELEC</v>
          </cell>
          <cell r="B839">
            <v>40909</v>
          </cell>
          <cell r="C839" t="str">
            <v>4C</v>
          </cell>
          <cell r="D839">
            <v>0</v>
          </cell>
          <cell r="E839">
            <v>0</v>
          </cell>
          <cell r="F839">
            <v>-25800</v>
          </cell>
          <cell r="G839">
            <v>1502850</v>
          </cell>
          <cell r="H839" t="str">
            <v>EAST</v>
          </cell>
        </row>
        <row r="840">
          <cell r="A840" t="str">
            <v>ELEC</v>
          </cell>
          <cell r="B840">
            <v>40909</v>
          </cell>
          <cell r="C840" t="str">
            <v>COB N-S</v>
          </cell>
          <cell r="D840">
            <v>0</v>
          </cell>
          <cell r="E840">
            <v>0</v>
          </cell>
          <cell r="F840">
            <v>-17200</v>
          </cell>
          <cell r="G840">
            <v>1176480</v>
          </cell>
          <cell r="H840" t="str">
            <v>WEST</v>
          </cell>
        </row>
        <row r="841">
          <cell r="A841" t="str">
            <v>ELEC</v>
          </cell>
          <cell r="B841">
            <v>40940</v>
          </cell>
          <cell r="C841" t="str">
            <v>4C</v>
          </cell>
          <cell r="D841">
            <v>0</v>
          </cell>
          <cell r="E841">
            <v>0</v>
          </cell>
          <cell r="F841">
            <v>-22200</v>
          </cell>
          <cell r="G841">
            <v>1293150</v>
          </cell>
          <cell r="H841" t="str">
            <v>EAST</v>
          </cell>
        </row>
        <row r="842">
          <cell r="A842" t="str">
            <v>ELEC</v>
          </cell>
          <cell r="B842">
            <v>40940</v>
          </cell>
          <cell r="C842" t="str">
            <v>COB N-S</v>
          </cell>
          <cell r="D842">
            <v>0</v>
          </cell>
          <cell r="E842">
            <v>0</v>
          </cell>
          <cell r="F842">
            <v>-14800</v>
          </cell>
          <cell r="G842">
            <v>1012320</v>
          </cell>
          <cell r="H842" t="str">
            <v>WEST</v>
          </cell>
        </row>
        <row r="843">
          <cell r="A843" t="str">
            <v>ELEC</v>
          </cell>
          <cell r="B843">
            <v>40969</v>
          </cell>
          <cell r="C843" t="str">
            <v>4C</v>
          </cell>
          <cell r="D843">
            <v>0</v>
          </cell>
          <cell r="E843">
            <v>0</v>
          </cell>
          <cell r="F843">
            <v>-23325</v>
          </cell>
          <cell r="G843">
            <v>1358681.25</v>
          </cell>
          <cell r="H843" t="str">
            <v>EAST</v>
          </cell>
        </row>
        <row r="844">
          <cell r="A844" t="str">
            <v>ELEC</v>
          </cell>
          <cell r="B844">
            <v>40969</v>
          </cell>
          <cell r="C844" t="str">
            <v>COB N-S</v>
          </cell>
          <cell r="D844">
            <v>0</v>
          </cell>
          <cell r="E844">
            <v>0</v>
          </cell>
          <cell r="F844">
            <v>-15550</v>
          </cell>
          <cell r="G844">
            <v>1063620</v>
          </cell>
          <cell r="H844" t="str">
            <v>WEST</v>
          </cell>
        </row>
        <row r="845">
          <cell r="A845" t="str">
            <v>ELEC</v>
          </cell>
          <cell r="B845">
            <v>41091</v>
          </cell>
          <cell r="C845" t="str">
            <v>4C</v>
          </cell>
          <cell r="D845">
            <v>-2860000</v>
          </cell>
          <cell r="E845">
            <v>40000</v>
          </cell>
          <cell r="F845">
            <v>0</v>
          </cell>
          <cell r="G845">
            <v>0</v>
          </cell>
          <cell r="H845" t="str">
            <v>EAST</v>
          </cell>
        </row>
        <row r="846">
          <cell r="A846" t="str">
            <v>ELEC</v>
          </cell>
          <cell r="B846">
            <v>41091</v>
          </cell>
          <cell r="C846" t="str">
            <v>MONA</v>
          </cell>
          <cell r="D846">
            <v>-2990000</v>
          </cell>
          <cell r="E846">
            <v>40000</v>
          </cell>
          <cell r="F846">
            <v>0</v>
          </cell>
          <cell r="G846">
            <v>0</v>
          </cell>
          <cell r="H846" t="str">
            <v>EAST</v>
          </cell>
        </row>
        <row r="847">
          <cell r="A847" t="str">
            <v>ELEC</v>
          </cell>
          <cell r="B847">
            <v>41091</v>
          </cell>
          <cell r="C847" t="str">
            <v>PV</v>
          </cell>
          <cell r="D847">
            <v>5390000</v>
          </cell>
          <cell r="E847">
            <v>-80000</v>
          </cell>
          <cell r="F847">
            <v>0</v>
          </cell>
          <cell r="G847">
            <v>0</v>
          </cell>
          <cell r="H847" t="str">
            <v>EAST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GRID Coal EFOR"/>
      <sheetName val="GRID Yearly OEA"/>
      <sheetName val="GRID Phantom 5"/>
      <sheetName val="GRID Station Service"/>
      <sheetName val="GRID Over MDC"/>
      <sheetName val="GRID Planned Maintenance"/>
      <sheetName val="GRID Forced Outage"/>
      <sheetName val="YearlyOEA"/>
      <sheetName val="Previous"/>
      <sheetName val="Delta"/>
      <sheetName val="AdjFactors"/>
      <sheetName val="PlannedMaint"/>
      <sheetName val="Sheet3"/>
      <sheetName val="Ra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39448</v>
          </cell>
          <cell r="C4">
            <v>39814</v>
          </cell>
          <cell r="D4">
            <v>40179</v>
          </cell>
          <cell r="E4">
            <v>40544</v>
          </cell>
          <cell r="F4">
            <v>40909</v>
          </cell>
          <cell r="G4">
            <v>41275</v>
          </cell>
          <cell r="H4">
            <v>41640</v>
          </cell>
          <cell r="I4">
            <v>42005</v>
          </cell>
          <cell r="J4">
            <v>42370</v>
          </cell>
          <cell r="K4">
            <v>42736</v>
          </cell>
        </row>
        <row r="10">
          <cell r="B10">
            <v>0.9562511333440199</v>
          </cell>
          <cell r="C10">
            <v>0.95614101731431855</v>
          </cell>
          <cell r="D10">
            <v>0.95614101731431855</v>
          </cell>
          <cell r="E10">
            <v>0.95614101731431855</v>
          </cell>
          <cell r="F10">
            <v>0.9562511333440199</v>
          </cell>
          <cell r="G10">
            <v>0.95355312723943908</v>
          </cell>
          <cell r="H10">
            <v>0.95614101731431855</v>
          </cell>
          <cell r="I10">
            <v>0.95614101731431855</v>
          </cell>
          <cell r="J10">
            <v>0.9562511333440199</v>
          </cell>
          <cell r="K10">
            <v>0.95614101731431855</v>
          </cell>
        </row>
        <row r="11">
          <cell r="B11">
            <v>0.96690495680684996</v>
          </cell>
          <cell r="C11">
            <v>0.96679361394802399</v>
          </cell>
          <cell r="D11">
            <v>0.96679361394802399</v>
          </cell>
          <cell r="E11">
            <v>0.96679361394802399</v>
          </cell>
          <cell r="F11">
            <v>0.96690495680684996</v>
          </cell>
          <cell r="G11">
            <v>0.96417689156849395</v>
          </cell>
          <cell r="H11">
            <v>0.96679361394802399</v>
          </cell>
          <cell r="I11">
            <v>0.96679361394802399</v>
          </cell>
          <cell r="J11">
            <v>0.96690495680684996</v>
          </cell>
          <cell r="K11">
            <v>0.96679361394802399</v>
          </cell>
        </row>
        <row r="12">
          <cell r="B12">
            <v>0.96282249435020695</v>
          </cell>
          <cell r="C12">
            <v>0.96271162160277901</v>
          </cell>
          <cell r="D12">
            <v>0.96271162160277901</v>
          </cell>
          <cell r="E12">
            <v>0.96271162160277901</v>
          </cell>
          <cell r="F12">
            <v>0.96282249435020695</v>
          </cell>
          <cell r="G12">
            <v>0.96010594753859657</v>
          </cell>
          <cell r="H12">
            <v>0.96271162160277901</v>
          </cell>
          <cell r="I12">
            <v>0.96271162160277901</v>
          </cell>
          <cell r="J12">
            <v>0.96282249435020695</v>
          </cell>
          <cell r="K12">
            <v>0.96271162160277901</v>
          </cell>
        </row>
        <row r="20">
          <cell r="B20">
            <v>0.93051165220984955</v>
          </cell>
          <cell r="C20">
            <v>0.94495881752329236</v>
          </cell>
          <cell r="D20">
            <v>0.93567270700087268</v>
          </cell>
          <cell r="E20">
            <v>0.93451815072358957</v>
          </cell>
          <cell r="F20">
            <v>0.92541575050004754</v>
          </cell>
          <cell r="G20">
            <v>0.93556319790081244</v>
          </cell>
          <cell r="H20">
            <v>0.94804993091629697</v>
          </cell>
          <cell r="I20">
            <v>0.94227492922934786</v>
          </cell>
          <cell r="J20">
            <v>0.92824680700549311</v>
          </cell>
          <cell r="K20">
            <v>0.92920392535672214</v>
          </cell>
        </row>
        <row r="21">
          <cell r="B21">
            <v>0.9465949316002602</v>
          </cell>
          <cell r="C21">
            <v>0.9612918066251116</v>
          </cell>
          <cell r="D21">
            <v>0.95184519181494054</v>
          </cell>
          <cell r="E21">
            <v>0.95067067979488362</v>
          </cell>
          <cell r="F21">
            <v>0.94141095059478241</v>
          </cell>
          <cell r="G21">
            <v>0.95173378992240654</v>
          </cell>
          <cell r="H21">
            <v>0.96443634787171584</v>
          </cell>
          <cell r="I21">
            <v>0.95856152909446957</v>
          </cell>
          <cell r="J21">
            <v>0.9442909400422701</v>
          </cell>
          <cell r="K21">
            <v>0.94526460155211078</v>
          </cell>
        </row>
        <row r="22">
          <cell r="B22">
            <v>0.93379686514570026</v>
          </cell>
          <cell r="C22">
            <v>0.94829503682135408</v>
          </cell>
          <cell r="D22">
            <v>0.9389761412711064</v>
          </cell>
          <cell r="E22">
            <v>0.93781750878133485</v>
          </cell>
          <cell r="F22">
            <v>0.92868297212737783</v>
          </cell>
          <cell r="G22">
            <v>0.93886624554427878</v>
          </cell>
          <cell r="H22">
            <v>0.95139706352821207</v>
          </cell>
          <cell r="I22">
            <v>0.94560167293995101</v>
          </cell>
          <cell r="J22">
            <v>0.93152402380422361</v>
          </cell>
          <cell r="K22">
            <v>0.93248452130452741</v>
          </cell>
        </row>
        <row r="30">
          <cell r="B30">
            <v>0.94161687269631522</v>
          </cell>
          <cell r="C30">
            <v>0.94878931750080409</v>
          </cell>
          <cell r="D30">
            <v>0.9368057195046392</v>
          </cell>
          <cell r="E30">
            <v>0.91095205676673607</v>
          </cell>
          <cell r="F30">
            <v>0.93051631300070869</v>
          </cell>
          <cell r="G30">
            <v>0.95210436451375891</v>
          </cell>
          <cell r="H30">
            <v>0.94554675321487147</v>
          </cell>
          <cell r="I30">
            <v>0.92444086875048226</v>
          </cell>
          <cell r="J30">
            <v>0.91843083053995345</v>
          </cell>
          <cell r="K30">
            <v>0.94273078330471483</v>
          </cell>
        </row>
        <row r="31">
          <cell r="B31">
            <v>0.93913632151852178</v>
          </cell>
          <cell r="C31">
            <v>0.94628987157194644</v>
          </cell>
          <cell r="D31">
            <v>0.93433784260240538</v>
          </cell>
          <cell r="E31">
            <v>0.90855228753696904</v>
          </cell>
          <cell r="F31">
            <v>0.92806500461499497</v>
          </cell>
          <cell r="G31">
            <v>0.94959618558105341</v>
          </cell>
          <cell r="H31">
            <v>0.94305584934477649</v>
          </cell>
          <cell r="I31">
            <v>0.92200556522919652</v>
          </cell>
          <cell r="J31">
            <v>0.9160113595805025</v>
          </cell>
          <cell r="K31">
            <v>0.94024729769323423</v>
          </cell>
        </row>
        <row r="32">
          <cell r="B32">
            <v>0.93854288793760998</v>
          </cell>
          <cell r="C32">
            <v>0.94569191771349115</v>
          </cell>
          <cell r="D32">
            <v>0.93374744114628827</v>
          </cell>
          <cell r="E32">
            <v>0.90797817979021833</v>
          </cell>
          <cell r="F32">
            <v>0.92747856692071318</v>
          </cell>
          <cell r="G32">
            <v>0.94899614248622521</v>
          </cell>
          <cell r="H32">
            <v>0.94245993904202985</v>
          </cell>
          <cell r="I32">
            <v>0.92142295645168715</v>
          </cell>
          <cell r="J32">
            <v>0.91543253849902972</v>
          </cell>
          <cell r="K32">
            <v>0.93965316209435701</v>
          </cell>
        </row>
        <row r="40">
          <cell r="B40">
            <v>0.94915698786752778</v>
          </cell>
          <cell r="C40">
            <v>0.95450341578171993</v>
          </cell>
          <cell r="D40">
            <v>0.95391661270714734</v>
          </cell>
          <cell r="E40">
            <v>0.95450341578171993</v>
          </cell>
          <cell r="F40">
            <v>0.95085685387102692</v>
          </cell>
          <cell r="G40">
            <v>0.95450341578171993</v>
          </cell>
          <cell r="H40">
            <v>0.95391661270714734</v>
          </cell>
          <cell r="I40">
            <v>0.95450341578171993</v>
          </cell>
          <cell r="J40">
            <v>0.95461885246752776</v>
          </cell>
          <cell r="K40">
            <v>0.95450341578171993</v>
          </cell>
        </row>
        <row r="41">
          <cell r="B41">
            <v>0.96068419668989169</v>
          </cell>
          <cell r="C41">
            <v>0.96609555526551127</v>
          </cell>
          <cell r="D41">
            <v>0.96550162565479702</v>
          </cell>
          <cell r="E41">
            <v>0.96609555526551127</v>
          </cell>
          <cell r="F41">
            <v>0.96240470702372061</v>
          </cell>
          <cell r="G41">
            <v>0.96609555526551127</v>
          </cell>
          <cell r="H41">
            <v>0.96550162565479702</v>
          </cell>
          <cell r="I41">
            <v>0.96609555526551127</v>
          </cell>
          <cell r="J41">
            <v>0.96621239389304214</v>
          </cell>
          <cell r="K41">
            <v>0.96609555526551127</v>
          </cell>
        </row>
        <row r="42">
          <cell r="B42">
            <v>0.94894062899730003</v>
          </cell>
          <cell r="C42">
            <v>0.95428583820150215</v>
          </cell>
          <cell r="D42">
            <v>0.95369916888778461</v>
          </cell>
          <cell r="E42">
            <v>0.95428583820150215</v>
          </cell>
          <cell r="F42">
            <v>0.95064010751896766</v>
          </cell>
          <cell r="G42">
            <v>0.95428583820150215</v>
          </cell>
          <cell r="H42">
            <v>0.95369916888778461</v>
          </cell>
          <cell r="I42">
            <v>0.95428583820150215</v>
          </cell>
          <cell r="J42">
            <v>0.95440124857369557</v>
          </cell>
          <cell r="K42">
            <v>0.95428583820150215</v>
          </cell>
        </row>
        <row r="50">
          <cell r="B50">
            <v>0.95611845695507258</v>
          </cell>
          <cell r="C50">
            <v>0.95600892154574602</v>
          </cell>
          <cell r="D50">
            <v>0.95051351868545031</v>
          </cell>
          <cell r="E50">
            <v>0.95600892154574602</v>
          </cell>
          <cell r="F50">
            <v>0.95611845695507258</v>
          </cell>
          <cell r="G50">
            <v>0.95051351868545031</v>
          </cell>
          <cell r="H50">
            <v>0.95600892154574602</v>
          </cell>
          <cell r="I50">
            <v>0.95600892154574602</v>
          </cell>
          <cell r="J50">
            <v>0.95065509786563818</v>
          </cell>
          <cell r="K50">
            <v>0.95600892154574602</v>
          </cell>
        </row>
        <row r="51">
          <cell r="B51">
            <v>0.96833500681934226</v>
          </cell>
          <cell r="C51">
            <v>0.96822407185038994</v>
          </cell>
          <cell r="D51">
            <v>0.96265845293832908</v>
          </cell>
          <cell r="E51">
            <v>0.96822407185038994</v>
          </cell>
          <cell r="F51">
            <v>0.96833500681934226</v>
          </cell>
          <cell r="G51">
            <v>0.96265845293832908</v>
          </cell>
          <cell r="H51">
            <v>0.96822407185038994</v>
          </cell>
          <cell r="I51">
            <v>0.96822407185038994</v>
          </cell>
          <cell r="J51">
            <v>0.96280184110892186</v>
          </cell>
          <cell r="K51">
            <v>0.96822407185038994</v>
          </cell>
        </row>
        <row r="52">
          <cell r="B52">
            <v>0.95830451101166303</v>
          </cell>
          <cell r="C52">
            <v>0.95819472516231607</v>
          </cell>
          <cell r="D52">
            <v>0.95268675770018885</v>
          </cell>
          <cell r="E52">
            <v>0.95819472516231607</v>
          </cell>
          <cell r="F52">
            <v>0.95830451101166303</v>
          </cell>
          <cell r="G52">
            <v>0.95268675770018885</v>
          </cell>
          <cell r="H52">
            <v>0.95819472516231607</v>
          </cell>
          <cell r="I52">
            <v>0.95819472516231607</v>
          </cell>
          <cell r="J52">
            <v>0.95282866058476612</v>
          </cell>
          <cell r="K52">
            <v>0.95819472516231607</v>
          </cell>
        </row>
        <row r="60">
          <cell r="B60">
            <v>0.96665154945382392</v>
          </cell>
          <cell r="C60">
            <v>0.961467344138772</v>
          </cell>
          <cell r="D60">
            <v>0.96656578335957066</v>
          </cell>
          <cell r="E60">
            <v>0.96656578335957066</v>
          </cell>
          <cell r="F60">
            <v>0.96237389891436165</v>
          </cell>
          <cell r="G60">
            <v>0.96656578335957066</v>
          </cell>
          <cell r="H60">
            <v>0.96656578335957066</v>
          </cell>
          <cell r="I60">
            <v>0.96226305070581986</v>
          </cell>
          <cell r="J60">
            <v>0.96665154945382392</v>
          </cell>
          <cell r="K60">
            <v>0.96656578335957066</v>
          </cell>
        </row>
        <row r="61">
          <cell r="B61">
            <v>0.9745326708372295</v>
          </cell>
          <cell r="C61">
            <v>0.96930619863563772</v>
          </cell>
          <cell r="D61">
            <v>0.97444620549100713</v>
          </cell>
          <cell r="E61">
            <v>0.97444620549100713</v>
          </cell>
          <cell r="F61">
            <v>0.97022014456291084</v>
          </cell>
          <cell r="G61">
            <v>0.97444620549100713</v>
          </cell>
          <cell r="H61">
            <v>0.97444620549100713</v>
          </cell>
          <cell r="I61">
            <v>0.97010839260762893</v>
          </cell>
          <cell r="J61">
            <v>0.9745326708372295</v>
          </cell>
          <cell r="K61">
            <v>0.97444620549100713</v>
          </cell>
        </row>
        <row r="62">
          <cell r="B62">
            <v>0.96616687978029003</v>
          </cell>
          <cell r="C62">
            <v>0.96098527377529874</v>
          </cell>
          <cell r="D62">
            <v>0.96608115668832117</v>
          </cell>
          <cell r="E62">
            <v>0.96608115668832117</v>
          </cell>
          <cell r="F62">
            <v>0.96189137401315195</v>
          </cell>
          <cell r="G62">
            <v>0.96608115668832117</v>
          </cell>
          <cell r="H62">
            <v>0.96608115668832117</v>
          </cell>
          <cell r="I62">
            <v>0.96178058138282241</v>
          </cell>
          <cell r="J62">
            <v>0.96616687978029003</v>
          </cell>
          <cell r="K62">
            <v>0.96608115668832117</v>
          </cell>
        </row>
        <row r="70">
          <cell r="B70">
            <v>0.95959670837677302</v>
          </cell>
          <cell r="C70">
            <v>0.95753834573959495</v>
          </cell>
          <cell r="D70">
            <v>0.95948093584488348</v>
          </cell>
          <cell r="E70">
            <v>0.95948093584488348</v>
          </cell>
          <cell r="F70">
            <v>0.9538224634632716</v>
          </cell>
          <cell r="G70">
            <v>0.95948093584488348</v>
          </cell>
          <cell r="H70">
            <v>0.95948093584488348</v>
          </cell>
          <cell r="I70">
            <v>0.95753834573959495</v>
          </cell>
          <cell r="J70">
            <v>0.95959670837677302</v>
          </cell>
          <cell r="K70">
            <v>0.95948093584488348</v>
          </cell>
        </row>
        <row r="71">
          <cell r="B71">
            <v>0.95689016009865502</v>
          </cell>
          <cell r="C71">
            <v>0.95483760308565491</v>
          </cell>
          <cell r="D71">
            <v>0.9567747141038867</v>
          </cell>
          <cell r="E71">
            <v>0.9567747141038867</v>
          </cell>
          <cell r="F71">
            <v>0.95113220147760502</v>
          </cell>
          <cell r="G71">
            <v>0.9567747141038867</v>
          </cell>
          <cell r="H71">
            <v>0.9567747141038867</v>
          </cell>
          <cell r="I71">
            <v>0.95483760308565491</v>
          </cell>
          <cell r="J71">
            <v>0.95689016009865502</v>
          </cell>
          <cell r="K71">
            <v>0.9567747141038867</v>
          </cell>
        </row>
        <row r="72">
          <cell r="B72">
            <v>0.95302507147069648</v>
          </cell>
          <cell r="C72">
            <v>0.95098080518436501</v>
          </cell>
          <cell r="D72">
            <v>0.95291009178754904</v>
          </cell>
          <cell r="E72">
            <v>0.95291009178754904</v>
          </cell>
          <cell r="F72">
            <v>0.94729037050377907</v>
          </cell>
          <cell r="G72">
            <v>0.95291009178754904</v>
          </cell>
          <cell r="H72">
            <v>0.95291009178754904</v>
          </cell>
          <cell r="I72">
            <v>0.95098080518436501</v>
          </cell>
          <cell r="J72">
            <v>0.95302507147069648</v>
          </cell>
          <cell r="K72">
            <v>0.95291009178754904</v>
          </cell>
        </row>
        <row r="80">
          <cell r="B80">
            <v>0.98117532087301529</v>
          </cell>
          <cell r="C80">
            <v>0.98113124107590222</v>
          </cell>
          <cell r="D80">
            <v>0.98039160986703677</v>
          </cell>
          <cell r="E80">
            <v>0.98113124107590222</v>
          </cell>
          <cell r="F80">
            <v>0.98117532087301529</v>
          </cell>
          <cell r="G80">
            <v>0.97891983592727727</v>
          </cell>
          <cell r="H80">
            <v>0.98113124107590222</v>
          </cell>
          <cell r="I80">
            <v>0.98113124107590222</v>
          </cell>
          <cell r="J80">
            <v>0.98043981797261459</v>
          </cell>
          <cell r="K80">
            <v>0.98113124107590222</v>
          </cell>
        </row>
        <row r="81">
          <cell r="B81">
            <v>0.98833401461312254</v>
          </cell>
          <cell r="C81">
            <v>0.98828961320807562</v>
          </cell>
          <cell r="D81">
            <v>0.98754458562081349</v>
          </cell>
          <cell r="E81">
            <v>0.98828961320807562</v>
          </cell>
          <cell r="F81">
            <v>0.98833401461312254</v>
          </cell>
          <cell r="G81">
            <v>0.98606207356049058</v>
          </cell>
          <cell r="H81">
            <v>0.98828961320807562</v>
          </cell>
          <cell r="I81">
            <v>0.98828961320807562</v>
          </cell>
          <cell r="J81">
            <v>0.98759314545462618</v>
          </cell>
          <cell r="K81">
            <v>0.98828961320807562</v>
          </cell>
        </row>
        <row r="82">
          <cell r="B82">
            <v>0.98600510614889925</v>
          </cell>
          <cell r="C82">
            <v>0.98596080937124198</v>
          </cell>
          <cell r="D82">
            <v>0.98521753736562379</v>
          </cell>
          <cell r="E82">
            <v>0.98596080937124198</v>
          </cell>
          <cell r="F82">
            <v>0.98600510614889925</v>
          </cell>
          <cell r="G82">
            <v>0.98373851869400797</v>
          </cell>
          <cell r="H82">
            <v>0.98596080937124198</v>
          </cell>
          <cell r="I82">
            <v>0.98596080937124198</v>
          </cell>
          <cell r="J82">
            <v>0.98526598277313282</v>
          </cell>
          <cell r="K82">
            <v>0.98596080937124198</v>
          </cell>
        </row>
        <row r="93">
          <cell r="B93">
            <v>0.90838544553890221</v>
          </cell>
          <cell r="C93">
            <v>0.96178363623435181</v>
          </cell>
          <cell r="D93">
            <v>0.93856103349477027</v>
          </cell>
          <cell r="E93">
            <v>0.92775447578427195</v>
          </cell>
          <cell r="F93">
            <v>0.91535979007167279</v>
          </cell>
          <cell r="G93">
            <v>0.92952163733596893</v>
          </cell>
          <cell r="H93">
            <v>0.92683476874508053</v>
          </cell>
          <cell r="I93">
            <v>0.92189134340942713</v>
          </cell>
          <cell r="J93">
            <v>0.91856996969617255</v>
          </cell>
          <cell r="K93">
            <v>0.91487857723559307</v>
          </cell>
        </row>
        <row r="94">
          <cell r="B94">
            <v>0.89757019918126146</v>
          </cell>
          <cell r="C94">
            <v>0.95033263047495076</v>
          </cell>
          <cell r="D94">
            <v>0.92738651627988256</v>
          </cell>
          <cell r="E94">
            <v>0.91670862155544497</v>
          </cell>
          <cell r="F94">
            <v>0.90446150709705908</v>
          </cell>
          <cell r="G94">
            <v>0.91845474326372611</v>
          </cell>
          <cell r="H94">
            <v>0.91579986455762041</v>
          </cell>
          <cell r="I94">
            <v>0.91091529569431384</v>
          </cell>
          <cell r="J94">
            <v>0.90763346629028518</v>
          </cell>
          <cell r="K94">
            <v>0.90398602358590219</v>
          </cell>
        </row>
        <row r="95">
          <cell r="B95">
            <v>0.88950848618116551</v>
          </cell>
          <cell r="C95">
            <v>0.94179702074937865</v>
          </cell>
          <cell r="D95">
            <v>0.9190570018405364</v>
          </cell>
          <cell r="E95">
            <v>0.90847501284335241</v>
          </cell>
          <cell r="F95">
            <v>0.89633789838489175</v>
          </cell>
          <cell r="G95">
            <v>0.91020545139717024</v>
          </cell>
          <cell r="H95">
            <v>0.90757441803508132</v>
          </cell>
          <cell r="I95">
            <v>0.90273372094062487</v>
          </cell>
          <cell r="J95">
            <v>0.89948136796840583</v>
          </cell>
          <cell r="K95">
            <v>0.89586668552755866</v>
          </cell>
        </row>
        <row r="103">
          <cell r="B103">
            <v>0.96506607295026403</v>
          </cell>
          <cell r="C103">
            <v>0.96446509876030118</v>
          </cell>
          <cell r="D103">
            <v>0.94896252773661594</v>
          </cell>
          <cell r="E103">
            <v>0.92924234547854567</v>
          </cell>
          <cell r="F103">
            <v>0.91276734557165728</v>
          </cell>
          <cell r="G103">
            <v>0.9450868849806946</v>
          </cell>
          <cell r="H103">
            <v>0.93152213533497008</v>
          </cell>
          <cell r="I103">
            <v>0.91647552228256968</v>
          </cell>
          <cell r="J103">
            <v>0.90669609584927402</v>
          </cell>
          <cell r="K103">
            <v>0.92370838499269592</v>
          </cell>
        </row>
        <row r="104">
          <cell r="B104">
            <v>0.97816409288950867</v>
          </cell>
          <cell r="C104">
            <v>0.97755496218866667</v>
          </cell>
          <cell r="D104">
            <v>0.96184198797076592</v>
          </cell>
          <cell r="E104">
            <v>0.94185416047299508</v>
          </cell>
          <cell r="F104">
            <v>0.92515555942279848</v>
          </cell>
          <cell r="G104">
            <v>0.95791374441629074</v>
          </cell>
          <cell r="H104">
            <v>0.94416489197562747</v>
          </cell>
          <cell r="I104">
            <v>0.92891406405825327</v>
          </cell>
          <cell r="J104">
            <v>0.91900190979832697</v>
          </cell>
          <cell r="K104">
            <v>0.93624509225429842</v>
          </cell>
        </row>
        <row r="105">
          <cell r="B105">
            <v>0.95294536202374369</v>
          </cell>
          <cell r="C105">
            <v>0.95235193574644195</v>
          </cell>
          <cell r="D105">
            <v>0.93704406867854029</v>
          </cell>
          <cell r="E105">
            <v>0.91757156130540063</v>
          </cell>
          <cell r="F105">
            <v>0.90130347853815984</v>
          </cell>
          <cell r="G105">
            <v>0.93321710191156493</v>
          </cell>
          <cell r="H105">
            <v>0.91982271822715089</v>
          </cell>
          <cell r="I105">
            <v>0.90496508254359931</v>
          </cell>
          <cell r="J105">
            <v>0.89530848044756672</v>
          </cell>
          <cell r="K105">
            <v>0.91210710438744924</v>
          </cell>
        </row>
        <row r="113">
          <cell r="B113">
            <v>0.90823465010999549</v>
          </cell>
          <cell r="C113">
            <v>0.90273516726519454</v>
          </cell>
          <cell r="D113">
            <v>0.91779713150902453</v>
          </cell>
          <cell r="E113">
            <v>0.92373166211752622</v>
          </cell>
          <cell r="F113">
            <v>0.91676962050947552</v>
          </cell>
          <cell r="G113">
            <v>0.90935362759908178</v>
          </cell>
          <cell r="H113">
            <v>0.93396515721431395</v>
          </cell>
          <cell r="I113">
            <v>0.927839671979939</v>
          </cell>
          <cell r="J113">
            <v>0.91950081103730907</v>
          </cell>
          <cell r="K113">
            <v>0.91072296421988597</v>
          </cell>
        </row>
        <row r="114">
          <cell r="B114">
            <v>0.90680970091525148</v>
          </cell>
          <cell r="C114">
            <v>0.90131884632929327</v>
          </cell>
          <cell r="D114">
            <v>0.91635717952819684</v>
          </cell>
          <cell r="E114">
            <v>0.92228239932190992</v>
          </cell>
          <cell r="F114">
            <v>0.91533128061311431</v>
          </cell>
          <cell r="G114">
            <v>0.90792692281609644</v>
          </cell>
          <cell r="H114">
            <v>0.93249983886455656</v>
          </cell>
          <cell r="I114">
            <v>0.92638396403785661</v>
          </cell>
          <cell r="J114">
            <v>0.91805818611643042</v>
          </cell>
          <cell r="K114">
            <v>0.90929411105474534</v>
          </cell>
        </row>
        <row r="115">
          <cell r="B115">
            <v>0.91451674805217742</v>
          </cell>
          <cell r="C115">
            <v>0.90897922626021865</v>
          </cell>
          <cell r="D115">
            <v>0.92414537143853515</v>
          </cell>
          <cell r="E115">
            <v>0.93012095014239293</v>
          </cell>
          <cell r="F115">
            <v>0.92311075332769599</v>
          </cell>
          <cell r="G115">
            <v>0.91564346531003449</v>
          </cell>
          <cell r="H115">
            <v>0.94042522850921006</v>
          </cell>
          <cell r="I115">
            <v>0.93425737438020962</v>
          </cell>
          <cell r="J115">
            <v>0.9258608350158618</v>
          </cell>
          <cell r="K115">
            <v>0.91702227338930675</v>
          </cell>
        </row>
        <row r="123">
          <cell r="B123">
            <v>0.86548608754872536</v>
          </cell>
          <cell r="C123">
            <v>0.86205162329188301</v>
          </cell>
          <cell r="D123">
            <v>0.89657855262920061</v>
          </cell>
          <cell r="E123">
            <v>0.8962393250269951</v>
          </cell>
          <cell r="F123">
            <v>0.88965579674715467</v>
          </cell>
          <cell r="G123">
            <v>0.90370233227551677</v>
          </cell>
          <cell r="H123">
            <v>0.91048688431962721</v>
          </cell>
          <cell r="I123">
            <v>0.91184379472844934</v>
          </cell>
          <cell r="J123">
            <v>0.89721060892145599</v>
          </cell>
          <cell r="K123">
            <v>0.91184379472844934</v>
          </cell>
        </row>
        <row r="124">
          <cell r="B124">
            <v>0.88914571280153454</v>
          </cell>
          <cell r="C124">
            <v>0.88561736126166113</v>
          </cell>
          <cell r="D124">
            <v>0.92108814656732219</v>
          </cell>
          <cell r="E124">
            <v>0.92073964556597254</v>
          </cell>
          <cell r="F124">
            <v>0.91397614465088906</v>
          </cell>
          <cell r="G124">
            <v>0.92840666759566659</v>
          </cell>
          <cell r="H124">
            <v>0.93537668762266102</v>
          </cell>
          <cell r="I124">
            <v>0.93677069162805993</v>
          </cell>
          <cell r="J124">
            <v>0.92173748125980681</v>
          </cell>
          <cell r="K124">
            <v>0.93677069162805993</v>
          </cell>
        </row>
        <row r="125">
          <cell r="B125">
            <v>0.87732735041410703</v>
          </cell>
          <cell r="C125">
            <v>0.87384589707835048</v>
          </cell>
          <cell r="D125">
            <v>0.90884521118545158</v>
          </cell>
          <cell r="E125">
            <v>0.90850134239574842</v>
          </cell>
          <cell r="F125">
            <v>0.90182774069928717</v>
          </cell>
          <cell r="G125">
            <v>0.91606645576921808</v>
          </cell>
          <cell r="H125">
            <v>0.9229438315632813</v>
          </cell>
          <cell r="I125">
            <v>0.92431930672209395</v>
          </cell>
          <cell r="J125">
            <v>0.90948591503982257</v>
          </cell>
          <cell r="K125">
            <v>0.92431930672209395</v>
          </cell>
        </row>
        <row r="128">
          <cell r="B128">
            <v>0.95515695067264572</v>
          </cell>
          <cell r="C128">
            <v>0.96306818181818177</v>
          </cell>
          <cell r="D128">
            <v>0.92391304347826086</v>
          </cell>
          <cell r="E128">
            <v>0.95738636363636365</v>
          </cell>
          <cell r="F128">
            <v>0.95515695067264572</v>
          </cell>
          <cell r="G128">
            <v>0.95170454545454541</v>
          </cell>
          <cell r="H128">
            <v>0.94886363636363635</v>
          </cell>
          <cell r="I128">
            <v>0.89673913043478259</v>
          </cell>
          <cell r="J128">
            <v>0.9467488789237668</v>
          </cell>
          <cell r="K128">
            <v>0.94602272727272729</v>
          </cell>
        </row>
        <row r="129">
          <cell r="B129">
            <v>0.87802419354838712</v>
          </cell>
          <cell r="C129">
            <v>0.90869565217391302</v>
          </cell>
          <cell r="D129">
            <v>0.87908163265306127</v>
          </cell>
          <cell r="E129">
            <v>0.77946428571428572</v>
          </cell>
          <cell r="F129">
            <v>0.87046370967741937</v>
          </cell>
          <cell r="G129">
            <v>0.86377551020408161</v>
          </cell>
          <cell r="H129">
            <v>0.85867346938775513</v>
          </cell>
          <cell r="I129">
            <v>0.89601449275362322</v>
          </cell>
          <cell r="J129">
            <v>0.85236625514403297</v>
          </cell>
          <cell r="K129">
            <v>0.85052083333333328</v>
          </cell>
        </row>
        <row r="130">
          <cell r="B130">
            <v>0.95328065956715902</v>
          </cell>
          <cell r="C130">
            <v>0.93111871030776749</v>
          </cell>
          <cell r="D130">
            <v>0.94942847246276407</v>
          </cell>
          <cell r="E130">
            <v>0.94769657083477654</v>
          </cell>
          <cell r="F130">
            <v>0.94641016832703539</v>
          </cell>
          <cell r="G130">
            <v>0.94423276757880148</v>
          </cell>
          <cell r="H130">
            <v>0.91890571568148505</v>
          </cell>
          <cell r="I130">
            <v>0.94076896432282642</v>
          </cell>
          <cell r="J130">
            <v>0.94125729989694262</v>
          </cell>
          <cell r="K130">
            <v>0.94076896432282642</v>
          </cell>
        </row>
        <row r="131">
          <cell r="B131">
            <v>0.97706422018348627</v>
          </cell>
          <cell r="C131">
            <v>0.97826086956521741</v>
          </cell>
          <cell r="D131">
            <v>0.97826086956521741</v>
          </cell>
          <cell r="E131">
            <v>0.97826086956521741</v>
          </cell>
          <cell r="F131">
            <v>0.97844827586206895</v>
          </cell>
          <cell r="G131">
            <v>0.97826086956521741</v>
          </cell>
          <cell r="H131">
            <v>0.97619047619047616</v>
          </cell>
          <cell r="I131">
            <v>0.97681159420289854</v>
          </cell>
          <cell r="J131">
            <v>0.97701149425287359</v>
          </cell>
          <cell r="K131">
            <v>0.97681159420289854</v>
          </cell>
        </row>
        <row r="132">
          <cell r="B132">
            <v>0.97706422018348627</v>
          </cell>
          <cell r="C132">
            <v>0.97826086956521741</v>
          </cell>
          <cell r="D132">
            <v>0.97826086956521741</v>
          </cell>
          <cell r="E132">
            <v>0.97826086956521741</v>
          </cell>
          <cell r="F132">
            <v>0.97844827586206895</v>
          </cell>
          <cell r="G132">
            <v>0.97826086956521741</v>
          </cell>
          <cell r="H132">
            <v>0.97619047619047616</v>
          </cell>
          <cell r="I132">
            <v>0.97826086956521741</v>
          </cell>
          <cell r="J132">
            <v>0.97844827586206895</v>
          </cell>
          <cell r="K132">
            <v>0.97826086956521741</v>
          </cell>
        </row>
        <row r="133">
          <cell r="B133">
            <v>0.97844827586206895</v>
          </cell>
          <cell r="C133">
            <v>0.97685185185185186</v>
          </cell>
          <cell r="D133">
            <v>0.97826086956521741</v>
          </cell>
          <cell r="E133">
            <v>0.97826086956521741</v>
          </cell>
          <cell r="F133">
            <v>0.97844827586206895</v>
          </cell>
          <cell r="G133">
            <v>0.97826086956521741</v>
          </cell>
          <cell r="H133">
            <v>0.97826086956521741</v>
          </cell>
          <cell r="I133">
            <v>0.97619047619047616</v>
          </cell>
          <cell r="J133">
            <v>0.97844827586206895</v>
          </cell>
          <cell r="K133">
            <v>0.97826086956521741</v>
          </cell>
        </row>
        <row r="139">
          <cell r="B139">
            <v>0.95560489813347671</v>
          </cell>
          <cell r="C139">
            <v>0.98071488106430804</v>
          </cell>
          <cell r="D139">
            <v>0.96347103014345115</v>
          </cell>
          <cell r="E139">
            <v>0.95548488779767937</v>
          </cell>
          <cell r="F139">
            <v>0.98154448711320352</v>
          </cell>
          <cell r="G139">
            <v>0.98286594726889653</v>
          </cell>
          <cell r="H139">
            <v>0.98286594726889653</v>
          </cell>
          <cell r="I139">
            <v>0.98149147766636002</v>
          </cell>
          <cell r="J139">
            <v>0.98291114596679408</v>
          </cell>
          <cell r="K139">
            <v>0.98286594726889653</v>
          </cell>
        </row>
        <row r="140">
          <cell r="B140">
            <v>0.9575696149623929</v>
          </cell>
          <cell r="C140">
            <v>0.98273122383835521</v>
          </cell>
          <cell r="D140">
            <v>0.96545191968346233</v>
          </cell>
          <cell r="E140">
            <v>0.95744935788620444</v>
          </cell>
          <cell r="F140">
            <v>0.98356253555134776</v>
          </cell>
          <cell r="G140">
            <v>0.98488671261965988</v>
          </cell>
          <cell r="H140">
            <v>0.98488671261965988</v>
          </cell>
          <cell r="I140">
            <v>0.98350941711746109</v>
          </cell>
          <cell r="J140">
            <v>0.98493200424575678</v>
          </cell>
          <cell r="K140">
            <v>0.98488671261965988</v>
          </cell>
        </row>
        <row r="141">
          <cell r="B141">
            <v>0.95594497881552343</v>
          </cell>
          <cell r="C141">
            <v>0.98106389788736659</v>
          </cell>
          <cell r="D141">
            <v>0.96381391022464735</v>
          </cell>
          <cell r="E141">
            <v>0.95582492577044642</v>
          </cell>
          <cell r="F141">
            <v>0.98189379917647224</v>
          </cell>
          <cell r="G141">
            <v>0.98321572961342052</v>
          </cell>
          <cell r="H141">
            <v>0.98321572961342052</v>
          </cell>
          <cell r="I141">
            <v>0.98184077086462618</v>
          </cell>
          <cell r="J141">
            <v>0.98326094439663125</v>
          </cell>
          <cell r="K141">
            <v>0.98321572961342052</v>
          </cell>
        </row>
        <row r="149">
          <cell r="B149">
            <v>0.97172704409007615</v>
          </cell>
          <cell r="C149">
            <v>0.96781451870842361</v>
          </cell>
          <cell r="D149">
            <v>0.98486351199160216</v>
          </cell>
          <cell r="E149">
            <v>0.97006074155765254</v>
          </cell>
          <cell r="F149">
            <v>0.96789060255823023</v>
          </cell>
          <cell r="G149">
            <v>0.96781451870842361</v>
          </cell>
          <cell r="H149">
            <v>0.96532078536252597</v>
          </cell>
          <cell r="I149">
            <v>0.96781451870842361</v>
          </cell>
          <cell r="J149">
            <v>0.96789060255823023</v>
          </cell>
          <cell r="K149">
            <v>0.96532078536252597</v>
          </cell>
        </row>
        <row r="150">
          <cell r="B150">
            <v>0.98418806126765257</v>
          </cell>
          <cell r="C150">
            <v>0.9802253633130692</v>
          </cell>
          <cell r="D150">
            <v>0.99749298568499667</v>
          </cell>
          <cell r="E150">
            <v>0.98250039077536222</v>
          </cell>
          <cell r="F150">
            <v>0.98030242283002966</v>
          </cell>
          <cell r="G150">
            <v>0.9802253633130692</v>
          </cell>
          <cell r="H150">
            <v>0.97769965138404114</v>
          </cell>
          <cell r="I150">
            <v>0.9802253633130692</v>
          </cell>
          <cell r="J150">
            <v>0.98030242283002966</v>
          </cell>
          <cell r="K150">
            <v>0.97769965138404114</v>
          </cell>
        </row>
        <row r="151">
          <cell r="B151">
            <v>0.97650098586207679</v>
          </cell>
          <cell r="C151">
            <v>0.97256923886004532</v>
          </cell>
          <cell r="D151">
            <v>0.98970199115940027</v>
          </cell>
          <cell r="E151">
            <v>0.97482649704800883</v>
          </cell>
          <cell r="F151">
            <v>0.97264569649781107</v>
          </cell>
          <cell r="G151">
            <v>0.97256923886004532</v>
          </cell>
          <cell r="H151">
            <v>0.97006325419536366</v>
          </cell>
          <cell r="I151">
            <v>0.97256923886004532</v>
          </cell>
          <cell r="J151">
            <v>0.97264569649781107</v>
          </cell>
          <cell r="K151">
            <v>0.97006325419536366</v>
          </cell>
        </row>
        <row r="159">
          <cell r="B159">
            <v>0.97698691872998777</v>
          </cell>
          <cell r="C159">
            <v>0.97863460540093772</v>
          </cell>
          <cell r="D159">
            <v>0.97690490428394172</v>
          </cell>
          <cell r="E159">
            <v>0.97690490428394172</v>
          </cell>
          <cell r="F159">
            <v>0.97371347257911378</v>
          </cell>
          <cell r="G159">
            <v>0.97690490428394172</v>
          </cell>
          <cell r="H159">
            <v>0.97690490428394172</v>
          </cell>
          <cell r="I159">
            <v>0.97743323711539776</v>
          </cell>
          <cell r="J159">
            <v>0.97815808501952239</v>
          </cell>
          <cell r="K159">
            <v>0.9780793511513185</v>
          </cell>
        </row>
        <row r="160">
          <cell r="B160">
            <v>0.96379635680416886</v>
          </cell>
          <cell r="C160">
            <v>0.96542179761629432</v>
          </cell>
          <cell r="D160">
            <v>0.96371544965711387</v>
          </cell>
          <cell r="E160">
            <v>0.96371544965711387</v>
          </cell>
          <cell r="F160">
            <v>0.96056710632606812</v>
          </cell>
          <cell r="G160">
            <v>0.96371544965711387</v>
          </cell>
          <cell r="H160">
            <v>0.96371544965711387</v>
          </cell>
          <cell r="I160">
            <v>0.96423664932557951</v>
          </cell>
          <cell r="J160">
            <v>0.96495171086411125</v>
          </cell>
          <cell r="K160">
            <v>0.96487404000293886</v>
          </cell>
        </row>
        <row r="161">
          <cell r="B161">
            <v>0.96165635511543945</v>
          </cell>
          <cell r="C161">
            <v>0.96327818681858846</v>
          </cell>
          <cell r="D161">
            <v>0.96157562761362825</v>
          </cell>
          <cell r="E161">
            <v>0.96157562761362825</v>
          </cell>
          <cell r="F161">
            <v>0.95843427482575838</v>
          </cell>
          <cell r="G161">
            <v>0.96157562761362825</v>
          </cell>
          <cell r="H161">
            <v>0.96157562761362825</v>
          </cell>
          <cell r="I161">
            <v>0.96209567001669971</v>
          </cell>
          <cell r="J161">
            <v>0.96280914384130289</v>
          </cell>
          <cell r="K161">
            <v>0.96273164543956435</v>
          </cell>
        </row>
        <row r="169">
          <cell r="B169">
            <v>0.97662378345163436</v>
          </cell>
          <cell r="C169">
            <v>0.97420613386044386</v>
          </cell>
          <cell r="D169">
            <v>0.97353495771545895</v>
          </cell>
          <cell r="E169">
            <v>0.97420613386044386</v>
          </cell>
          <cell r="F169">
            <v>0.97428792173565337</v>
          </cell>
          <cell r="G169">
            <v>0.97092238888941917</v>
          </cell>
          <cell r="H169">
            <v>0.97420613386044386</v>
          </cell>
          <cell r="I169">
            <v>0.97420613386044386</v>
          </cell>
          <cell r="J169">
            <v>0.97362053267394444</v>
          </cell>
          <cell r="K169">
            <v>0.97420613386044386</v>
          </cell>
        </row>
        <row r="170">
          <cell r="B170">
            <v>0.97589643257238445</v>
          </cell>
          <cell r="C170">
            <v>0.97348058355126577</v>
          </cell>
          <cell r="D170">
            <v>0.97280990727180483</v>
          </cell>
          <cell r="E170">
            <v>0.97348058355126577</v>
          </cell>
          <cell r="F170">
            <v>0.97356231051409126</v>
          </cell>
          <cell r="G170">
            <v>0.97019928418399592</v>
          </cell>
          <cell r="H170">
            <v>0.97348058355126577</v>
          </cell>
          <cell r="I170">
            <v>0.97348058355126577</v>
          </cell>
          <cell r="J170">
            <v>0.97289541849743588</v>
          </cell>
          <cell r="K170">
            <v>0.97348058355126577</v>
          </cell>
        </row>
        <row r="171">
          <cell r="B171">
            <v>0.95809047468667996</v>
          </cell>
          <cell r="C171">
            <v>0.95571870463182507</v>
          </cell>
          <cell r="D171">
            <v>0.95506026534103261</v>
          </cell>
          <cell r="E171">
            <v>0.95571870463182507</v>
          </cell>
          <cell r="F171">
            <v>0.95579894042529112</v>
          </cell>
          <cell r="G171">
            <v>0.95249727501752679</v>
          </cell>
          <cell r="H171">
            <v>0.95571870463182507</v>
          </cell>
          <cell r="I171">
            <v>0.95571870463182507</v>
          </cell>
          <cell r="J171">
            <v>0.95514421635060853</v>
          </cell>
          <cell r="K171">
            <v>0.95571870463182507</v>
          </cell>
        </row>
        <row r="179">
          <cell r="B179">
            <v>0.90187815589653231</v>
          </cell>
          <cell r="C179">
            <v>0.90907240670577105</v>
          </cell>
          <cell r="D179">
            <v>0.92564266622788793</v>
          </cell>
          <cell r="E179">
            <v>0.92635296189597072</v>
          </cell>
          <cell r="F179">
            <v>0.92370705393734009</v>
          </cell>
          <cell r="G179">
            <v>0.91506299917170697</v>
          </cell>
          <cell r="H179">
            <v>0.92649591283016608</v>
          </cell>
          <cell r="I179">
            <v>0.92520092488329064</v>
          </cell>
          <cell r="J179">
            <v>0.92026038582563363</v>
          </cell>
          <cell r="K179">
            <v>0.92024716572876675</v>
          </cell>
        </row>
        <row r="180">
          <cell r="B180">
            <v>0.87933824688891671</v>
          </cell>
          <cell r="C180">
            <v>0.88635269762476632</v>
          </cell>
          <cell r="D180">
            <v>0.90250883009499805</v>
          </cell>
          <cell r="E180">
            <v>0.90320137391974986</v>
          </cell>
          <cell r="F180">
            <v>0.90062159299196054</v>
          </cell>
          <cell r="G180">
            <v>0.89219357207369399</v>
          </cell>
          <cell r="H180">
            <v>0.90334075219723076</v>
          </cell>
          <cell r="I180">
            <v>0.90207812883341754</v>
          </cell>
          <cell r="J180">
            <v>0.89726106465990096</v>
          </cell>
          <cell r="K180">
            <v>0.897248174962189</v>
          </cell>
        </row>
        <row r="181">
          <cell r="B181">
            <v>0.88916182031651858</v>
          </cell>
          <cell r="C181">
            <v>0.89625463335731936</v>
          </cell>
          <cell r="D181">
            <v>0.91259125491032311</v>
          </cell>
          <cell r="E181">
            <v>0.91329153552480113</v>
          </cell>
          <cell r="F181">
            <v>0.91068293443882919</v>
          </cell>
          <cell r="G181">
            <v>0.90216075944204643</v>
          </cell>
          <cell r="H181">
            <v>0.91343247087403201</v>
          </cell>
          <cell r="I181">
            <v>0.91215574204696892</v>
          </cell>
          <cell r="J181">
            <v>0.90728486378793816</v>
          </cell>
          <cell r="K181">
            <v>0.90727183009229084</v>
          </cell>
        </row>
        <row r="189">
          <cell r="B189">
            <v>0.93136565655589609</v>
          </cell>
          <cell r="C189">
            <v>0.92836389277737164</v>
          </cell>
          <cell r="D189">
            <v>0.92229615491608163</v>
          </cell>
          <cell r="E189">
            <v>0.92735260313382328</v>
          </cell>
          <cell r="F189">
            <v>0.92836389277737164</v>
          </cell>
          <cell r="G189">
            <v>0.92533002384672658</v>
          </cell>
          <cell r="H189">
            <v>0.91723970669833987</v>
          </cell>
          <cell r="I189">
            <v>0.92836389277737164</v>
          </cell>
          <cell r="J189">
            <v>0.92735260313382328</v>
          </cell>
          <cell r="K189">
            <v>0.92229615491608163</v>
          </cell>
        </row>
        <row r="190">
          <cell r="B190">
            <v>0.90852074537048344</v>
          </cell>
          <cell r="C190">
            <v>0.90559261006047431</v>
          </cell>
          <cell r="D190">
            <v>0.89967370411236658</v>
          </cell>
          <cell r="E190">
            <v>0.90460612573578969</v>
          </cell>
          <cell r="F190">
            <v>0.90559261006047431</v>
          </cell>
          <cell r="G190">
            <v>0.90263315708642045</v>
          </cell>
          <cell r="H190">
            <v>0.89474128248894347</v>
          </cell>
          <cell r="I190">
            <v>0.90559261006047431</v>
          </cell>
          <cell r="J190">
            <v>0.90460612573578969</v>
          </cell>
          <cell r="K190">
            <v>0.89967370411236658</v>
          </cell>
        </row>
        <row r="191">
          <cell r="B191">
            <v>0.9064969667569116</v>
          </cell>
          <cell r="C191">
            <v>0.90357535402511346</v>
          </cell>
          <cell r="D191">
            <v>0.89766963275697542</v>
          </cell>
          <cell r="E191">
            <v>0.90259106714709048</v>
          </cell>
          <cell r="F191">
            <v>0.90357535402511346</v>
          </cell>
          <cell r="G191">
            <v>0.9006224933910445</v>
          </cell>
          <cell r="H191">
            <v>0.89274819836686037</v>
          </cell>
          <cell r="I191">
            <v>0.90357535402511346</v>
          </cell>
          <cell r="J191">
            <v>0.90259106714709048</v>
          </cell>
          <cell r="K191">
            <v>0.89766963275697542</v>
          </cell>
        </row>
        <row r="199">
          <cell r="B199">
            <v>0.92568435011361971</v>
          </cell>
          <cell r="C199">
            <v>0.92266048344797214</v>
          </cell>
          <cell r="D199">
            <v>0.91765146887985072</v>
          </cell>
          <cell r="E199">
            <v>0.91063884848448073</v>
          </cell>
          <cell r="F199">
            <v>0.92375116492696852</v>
          </cell>
          <cell r="G199">
            <v>0.918653271793475</v>
          </cell>
          <cell r="H199">
            <v>0.91464606013897787</v>
          </cell>
          <cell r="I199">
            <v>0.90963704557085645</v>
          </cell>
          <cell r="J199">
            <v>0.9056773277425163</v>
          </cell>
          <cell r="K199">
            <v>0.90562983391635921</v>
          </cell>
        </row>
        <row r="200">
          <cell r="B200">
            <v>0.92184475140940259</v>
          </cell>
          <cell r="C200">
            <v>0.91883342728542128</v>
          </cell>
          <cell r="D200">
            <v>0.91384518935227577</v>
          </cell>
          <cell r="E200">
            <v>0.90686165624587201</v>
          </cell>
          <cell r="F200">
            <v>0.91991958478257341</v>
          </cell>
          <cell r="G200">
            <v>0.91484283693890478</v>
          </cell>
          <cell r="H200">
            <v>0.9108522465923885</v>
          </cell>
          <cell r="I200">
            <v>0.90586400865924277</v>
          </cell>
          <cell r="J200">
            <v>0.90192071514167438</v>
          </cell>
          <cell r="K200">
            <v>0.90187341831272627</v>
          </cell>
        </row>
        <row r="201">
          <cell r="B201">
            <v>0.92122379348584937</v>
          </cell>
          <cell r="C201">
            <v>0.91821449780057462</v>
          </cell>
          <cell r="D201">
            <v>0.91322961996235219</v>
          </cell>
          <cell r="E201">
            <v>0.90625079098884087</v>
          </cell>
          <cell r="F201">
            <v>0.91929992365814961</v>
          </cell>
          <cell r="G201">
            <v>0.91422659552999663</v>
          </cell>
          <cell r="H201">
            <v>0.91023869325941886</v>
          </cell>
          <cell r="I201">
            <v>0.90525381542119632</v>
          </cell>
          <cell r="J201">
            <v>0.90131317812025313</v>
          </cell>
          <cell r="K201">
            <v>0.90126591315061833</v>
          </cell>
        </row>
        <row r="209">
          <cell r="B209">
            <v>0.91935280679365539</v>
          </cell>
          <cell r="C209">
            <v>0.90935233790595582</v>
          </cell>
          <cell r="D209">
            <v>0.89576516478033974</v>
          </cell>
          <cell r="E209">
            <v>0.92938312782728838</v>
          </cell>
          <cell r="F209">
            <v>0.92162281372401011</v>
          </cell>
          <cell r="G209">
            <v>0.90889709268047103</v>
          </cell>
          <cell r="H209">
            <v>0.90368127296699163</v>
          </cell>
          <cell r="I209">
            <v>0.92710690169986432</v>
          </cell>
          <cell r="J209">
            <v>0.91821780332847802</v>
          </cell>
          <cell r="K209">
            <v>0.90889709268047103</v>
          </cell>
        </row>
        <row r="210">
          <cell r="B210">
            <v>0.92875715598631647</v>
          </cell>
          <cell r="C210">
            <v>0.91865438915509046</v>
          </cell>
          <cell r="D210">
            <v>0.90492822855951704</v>
          </cell>
          <cell r="E210">
            <v>0.93889008033047161</v>
          </cell>
          <cell r="F210">
            <v>0.93105038353196168</v>
          </cell>
          <cell r="G210">
            <v>0.91819448708292273</v>
          </cell>
          <cell r="H210">
            <v>0.91292531310810976</v>
          </cell>
          <cell r="I210">
            <v>0.93659056996963286</v>
          </cell>
          <cell r="J210">
            <v>0.92761054221349393</v>
          </cell>
          <cell r="K210">
            <v>0.91819448708292273</v>
          </cell>
        </row>
        <row r="211">
          <cell r="B211">
            <v>0.92058388679212633</v>
          </cell>
          <cell r="C211">
            <v>0.9105700265522364</v>
          </cell>
          <cell r="D211">
            <v>0.89696465921766477</v>
          </cell>
          <cell r="E211">
            <v>0.93062763915213542</v>
          </cell>
          <cell r="F211">
            <v>0.92285693342618103</v>
          </cell>
          <cell r="G211">
            <v>0.91011417172042053</v>
          </cell>
          <cell r="H211">
            <v>0.90489136764655487</v>
          </cell>
          <cell r="I211">
            <v>0.92834836499305606</v>
          </cell>
          <cell r="J211">
            <v>0.91944736347509903</v>
          </cell>
          <cell r="K211">
            <v>0.91011417172042053</v>
          </cell>
        </row>
        <row r="219">
          <cell r="B219">
            <v>0.92076488175301263</v>
          </cell>
          <cell r="C219">
            <v>0.90985706076993722</v>
          </cell>
          <cell r="D219">
            <v>0.89790622371954387</v>
          </cell>
          <cell r="E219">
            <v>0.88874981439176437</v>
          </cell>
          <cell r="F219">
            <v>0.92724837411565231</v>
          </cell>
          <cell r="G219">
            <v>0.91896246042737961</v>
          </cell>
          <cell r="H219">
            <v>0.90758071085557657</v>
          </cell>
          <cell r="I219">
            <v>0.88923552888998392</v>
          </cell>
          <cell r="J219">
            <v>0.93098046845885229</v>
          </cell>
          <cell r="K219">
            <v>0.91896246042737961</v>
          </cell>
        </row>
        <row r="220">
          <cell r="B220">
            <v>0.92883191208749005</v>
          </cell>
          <cell r="C220">
            <v>0.91782852520643421</v>
          </cell>
          <cell r="D220">
            <v>0.90577298415731289</v>
          </cell>
          <cell r="E220">
            <v>0.89653635344700033</v>
          </cell>
          <cell r="F220">
            <v>0.93537220779982211</v>
          </cell>
          <cell r="G220">
            <v>0.92701369933909794</v>
          </cell>
          <cell r="H220">
            <v>0.91553223167326814</v>
          </cell>
          <cell r="I220">
            <v>0.89702632340029709</v>
          </cell>
          <cell r="J220">
            <v>0.93913699986952581</v>
          </cell>
          <cell r="K220">
            <v>0.92701369933909794</v>
          </cell>
        </row>
        <row r="221">
          <cell r="B221">
            <v>0.92456297171145441</v>
          </cell>
          <cell r="C221">
            <v>0.91361015673896284</v>
          </cell>
          <cell r="D221">
            <v>0.90161002333170848</v>
          </cell>
          <cell r="E221">
            <v>0.89241584446361255</v>
          </cell>
          <cell r="F221">
            <v>0.93107320802113869</v>
          </cell>
          <cell r="G221">
            <v>0.92275311552544226</v>
          </cell>
          <cell r="H221">
            <v>0.9113244170423429</v>
          </cell>
          <cell r="I221">
            <v>0.89290356249975478</v>
          </cell>
          <cell r="J221">
            <v>0.93482069698931813</v>
          </cell>
          <cell r="K221">
            <v>0.92275311552544226</v>
          </cell>
        </row>
        <row r="229">
          <cell r="B229">
            <v>0.88020870814256247</v>
          </cell>
          <cell r="C229">
            <v>0.86287123710717195</v>
          </cell>
          <cell r="D229">
            <v>0.84261586367772223</v>
          </cell>
          <cell r="E229">
            <v>0.88427351310254798</v>
          </cell>
          <cell r="F229">
            <v>0.88708027962600577</v>
          </cell>
          <cell r="G229">
            <v>0.87779405036773328</v>
          </cell>
          <cell r="H229">
            <v>0.87582257753114856</v>
          </cell>
          <cell r="I229">
            <v>0.89502705181855557</v>
          </cell>
          <cell r="J229">
            <v>0.90366988372942358</v>
          </cell>
          <cell r="K229">
            <v>0.90231758654127259</v>
          </cell>
        </row>
        <row r="230">
          <cell r="B230">
            <v>0.88489154113625634</v>
          </cell>
          <cell r="C230">
            <v>0.86746183233879792</v>
          </cell>
          <cell r="D230">
            <v>0.84709869749990341</v>
          </cell>
          <cell r="E230">
            <v>0.88897797142510249</v>
          </cell>
          <cell r="F230">
            <v>0.89179967033761753</v>
          </cell>
          <cell r="G230">
            <v>0.88246403704555698</v>
          </cell>
          <cell r="H230">
            <v>0.88048207569873616</v>
          </cell>
          <cell r="I230">
            <v>0.89978872046569836</v>
          </cell>
          <cell r="J230">
            <v>0.90847753344680204</v>
          </cell>
          <cell r="K230">
            <v>0.90711804184915323</v>
          </cell>
        </row>
        <row r="231">
          <cell r="B231">
            <v>0.88356339128009587</v>
          </cell>
          <cell r="C231">
            <v>0.86615984305052196</v>
          </cell>
          <cell r="D231">
            <v>0.84582727161216853</v>
          </cell>
          <cell r="E231">
            <v>0.88764368817117745</v>
          </cell>
          <cell r="F231">
            <v>0.89046115194432163</v>
          </cell>
          <cell r="G231">
            <v>0.88113953067456852</v>
          </cell>
          <cell r="H231">
            <v>0.87916054408968769</v>
          </cell>
          <cell r="I231">
            <v>0.89843821116133016</v>
          </cell>
          <cell r="J231">
            <v>0.90711398294453027</v>
          </cell>
          <cell r="K231">
            <v>0.90575653183262006</v>
          </cell>
        </row>
        <row r="239">
          <cell r="B239">
            <v>0.88704766847354533</v>
          </cell>
          <cell r="C239">
            <v>0.88225493479097616</v>
          </cell>
          <cell r="D239">
            <v>0.90476168861494122</v>
          </cell>
          <cell r="E239">
            <v>0.90340164093366704</v>
          </cell>
          <cell r="F239">
            <v>0.88636457942351077</v>
          </cell>
          <cell r="G239">
            <v>0.90626509838197655</v>
          </cell>
          <cell r="H239">
            <v>0.91914585967950402</v>
          </cell>
          <cell r="I239">
            <v>0.91779831829998459</v>
          </cell>
          <cell r="J239">
            <v>0.90184793122429341</v>
          </cell>
          <cell r="K239">
            <v>0.90562990886898698</v>
          </cell>
        </row>
        <row r="240">
          <cell r="B240">
            <v>0.89131625770514611</v>
          </cell>
          <cell r="C240">
            <v>0.88650046076215194</v>
          </cell>
          <cell r="D240">
            <v>0.90911552002496288</v>
          </cell>
          <cell r="E240">
            <v>0.90774892761662052</v>
          </cell>
          <cell r="F240">
            <v>0.89062988154138945</v>
          </cell>
          <cell r="G240">
            <v>0.91062616439614674</v>
          </cell>
          <cell r="H240">
            <v>0.92356890959930127</v>
          </cell>
          <cell r="I240">
            <v>0.92221488367467108</v>
          </cell>
          <cell r="J240">
            <v>0.90618774125320645</v>
          </cell>
          <cell r="K240">
            <v>0.9099879182682632</v>
          </cell>
        </row>
        <row r="241">
          <cell r="B241">
            <v>0.87983514363271531</v>
          </cell>
          <cell r="C241">
            <v>0.87508137934488062</v>
          </cell>
          <cell r="D241">
            <v>0.89740513226955787</v>
          </cell>
          <cell r="E241">
            <v>0.89605614304436731</v>
          </cell>
          <cell r="F241">
            <v>0.87915760873373372</v>
          </cell>
          <cell r="G241">
            <v>0.89889631791304703</v>
          </cell>
          <cell r="H241">
            <v>0.91167234660811236</v>
          </cell>
          <cell r="I241">
            <v>0.91033576199677946</v>
          </cell>
          <cell r="J241">
            <v>0.89451506644398271</v>
          </cell>
          <cell r="K241">
            <v>0.89826629308320127</v>
          </cell>
        </row>
        <row r="249">
          <cell r="B249">
            <v>0.89814745064437185</v>
          </cell>
          <cell r="C249">
            <v>0.89751081861390014</v>
          </cell>
          <cell r="D249">
            <v>0.87848023709285394</v>
          </cell>
          <cell r="E249">
            <v>0.87817162396586712</v>
          </cell>
          <cell r="F249">
            <v>0.903724633469567</v>
          </cell>
          <cell r="G249">
            <v>0.91927602716744183</v>
          </cell>
          <cell r="H249">
            <v>0.90027942873826017</v>
          </cell>
          <cell r="I249">
            <v>0.89950364036700181</v>
          </cell>
          <cell r="J249">
            <v>0.91549362743130536</v>
          </cell>
          <cell r="K249">
            <v>0.91526266370794052</v>
          </cell>
        </row>
        <row r="250">
          <cell r="B250">
            <v>0.89815228345750053</v>
          </cell>
          <cell r="C250">
            <v>0.89751564800139572</v>
          </cell>
          <cell r="D250">
            <v>0.8784849640792971</v>
          </cell>
          <cell r="E250">
            <v>0.87817634929170363</v>
          </cell>
          <cell r="F250">
            <v>0.90372949629278188</v>
          </cell>
          <cell r="G250">
            <v>0.91928097367065775</v>
          </cell>
          <cell r="H250">
            <v>0.90028427302328218</v>
          </cell>
          <cell r="I250">
            <v>0.89950848047760879</v>
          </cell>
          <cell r="J250">
            <v>0.91549855358192644</v>
          </cell>
          <cell r="K250">
            <v>0.9152675886157764</v>
          </cell>
        </row>
        <row r="251">
          <cell r="B251">
            <v>0.89973220557290023</v>
          </cell>
          <cell r="C251">
            <v>0.89909445022381607</v>
          </cell>
          <cell r="D251">
            <v>0.88003028979784004</v>
          </cell>
          <cell r="E251">
            <v>0.87972113213200975</v>
          </cell>
          <cell r="F251">
            <v>0.90531922917419871</v>
          </cell>
          <cell r="G251">
            <v>0.9208980628517679</v>
          </cell>
          <cell r="H251">
            <v>0.90186794547982874</v>
          </cell>
          <cell r="I251">
            <v>0.90109078825266142</v>
          </cell>
          <cell r="J251">
            <v>0.91710898918183659</v>
          </cell>
          <cell r="K251">
            <v>0.91687761792973177</v>
          </cell>
        </row>
        <row r="259">
          <cell r="B259">
            <v>0.85718690301471978</v>
          </cell>
          <cell r="C259">
            <v>0.8923463119502999</v>
          </cell>
          <cell r="D259">
            <v>0.89305702794132658</v>
          </cell>
          <cell r="E259">
            <v>0.8728874836341437</v>
          </cell>
          <cell r="F259">
            <v>0.84936877224782192</v>
          </cell>
          <cell r="G259">
            <v>0.90219714333238954</v>
          </cell>
          <cell r="H259">
            <v>0.91490093121184124</v>
          </cell>
          <cell r="I259">
            <v>0.9160127739833992</v>
          </cell>
          <cell r="J259">
            <v>0.90382231678880021</v>
          </cell>
          <cell r="K259">
            <v>0.922198179734944</v>
          </cell>
        </row>
        <row r="260">
          <cell r="B260">
            <v>0.85140226164234456</v>
          </cell>
          <cell r="C260">
            <v>0.88632440077032304</v>
          </cell>
          <cell r="D260">
            <v>0.88703032056449782</v>
          </cell>
          <cell r="E260">
            <v>0.86699688844014333</v>
          </cell>
          <cell r="F260">
            <v>0.84363689076075266</v>
          </cell>
          <cell r="G260">
            <v>0.89610875478724905</v>
          </cell>
          <cell r="H260">
            <v>0.90872681240566333</v>
          </cell>
          <cell r="I260">
            <v>0.90983115201580644</v>
          </cell>
          <cell r="J260">
            <v>0.89772296092068715</v>
          </cell>
          <cell r="K260">
            <v>0.91597481616596954</v>
          </cell>
        </row>
        <row r="261">
          <cell r="B261">
            <v>0.84926954118889841</v>
          </cell>
          <cell r="C261">
            <v>0.88410420208977814</v>
          </cell>
          <cell r="D261">
            <v>0.88480835358986754</v>
          </cell>
          <cell r="E261">
            <v>0.86482510421974013</v>
          </cell>
          <cell r="F261">
            <v>0.8415236221763629</v>
          </cell>
          <cell r="G261">
            <v>0.89386404678499365</v>
          </cell>
          <cell r="H261">
            <v>0.90645049679466883</v>
          </cell>
          <cell r="I261">
            <v>0.90755207008884098</v>
          </cell>
          <cell r="J261">
            <v>0.89547420941209876</v>
          </cell>
          <cell r="K261">
            <v>0.91368034466490677</v>
          </cell>
        </row>
        <row r="267">
          <cell r="B267">
            <v>0.9663569118666927</v>
          </cell>
          <cell r="C267">
            <v>0.96886577747699998</v>
          </cell>
          <cell r="D267">
            <v>0.96886577747699998</v>
          </cell>
          <cell r="E267">
            <v>0.96886577747699998</v>
          </cell>
          <cell r="F267">
            <v>0.96898143483152688</v>
          </cell>
          <cell r="G267">
            <v>0.96622081172198504</v>
          </cell>
          <cell r="H267">
            <v>0.96622081172198504</v>
          </cell>
          <cell r="I267">
            <v>0.96886577747699998</v>
          </cell>
          <cell r="J267">
            <v>0.96898143483152688</v>
          </cell>
          <cell r="K267">
            <v>0.96886577747699998</v>
          </cell>
        </row>
        <row r="273">
          <cell r="B273">
            <v>0.94504399539432149</v>
          </cell>
          <cell r="C273">
            <v>0.9443221496094254</v>
          </cell>
          <cell r="D273">
            <v>0.93861351613336796</v>
          </cell>
          <cell r="E273">
            <v>0.94203869621900249</v>
          </cell>
          <cell r="F273">
            <v>0.9572696986320578</v>
          </cell>
          <cell r="G273">
            <v>0.96373150342802083</v>
          </cell>
          <cell r="H273">
            <v>0.95688114325675189</v>
          </cell>
          <cell r="I273">
            <v>0.95461661174133383</v>
          </cell>
          <cell r="J273">
            <v>0.95699937123967127</v>
          </cell>
          <cell r="K273">
            <v>0.96420182666366039</v>
          </cell>
        </row>
        <row r="274">
          <cell r="B274">
            <v>0.94840053764424981</v>
          </cell>
          <cell r="C274">
            <v>0.94767612805715329</v>
          </cell>
          <cell r="D274">
            <v>0.94194721904943268</v>
          </cell>
          <cell r="E274">
            <v>0.94538456445406505</v>
          </cell>
          <cell r="F274">
            <v>0.96066966329369663</v>
          </cell>
          <cell r="G274">
            <v>0.96715441868340368</v>
          </cell>
          <cell r="H274">
            <v>0.96027972787413884</v>
          </cell>
          <cell r="I274">
            <v>0.95800715335146946</v>
          </cell>
          <cell r="J274">
            <v>0.96039837577107467</v>
          </cell>
          <cell r="K274">
            <v>0.96762641238075631</v>
          </cell>
        </row>
        <row r="275">
          <cell r="B275">
            <v>0.93805369187527132</v>
          </cell>
          <cell r="C275">
            <v>0.9373371854408763</v>
          </cell>
          <cell r="D275">
            <v>0.93167077759756312</v>
          </cell>
          <cell r="E275">
            <v>0.93507062230355109</v>
          </cell>
          <cell r="F275">
            <v>0.95018896400421049</v>
          </cell>
          <cell r="G275">
            <v>0.95660297210814138</v>
          </cell>
          <cell r="H275">
            <v>0.94980328269616554</v>
          </cell>
          <cell r="I275">
            <v>0.94755550147247825</v>
          </cell>
          <cell r="J275">
            <v>0.94992063617007894</v>
          </cell>
          <cell r="K275">
            <v>0.95706981645582945</v>
          </cell>
        </row>
        <row r="283">
          <cell r="B283">
            <v>0.92296342936883791</v>
          </cell>
          <cell r="C283">
            <v>0.91417633521011832</v>
          </cell>
          <cell r="D283">
            <v>0.92732090617150398</v>
          </cell>
          <cell r="E283">
            <v>0.92539481130739998</v>
          </cell>
          <cell r="F283">
            <v>0.94633103502779947</v>
          </cell>
          <cell r="G283">
            <v>0.93589345245066868</v>
          </cell>
          <cell r="H283">
            <v>0.93365463727446585</v>
          </cell>
          <cell r="I283">
            <v>0.92732090617150398</v>
          </cell>
          <cell r="J283">
            <v>0.93707966153302769</v>
          </cell>
          <cell r="K283">
            <v>0.93520764874833551</v>
          </cell>
        </row>
        <row r="284">
          <cell r="B284">
            <v>0.92406748754629975</v>
          </cell>
          <cell r="C284">
            <v>0.91526988217678529</v>
          </cell>
          <cell r="D284">
            <v>0.9284301768067339</v>
          </cell>
          <cell r="E284">
            <v>0.92650177792849719</v>
          </cell>
          <cell r="F284">
            <v>0.94746304577119689</v>
          </cell>
          <cell r="G284">
            <v>0.9370129776523527</v>
          </cell>
          <cell r="H284">
            <v>0.93477148438282087</v>
          </cell>
          <cell r="I284">
            <v>0.9284301768067339</v>
          </cell>
          <cell r="J284">
            <v>0.93820060568999852</v>
          </cell>
          <cell r="K284">
            <v>0.93632635358470329</v>
          </cell>
        </row>
        <row r="285">
          <cell r="B285">
            <v>0.91369300900698291</v>
          </cell>
          <cell r="C285">
            <v>0.90499417409453298</v>
          </cell>
          <cell r="D285">
            <v>0.918006718483239</v>
          </cell>
          <cell r="E285">
            <v>0.9160999696825638</v>
          </cell>
          <cell r="F285">
            <v>0.93682590598690541</v>
          </cell>
          <cell r="G285">
            <v>0.92649316047587338</v>
          </cell>
          <cell r="H285">
            <v>0.92427683238543745</v>
          </cell>
          <cell r="I285">
            <v>0.918006718483239</v>
          </cell>
          <cell r="J285">
            <v>0.92766745504842563</v>
          </cell>
          <cell r="K285">
            <v>0.92581424511646271</v>
          </cell>
        </row>
        <row r="293">
          <cell r="B293">
            <v>0.83319460880394358</v>
          </cell>
          <cell r="C293">
            <v>0.8947865539743125</v>
          </cell>
          <cell r="D293">
            <v>0.92542298836859904</v>
          </cell>
          <cell r="E293">
            <v>0.92056903015338154</v>
          </cell>
          <cell r="F293">
            <v>0.91824030670103418</v>
          </cell>
          <cell r="G293">
            <v>0.90948704514945944</v>
          </cell>
          <cell r="H293">
            <v>0.92944243466118792</v>
          </cell>
          <cell r="I293">
            <v>0.93361861630987075</v>
          </cell>
          <cell r="J293">
            <v>0.93379215761190593</v>
          </cell>
          <cell r="K293">
            <v>0.93089649702937682</v>
          </cell>
        </row>
        <row r="294">
          <cell r="B294">
            <v>0.84338514110342133</v>
          </cell>
          <cell r="C294">
            <v>0.90573039732503113</v>
          </cell>
          <cell r="D294">
            <v>0.93674153598520815</v>
          </cell>
          <cell r="E294">
            <v>0.93182821058560195</v>
          </cell>
          <cell r="F294">
            <v>0.92947100527402637</v>
          </cell>
          <cell r="G294">
            <v>0.92061068542703717</v>
          </cell>
          <cell r="H294">
            <v>0.94081014281824915</v>
          </cell>
          <cell r="I294">
            <v>0.94503740198655306</v>
          </cell>
          <cell r="J294">
            <v>0.94521306581581666</v>
          </cell>
          <cell r="K294">
            <v>0.94228198935039209</v>
          </cell>
        </row>
        <row r="295">
          <cell r="B295">
            <v>0.83040898000304531</v>
          </cell>
          <cell r="C295">
            <v>0.89179500413821189</v>
          </cell>
          <cell r="D295">
            <v>0.922329011400705</v>
          </cell>
          <cell r="E295">
            <v>0.91749128147796544</v>
          </cell>
          <cell r="F295">
            <v>0.91517034367263217</v>
          </cell>
          <cell r="G295">
            <v>0.90644634699774074</v>
          </cell>
          <cell r="H295">
            <v>0.92633501943380692</v>
          </cell>
          <cell r="I295">
            <v>0.93049723880794366</v>
          </cell>
          <cell r="J295">
            <v>0.93067019990741395</v>
          </cell>
          <cell r="K295">
            <v>0.92778422041911079</v>
          </cell>
        </row>
        <row r="298">
          <cell r="B298">
            <v>0.98304208107581037</v>
          </cell>
          <cell r="C298">
            <v>0.98452902483865057</v>
          </cell>
          <cell r="D298">
            <v>0.97780958404065288</v>
          </cell>
          <cell r="E298">
            <v>0.97888550665986307</v>
          </cell>
          <cell r="F298">
            <v>0.98070541020297908</v>
          </cell>
          <cell r="G298">
            <v>0.97744471134869348</v>
          </cell>
          <cell r="H298">
            <v>0.97744471134869348</v>
          </cell>
          <cell r="I298">
            <v>0.97744471134869348</v>
          </cell>
          <cell r="J298">
            <v>0.97744471134869348</v>
          </cell>
          <cell r="K298">
            <v>0.97744471134869348</v>
          </cell>
        </row>
        <row r="299">
          <cell r="B299">
            <v>0.98304208107581037</v>
          </cell>
          <cell r="C299">
            <v>0.98452902483865057</v>
          </cell>
          <cell r="D299">
            <v>0.97780958404065288</v>
          </cell>
          <cell r="E299">
            <v>0.97888550665986307</v>
          </cell>
          <cell r="F299">
            <v>0.98070541020297908</v>
          </cell>
          <cell r="G299">
            <v>0.97744471134869348</v>
          </cell>
          <cell r="H299">
            <v>0.97744471134869348</v>
          </cell>
          <cell r="I299">
            <v>0.97744471134869348</v>
          </cell>
          <cell r="J299">
            <v>0.97744471134869348</v>
          </cell>
          <cell r="K299">
            <v>0.97744471134869348</v>
          </cell>
        </row>
        <row r="300">
          <cell r="B300">
            <v>0.98219674378443822</v>
          </cell>
          <cell r="C300">
            <v>0.98452902483865057</v>
          </cell>
          <cell r="D300">
            <v>0.97780958404065288</v>
          </cell>
          <cell r="E300">
            <v>0.97888550665986307</v>
          </cell>
          <cell r="F300">
            <v>0.98070541020297908</v>
          </cell>
          <cell r="G300">
            <v>0.97744471134869348</v>
          </cell>
          <cell r="H300">
            <v>0.97744471134869348</v>
          </cell>
          <cell r="I300">
            <v>0.97520794337494265</v>
          </cell>
          <cell r="J300">
            <v>0.97520794337494265</v>
          </cell>
          <cell r="K300">
            <v>0.97744471134869348</v>
          </cell>
        </row>
        <row r="301">
          <cell r="B301">
            <v>0.98219674378443822</v>
          </cell>
          <cell r="C301">
            <v>0.98452902483865057</v>
          </cell>
          <cell r="D301">
            <v>0.97780958404065288</v>
          </cell>
          <cell r="E301">
            <v>0.97888550665986307</v>
          </cell>
          <cell r="F301">
            <v>0.98070541020297908</v>
          </cell>
          <cell r="G301">
            <v>0.97744471134869348</v>
          </cell>
          <cell r="H301">
            <v>0.97744471134869348</v>
          </cell>
          <cell r="I301">
            <v>0.97355513959993889</v>
          </cell>
          <cell r="J301">
            <v>0.97355513959993889</v>
          </cell>
          <cell r="K301">
            <v>0.97594102543860639</v>
          </cell>
        </row>
        <row r="302">
          <cell r="B302">
            <v>0.98219674378443822</v>
          </cell>
          <cell r="C302">
            <v>0.98452902483865057</v>
          </cell>
          <cell r="D302">
            <v>0.97780958404065288</v>
          </cell>
          <cell r="E302">
            <v>0.97888550665986307</v>
          </cell>
          <cell r="F302">
            <v>0.98169436918796227</v>
          </cell>
          <cell r="G302">
            <v>0.9759242094112266</v>
          </cell>
          <cell r="H302">
            <v>0.97744471134869348</v>
          </cell>
          <cell r="I302">
            <v>0.97744471134869348</v>
          </cell>
          <cell r="J302">
            <v>0.97744471134869348</v>
          </cell>
          <cell r="K302">
            <v>0.97744471134869348</v>
          </cell>
        </row>
        <row r="308">
          <cell r="B308">
            <v>0.9709899612847307</v>
          </cell>
          <cell r="C308">
            <v>0.96965140967005758</v>
          </cell>
          <cell r="D308">
            <v>0.964395846474014</v>
          </cell>
          <cell r="E308">
            <v>0.95552527076864424</v>
          </cell>
          <cell r="F308">
            <v>0.97406631999802418</v>
          </cell>
          <cell r="G308">
            <v>0.97216493989425234</v>
          </cell>
          <cell r="H308">
            <v>0.9703369179130199</v>
          </cell>
          <cell r="I308">
            <v>0.96850889593178735</v>
          </cell>
          <cell r="J308">
            <v>0.96783339762792164</v>
          </cell>
          <cell r="K308">
            <v>0.97422146462313919</v>
          </cell>
        </row>
        <row r="309">
          <cell r="B309">
            <v>0.97745018351350399</v>
          </cell>
          <cell r="C309">
            <v>0.97610272620336513</v>
          </cell>
          <cell r="D309">
            <v>0.97081219652204609</v>
          </cell>
          <cell r="E309">
            <v>0.96188260281171367</v>
          </cell>
          <cell r="F309">
            <v>0.98054700995739796</v>
          </cell>
          <cell r="G309">
            <v>0.97863297952921335</v>
          </cell>
          <cell r="H309">
            <v>0.97679279529223295</v>
          </cell>
          <cell r="I309">
            <v>0.97495261105525244</v>
          </cell>
          <cell r="J309">
            <v>0.97427261850393609</v>
          </cell>
          <cell r="K309">
            <v>0.98070318679581669</v>
          </cell>
        </row>
        <row r="310">
          <cell r="B310">
            <v>0.95511211490879444</v>
          </cell>
          <cell r="C310">
            <v>0.95379545159137613</v>
          </cell>
          <cell r="D310">
            <v>0.94862582854752053</v>
          </cell>
          <cell r="E310">
            <v>0.93990030649247858</v>
          </cell>
          <cell r="F310">
            <v>0.95813816831204923</v>
          </cell>
          <cell r="G310">
            <v>0.95626788000365492</v>
          </cell>
          <cell r="H310">
            <v>0.9544697502492705</v>
          </cell>
          <cell r="I310">
            <v>0.95267162049488596</v>
          </cell>
          <cell r="J310">
            <v>0.95200716809131136</v>
          </cell>
          <cell r="K310">
            <v>0.95829077597733781</v>
          </cell>
        </row>
        <row r="313">
          <cell r="B313">
            <v>0.97299999999999986</v>
          </cell>
          <cell r="C313">
            <v>0.97299999999999986</v>
          </cell>
          <cell r="D313">
            <v>0.97299999999999986</v>
          </cell>
          <cell r="E313">
            <v>0.97299999999999986</v>
          </cell>
          <cell r="F313">
            <v>0.97299999999999986</v>
          </cell>
          <cell r="G313">
            <v>0.97299999999999986</v>
          </cell>
          <cell r="H313">
            <v>0.97299999999999986</v>
          </cell>
          <cell r="I313">
            <v>0.97299999999999986</v>
          </cell>
          <cell r="J313">
            <v>0.97299999999999986</v>
          </cell>
          <cell r="K313">
            <v>0.97299999999999986</v>
          </cell>
        </row>
        <row r="314">
          <cell r="B314">
            <v>0.97299999999999986</v>
          </cell>
          <cell r="C314">
            <v>0.97299999999999986</v>
          </cell>
          <cell r="D314">
            <v>0.97299999999999986</v>
          </cell>
          <cell r="E314">
            <v>0.97299999999999986</v>
          </cell>
          <cell r="F314">
            <v>0.97299999999999986</v>
          </cell>
          <cell r="G314">
            <v>0.97299999999999986</v>
          </cell>
          <cell r="H314">
            <v>0.97299999999999986</v>
          </cell>
          <cell r="I314">
            <v>0.97299999999999986</v>
          </cell>
          <cell r="J314">
            <v>0.97299999999999986</v>
          </cell>
          <cell r="K314">
            <v>0.97299999999999986</v>
          </cell>
        </row>
        <row r="315">
          <cell r="B315">
            <v>0.97299999999999998</v>
          </cell>
          <cell r="C315">
            <v>0.97299999999999998</v>
          </cell>
          <cell r="D315">
            <v>0.97299999999999998</v>
          </cell>
          <cell r="E315">
            <v>0.97299999999999998</v>
          </cell>
          <cell r="F315">
            <v>0.97299999999999998</v>
          </cell>
          <cell r="G315">
            <v>0.97299999999999998</v>
          </cell>
          <cell r="H315">
            <v>0.97299999999999998</v>
          </cell>
          <cell r="I315">
            <v>0.97299999999999998</v>
          </cell>
          <cell r="J315">
            <v>0.97299999999999998</v>
          </cell>
          <cell r="K315">
            <v>0.97299999999999998</v>
          </cell>
        </row>
        <row r="319">
          <cell r="B319">
            <v>0.92</v>
          </cell>
          <cell r="C319">
            <v>0.92</v>
          </cell>
          <cell r="D319">
            <v>0.92</v>
          </cell>
          <cell r="E319">
            <v>0.92</v>
          </cell>
          <cell r="F319">
            <v>0.92</v>
          </cell>
          <cell r="G319">
            <v>0.92</v>
          </cell>
          <cell r="H319">
            <v>0.92</v>
          </cell>
          <cell r="I319">
            <v>0.92</v>
          </cell>
          <cell r="J319">
            <v>0.92</v>
          </cell>
          <cell r="K319">
            <v>0.92</v>
          </cell>
        </row>
        <row r="320">
          <cell r="B320">
            <v>0.92</v>
          </cell>
          <cell r="C320">
            <v>0.92</v>
          </cell>
          <cell r="D320">
            <v>0.92</v>
          </cell>
          <cell r="E320">
            <v>0.92</v>
          </cell>
          <cell r="F320">
            <v>0.92</v>
          </cell>
          <cell r="G320">
            <v>0.92</v>
          </cell>
          <cell r="H320">
            <v>0.92</v>
          </cell>
          <cell r="I320">
            <v>0.92</v>
          </cell>
          <cell r="J320">
            <v>0.92</v>
          </cell>
          <cell r="K320">
            <v>0.92</v>
          </cell>
        </row>
        <row r="321">
          <cell r="B321">
            <v>0.92</v>
          </cell>
          <cell r="C321">
            <v>0.92</v>
          </cell>
          <cell r="D321">
            <v>0.92</v>
          </cell>
          <cell r="E321">
            <v>0.92</v>
          </cell>
          <cell r="F321">
            <v>0.92</v>
          </cell>
          <cell r="G321">
            <v>0.92</v>
          </cell>
          <cell r="H321">
            <v>0.92</v>
          </cell>
          <cell r="I321">
            <v>0.92</v>
          </cell>
          <cell r="J321">
            <v>0.92</v>
          </cell>
          <cell r="K321">
            <v>0.92</v>
          </cell>
        </row>
        <row r="322">
          <cell r="B322">
            <v>0.92</v>
          </cell>
          <cell r="C322">
            <v>0.92</v>
          </cell>
          <cell r="D322">
            <v>0.92</v>
          </cell>
          <cell r="E322">
            <v>0.92</v>
          </cell>
          <cell r="F322">
            <v>0.92</v>
          </cell>
          <cell r="G322">
            <v>0.92</v>
          </cell>
          <cell r="H322">
            <v>0.92</v>
          </cell>
          <cell r="I322">
            <v>0.92</v>
          </cell>
          <cell r="J322">
            <v>0.92</v>
          </cell>
          <cell r="K322">
            <v>0.92</v>
          </cell>
        </row>
      </sheetData>
      <sheetData sheetId="8" refreshError="1"/>
      <sheetData sheetId="9" refreshError="1"/>
      <sheetData sheetId="10" refreshError="1">
        <row r="6">
          <cell r="D6">
            <v>1.888041442223579E-2</v>
          </cell>
          <cell r="E6">
            <v>1.6325938831142479E-2</v>
          </cell>
          <cell r="F6">
            <v>1.2639180544498233E-2</v>
          </cell>
          <cell r="H6">
            <v>1.8986513687600624E-4</v>
          </cell>
          <cell r="I6">
            <v>1.9039400912357208E-4</v>
          </cell>
          <cell r="J6">
            <v>1.9039400912357208E-4</v>
          </cell>
          <cell r="K6">
            <v>1.9039400912357208E-4</v>
          </cell>
          <cell r="L6">
            <v>1.8986513687600624E-4</v>
          </cell>
          <cell r="M6">
            <v>2.0282329161828589E-4</v>
          </cell>
          <cell r="N6">
            <v>1.9039400912357208E-4</v>
          </cell>
          <cell r="O6">
            <v>1.9039400912357208E-4</v>
          </cell>
          <cell r="P6">
            <v>1.8986513687600624E-4</v>
          </cell>
          <cell r="Q6">
            <v>1.9039400912357208E-4</v>
          </cell>
        </row>
        <row r="7">
          <cell r="D7">
            <v>1.888041442223579E-2</v>
          </cell>
          <cell r="E7">
            <v>1.6325938831142479E-2</v>
          </cell>
          <cell r="F7">
            <v>1.2639180544498233E-2</v>
          </cell>
          <cell r="H7">
            <v>1.8986513687600624E-4</v>
          </cell>
          <cell r="I7">
            <v>1.9039400912357208E-4</v>
          </cell>
          <cell r="J7">
            <v>1.9039400912357208E-4</v>
          </cell>
          <cell r="K7">
            <v>1.9039400912357208E-4</v>
          </cell>
          <cell r="L7">
            <v>1.8986513687600624E-4</v>
          </cell>
          <cell r="M7">
            <v>2.0282329161828589E-4</v>
          </cell>
          <cell r="N7">
            <v>1.9039400912357208E-4</v>
          </cell>
          <cell r="O7">
            <v>1.9039400912357208E-4</v>
          </cell>
          <cell r="P7">
            <v>1.8986513687600624E-4</v>
          </cell>
          <cell r="Q7">
            <v>1.9039400912357208E-4</v>
          </cell>
        </row>
        <row r="8">
          <cell r="D8">
            <v>1.9831430773621411E-2</v>
          </cell>
          <cell r="E8">
            <v>2.7822070314313958E-2</v>
          </cell>
          <cell r="F8">
            <v>4.7793974012998161E-2</v>
          </cell>
          <cell r="H8">
            <v>9.0079826278443816E-4</v>
          </cell>
          <cell r="I8">
            <v>6.9811466981203364E-4</v>
          </cell>
          <cell r="J8">
            <v>8.2839228514959519E-4</v>
          </cell>
          <cell r="K8">
            <v>8.4458989966369302E-4</v>
          </cell>
          <cell r="L8">
            <v>9.7229018840225138E-4</v>
          </cell>
          <cell r="M8">
            <v>8.2992862099000569E-4</v>
          </cell>
          <cell r="N8">
            <v>6.547485176855455E-4</v>
          </cell>
          <cell r="O8">
            <v>7.3576773951471728E-4</v>
          </cell>
          <cell r="P8">
            <v>9.3257245194791074E-4</v>
          </cell>
          <cell r="Q8">
            <v>9.1914475301056774E-4</v>
          </cell>
        </row>
        <row r="9">
          <cell r="D9">
            <v>2.728889936313604E-2</v>
          </cell>
          <cell r="E9">
            <v>3.9122053998925203E-2</v>
          </cell>
          <cell r="F9">
            <v>5.196878726217706E-2</v>
          </cell>
          <cell r="H9">
            <v>8.1270341995894003E-4</v>
          </cell>
          <cell r="I9">
            <v>7.151554685801265E-4</v>
          </cell>
          <cell r="J9">
            <v>8.7813691584641288E-4</v>
          </cell>
          <cell r="K9">
            <v>1.2297564687975642E-3</v>
          </cell>
          <cell r="L9">
            <v>9.6367521367521304E-4</v>
          </cell>
          <cell r="M9">
            <v>6.7006958034355319E-4</v>
          </cell>
          <cell r="N9">
            <v>7.5925556442316253E-4</v>
          </cell>
          <cell r="O9">
            <v>1.0463035442487502E-3</v>
          </cell>
          <cell r="P9">
            <v>1.128042328042328E-3</v>
          </cell>
          <cell r="Q9">
            <v>7.975538160469672E-4</v>
          </cell>
        </row>
        <row r="10">
          <cell r="D10">
            <v>2.3544566351618532E-2</v>
          </cell>
          <cell r="E10">
            <v>2.8904187592866476E-2</v>
          </cell>
          <cell r="F10">
            <v>3.8028880235886638E-2</v>
          </cell>
          <cell r="H10">
            <v>6.6349163302552967E-4</v>
          </cell>
          <cell r="I10">
            <v>5.8896244593680837E-4</v>
          </cell>
          <cell r="J10">
            <v>5.9714247881688452E-4</v>
          </cell>
          <cell r="K10">
            <v>5.8896244593680837E-4</v>
          </cell>
          <cell r="L10">
            <v>6.3979550667091298E-4</v>
          </cell>
          <cell r="M10">
            <v>5.8896244593680837E-4</v>
          </cell>
          <cell r="N10">
            <v>5.9714247881688452E-4</v>
          </cell>
          <cell r="O10">
            <v>5.8896244593680837E-4</v>
          </cell>
          <cell r="P10">
            <v>5.8735325892605192E-4</v>
          </cell>
          <cell r="Q10">
            <v>5.8896244593680837E-4</v>
          </cell>
        </row>
        <row r="11">
          <cell r="D11">
            <v>2.0100784355773452E-2</v>
          </cell>
          <cell r="E11">
            <v>1.2511588523907793E-2</v>
          </cell>
          <cell r="F11">
            <v>1.4070073219123617E-2</v>
          </cell>
          <cell r="H11">
            <v>5.6665382580883207E-5</v>
          </cell>
          <cell r="I11">
            <v>5.6820671806305066E-5</v>
          </cell>
          <cell r="J11">
            <v>6.4611548371281633E-5</v>
          </cell>
          <cell r="K11">
            <v>5.6820671806305066E-5</v>
          </cell>
          <cell r="L11">
            <v>5.6665382580883207E-5</v>
          </cell>
          <cell r="M11">
            <v>6.4611548371281633E-5</v>
          </cell>
          <cell r="N11">
            <v>5.6820671806305066E-5</v>
          </cell>
          <cell r="O11">
            <v>5.6820671806305066E-5</v>
          </cell>
          <cell r="P11">
            <v>6.4410830435753368E-5</v>
          </cell>
          <cell r="Q11">
            <v>5.6820671806305066E-5</v>
          </cell>
        </row>
        <row r="12">
          <cell r="D12">
            <v>1.2836928130132284E-2</v>
          </cell>
          <cell r="E12">
            <v>1.7324959114657333E-2</v>
          </cell>
          <cell r="F12">
            <v>1.4611287464959308E-2</v>
          </cell>
          <cell r="H12">
            <v>4.429774296699208E-5</v>
          </cell>
          <cell r="I12">
            <v>5.1633674923309398E-5</v>
          </cell>
          <cell r="J12">
            <v>4.4419106646353684E-5</v>
          </cell>
          <cell r="K12">
            <v>4.4419106646353684E-5</v>
          </cell>
          <cell r="L12">
            <v>5.0350850701612341E-5</v>
          </cell>
          <cell r="M12">
            <v>4.4419106646353684E-5</v>
          </cell>
          <cell r="N12">
            <v>4.4419106646353684E-5</v>
          </cell>
          <cell r="O12">
            <v>5.0507706934327696E-5</v>
          </cell>
          <cell r="P12">
            <v>4.429774296699208E-5</v>
          </cell>
          <cell r="Q12">
            <v>4.4419106646353684E-5</v>
          </cell>
        </row>
        <row r="13">
          <cell r="D13">
            <v>4.8972775072221126E-3</v>
          </cell>
          <cell r="E13">
            <v>8.3254930630333075E-3</v>
          </cell>
          <cell r="F13">
            <v>3.8167247300351045E-3</v>
          </cell>
          <cell r="H13">
            <v>1.1382359861372323E-4</v>
          </cell>
          <cell r="I13">
            <v>1.1936801459204219E-4</v>
          </cell>
          <cell r="J13">
            <v>1.1413544408937747E-4</v>
          </cell>
          <cell r="K13">
            <v>1.1413544408937747E-4</v>
          </cell>
          <cell r="L13">
            <v>1.2937713382802103E-4</v>
          </cell>
          <cell r="M13">
            <v>1.1413544408937747E-4</v>
          </cell>
          <cell r="N13">
            <v>1.1413544408937747E-4</v>
          </cell>
          <cell r="O13">
            <v>1.1936801459204219E-4</v>
          </cell>
          <cell r="P13">
            <v>1.1382359861372323E-4</v>
          </cell>
          <cell r="Q13">
            <v>1.1413544408937747E-4</v>
          </cell>
        </row>
        <row r="14">
          <cell r="D14">
            <v>7.4844751487801965E-3</v>
          </cell>
          <cell r="E14">
            <v>1.0314316101786179E-2</v>
          </cell>
          <cell r="F14">
            <v>1.1714014794614085E-2</v>
          </cell>
          <cell r="H14">
            <v>4.3537183486223977E-5</v>
          </cell>
          <cell r="I14">
            <v>4.3656463440980711E-5</v>
          </cell>
          <cell r="J14">
            <v>4.5657905890997117E-5</v>
          </cell>
          <cell r="K14">
            <v>4.3656463440980711E-5</v>
          </cell>
          <cell r="L14">
            <v>4.3537183486223977E-5</v>
          </cell>
          <cell r="M14">
            <v>4.9640526965601308E-5</v>
          </cell>
          <cell r="N14">
            <v>4.3656463440980711E-5</v>
          </cell>
          <cell r="O14">
            <v>4.3656463440980711E-5</v>
          </cell>
          <cell r="P14">
            <v>4.5527454731308719E-5</v>
          </cell>
          <cell r="Q14">
            <v>4.3656463440980711E-5</v>
          </cell>
        </row>
        <row r="15">
          <cell r="D15">
            <v>0</v>
          </cell>
          <cell r="E15">
            <v>0</v>
          </cell>
          <cell r="F15">
            <v>0</v>
          </cell>
          <cell r="H15">
            <v>2.121428571428582E-4</v>
          </cell>
          <cell r="I15">
            <v>2.121428571428582E-4</v>
          </cell>
          <cell r="J15">
            <v>2.121428571428582E-4</v>
          </cell>
          <cell r="K15">
            <v>2.121428571428582E-4</v>
          </cell>
          <cell r="L15">
            <v>2.121428571428582E-4</v>
          </cell>
          <cell r="M15">
            <v>2.121428571428582E-4</v>
          </cell>
          <cell r="N15">
            <v>2.121428571428582E-4</v>
          </cell>
          <cell r="O15">
            <v>2.121428571428582E-4</v>
          </cell>
          <cell r="P15">
            <v>2.121428571428582E-4</v>
          </cell>
          <cell r="Q15">
            <v>2.121428571428582E-4</v>
          </cell>
        </row>
        <row r="16"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H17">
            <v>2.121428571428582E-4</v>
          </cell>
          <cell r="I17">
            <v>2.121428571428582E-4</v>
          </cell>
          <cell r="J17">
            <v>2.121428571428582E-4</v>
          </cell>
          <cell r="K17">
            <v>2.121428571428582E-4</v>
          </cell>
          <cell r="L17">
            <v>2.121428571428582E-4</v>
          </cell>
          <cell r="M17">
            <v>2.121428571428582E-4</v>
          </cell>
          <cell r="N17">
            <v>2.121428571428582E-4</v>
          </cell>
          <cell r="O17">
            <v>2.121428571428582E-4</v>
          </cell>
          <cell r="P17">
            <v>2.121428571428582E-4</v>
          </cell>
          <cell r="Q17">
            <v>2.121428571428582E-4</v>
          </cell>
        </row>
        <row r="18"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>
            <v>4.136916356734277E-2</v>
          </cell>
          <cell r="E19">
            <v>4.2712172636638006E-2</v>
          </cell>
          <cell r="F19">
            <v>3.7615780373938909E-2</v>
          </cell>
          <cell r="H19">
            <v>1.3729245283018866E-3</v>
          </cell>
          <cell r="I19">
            <v>6.301046782114238E-4</v>
          </cell>
          <cell r="J19">
            <v>9.531532695787031E-4</v>
          </cell>
          <cell r="K19">
            <v>1.1034828120961488E-3</v>
          </cell>
          <cell r="L19">
            <v>1.2759047324466435E-3</v>
          </cell>
          <cell r="M19">
            <v>1.078899906536597E-3</v>
          </cell>
          <cell r="N19">
            <v>1.1162768157146554E-3</v>
          </cell>
          <cell r="O19">
            <v>1.185044585164125E-3</v>
          </cell>
          <cell r="P19">
            <v>1.2312480668110113E-3</v>
          </cell>
          <cell r="Q19">
            <v>1.2825988627552343E-3</v>
          </cell>
        </row>
        <row r="20">
          <cell r="D20">
            <v>3.6691804129612315E-2</v>
          </cell>
          <cell r="E20">
            <v>3.7233393670811847E-2</v>
          </cell>
          <cell r="F20">
            <v>3.4179765693202045E-2</v>
          </cell>
          <cell r="H20">
            <v>4.6974433404041465E-4</v>
          </cell>
          <cell r="I20">
            <v>4.7817588524166492E-4</v>
          </cell>
          <cell r="J20">
            <v>6.9567394675626828E-4</v>
          </cell>
          <cell r="K20">
            <v>9.7234427500646138E-4</v>
          </cell>
          <cell r="L20">
            <v>1.2034853249475893E-3</v>
          </cell>
          <cell r="M20">
            <v>7.5004846213491802E-4</v>
          </cell>
          <cell r="N20">
            <v>9.4035926596019667E-4</v>
          </cell>
          <cell r="O20">
            <v>1.1514603256655468E-3</v>
          </cell>
          <cell r="P20">
            <v>1.288663779771111E-3</v>
          </cell>
          <cell r="Q20">
            <v>1.0499846661604069E-3</v>
          </cell>
        </row>
        <row r="21">
          <cell r="D21">
            <v>2.4605679673954942E-2</v>
          </cell>
          <cell r="E21">
            <v>3.2778493827522209E-2</v>
          </cell>
          <cell r="F21">
            <v>3.534086409769107E-2</v>
          </cell>
          <cell r="H21">
            <v>1.256972905282332E-3</v>
          </cell>
          <cell r="I21">
            <v>1.3326198630136984E-3</v>
          </cell>
          <cell r="J21">
            <v>1.1254382416396986E-3</v>
          </cell>
          <cell r="K21">
            <v>1.0438070776255706E-3</v>
          </cell>
          <cell r="L21">
            <v>1.1395719489981793E-3</v>
          </cell>
          <cell r="M21">
            <v>1.2415810502283101E-3</v>
          </cell>
          <cell r="N21">
            <v>9.030424288617887E-4</v>
          </cell>
          <cell r="O21">
            <v>9.8730022831050178E-4</v>
          </cell>
          <cell r="P21">
            <v>1.1020036429872505E-3</v>
          </cell>
          <cell r="Q21">
            <v>1.2227454337899548E-3</v>
          </cell>
        </row>
        <row r="22">
          <cell r="D22">
            <v>1.6919615080308703E-2</v>
          </cell>
          <cell r="E22">
            <v>2.4131664321721022E-2</v>
          </cell>
          <cell r="F22">
            <v>2.7414813774461616E-2</v>
          </cell>
          <cell r="H22">
            <v>1.746489829993929E-3</v>
          </cell>
          <cell r="I22">
            <v>1.7944534340165407E-3</v>
          </cell>
          <cell r="J22">
            <v>1.3122716894977172E-3</v>
          </cell>
          <cell r="K22">
            <v>1.3170091324200919E-3</v>
          </cell>
          <cell r="L22">
            <v>1.4089506172839511E-3</v>
          </cell>
          <cell r="M22">
            <v>1.2127853881278537E-3</v>
          </cell>
          <cell r="N22">
            <v>1.1180365296803649E-3</v>
          </cell>
          <cell r="O22">
            <v>1.0990867579908678E-3</v>
          </cell>
          <cell r="P22">
            <v>1.3034447821681872E-3</v>
          </cell>
          <cell r="Q22">
            <v>1.0990867579908678E-3</v>
          </cell>
        </row>
        <row r="23">
          <cell r="D23">
            <v>0</v>
          </cell>
          <cell r="E23">
            <v>0</v>
          </cell>
          <cell r="F23">
            <v>0</v>
          </cell>
          <cell r="H23">
            <v>5.343796711509719E-4</v>
          </cell>
          <cell r="I23">
            <v>4.4010416666666731E-4</v>
          </cell>
          <cell r="J23">
            <v>9.0670289855072483E-4</v>
          </cell>
          <cell r="K23">
            <v>5.0781249999999991E-4</v>
          </cell>
          <cell r="L23">
            <v>5.343796711509719E-4</v>
          </cell>
          <cell r="M23">
            <v>5.7552083333333392E-4</v>
          </cell>
          <cell r="N23">
            <v>6.0937500000000022E-4</v>
          </cell>
          <cell r="O23">
            <v>1.2305253623188408E-3</v>
          </cell>
          <cell r="P23">
            <v>6.3457585949177903E-4</v>
          </cell>
          <cell r="Q23">
            <v>6.4322916666666652E-4</v>
          </cell>
        </row>
        <row r="24">
          <cell r="D24">
            <v>0</v>
          </cell>
          <cell r="E24">
            <v>0</v>
          </cell>
          <cell r="F24">
            <v>0</v>
          </cell>
          <cell r="H24">
            <v>1.1628360215053762E-3</v>
          </cell>
          <cell r="I24">
            <v>8.7043478260869596E-4</v>
          </cell>
          <cell r="J24">
            <v>1.152755102040816E-3</v>
          </cell>
          <cell r="K24">
            <v>2.1024404761904761E-3</v>
          </cell>
          <cell r="L24">
            <v>1.2349126344086022E-3</v>
          </cell>
          <cell r="M24">
            <v>1.2986734693877554E-3</v>
          </cell>
          <cell r="N24">
            <v>1.3473129251700678E-3</v>
          </cell>
          <cell r="O24">
            <v>9.9132850241545872E-4</v>
          </cell>
          <cell r="P24">
            <v>1.4074417009602191E-3</v>
          </cell>
          <cell r="Q24">
            <v>1.4250347222222227E-3</v>
          </cell>
        </row>
        <row r="25">
          <cell r="D25">
            <v>0</v>
          </cell>
          <cell r="E25">
            <v>0</v>
          </cell>
          <cell r="F25">
            <v>0</v>
          </cell>
          <cell r="H25">
            <v>3.8543455857093813E-4</v>
          </cell>
          <cell r="I25">
            <v>5.6827063996091819E-4</v>
          </cell>
          <cell r="J25">
            <v>4.1721510218219643E-4</v>
          </cell>
          <cell r="K25">
            <v>4.3150329061309356E-4</v>
          </cell>
          <cell r="L25">
            <v>4.4211611130195804E-4</v>
          </cell>
          <cell r="M25">
            <v>4.6007966747488782E-4</v>
          </cell>
          <cell r="N25">
            <v>6.6902784562774837E-4</v>
          </cell>
          <cell r="O25">
            <v>4.8865604433668208E-4</v>
          </cell>
          <cell r="P25">
            <v>4.8462727585022337E-4</v>
          </cell>
          <cell r="Q25">
            <v>4.8865604433668208E-4</v>
          </cell>
        </row>
        <row r="26">
          <cell r="D26">
            <v>0</v>
          </cell>
          <cell r="E26">
            <v>0</v>
          </cell>
          <cell r="F26">
            <v>0</v>
          </cell>
          <cell r="H26">
            <v>1.2614678899082555E-4</v>
          </cell>
          <cell r="I26">
            <v>1.1956521739130428E-4</v>
          </cell>
          <cell r="J26">
            <v>1.1956521739130428E-4</v>
          </cell>
          <cell r="K26">
            <v>1.1956521739130428E-4</v>
          </cell>
          <cell r="L26">
            <v>1.1853448275862079E-4</v>
          </cell>
          <cell r="M26">
            <v>1.1956521739130428E-4</v>
          </cell>
          <cell r="N26">
            <v>1.3095238095238112E-4</v>
          </cell>
          <cell r="O26">
            <v>1.2753623188405805E-4</v>
          </cell>
          <cell r="P26">
            <v>1.2643678160919526E-4</v>
          </cell>
          <cell r="Q26">
            <v>1.2753623188405805E-4</v>
          </cell>
        </row>
        <row r="27">
          <cell r="D27">
            <v>0</v>
          </cell>
          <cell r="E27">
            <v>0</v>
          </cell>
          <cell r="F27">
            <v>0</v>
          </cell>
          <cell r="H27">
            <v>1.2614678899082555E-4</v>
          </cell>
          <cell r="I27">
            <v>1.1956521739130428E-4</v>
          </cell>
          <cell r="J27">
            <v>1.1956521739130428E-4</v>
          </cell>
          <cell r="K27">
            <v>1.1956521739130428E-4</v>
          </cell>
          <cell r="L27">
            <v>1.1853448275862079E-4</v>
          </cell>
          <cell r="M27">
            <v>1.1956521739130428E-4</v>
          </cell>
          <cell r="N27">
            <v>1.3095238095238112E-4</v>
          </cell>
          <cell r="O27">
            <v>1.1956521739130428E-4</v>
          </cell>
          <cell r="P27">
            <v>1.1853448275862079E-4</v>
          </cell>
          <cell r="Q27">
            <v>1.1956521739130428E-4</v>
          </cell>
        </row>
        <row r="28">
          <cell r="D28">
            <v>0</v>
          </cell>
          <cell r="E28">
            <v>0</v>
          </cell>
          <cell r="F28">
            <v>0</v>
          </cell>
          <cell r="H28">
            <v>1.1853448275862079E-4</v>
          </cell>
          <cell r="I28">
            <v>1.2731481481481478E-4</v>
          </cell>
          <cell r="J28">
            <v>1.1956521739130428E-4</v>
          </cell>
          <cell r="K28">
            <v>1.1956521739130428E-4</v>
          </cell>
          <cell r="L28">
            <v>1.1853448275862079E-4</v>
          </cell>
          <cell r="M28">
            <v>1.1956521739130428E-4</v>
          </cell>
          <cell r="N28">
            <v>1.1956521739130428E-4</v>
          </cell>
          <cell r="O28">
            <v>1.3095238095238112E-4</v>
          </cell>
          <cell r="P28">
            <v>1.1853448275862079E-4</v>
          </cell>
          <cell r="Q28">
            <v>1.1956521739130428E-4</v>
          </cell>
        </row>
        <row r="29">
          <cell r="D29">
            <v>2.7284451739501884E-3</v>
          </cell>
          <cell r="E29">
            <v>0</v>
          </cell>
          <cell r="F29">
            <v>3.0125028357803489E-4</v>
          </cell>
          <cell r="H29">
            <v>1.441139274966341E-4</v>
          </cell>
          <cell r="I29">
            <v>6.1502361241979494E-5</v>
          </cell>
          <cell r="J29">
            <v>1.1823444014294216E-4</v>
          </cell>
          <cell r="K29">
            <v>1.4450876017470734E-4</v>
          </cell>
          <cell r="L29">
            <v>5.8772966512306053E-5</v>
          </cell>
          <cell r="M29">
            <v>5.4425377208656103E-5</v>
          </cell>
          <cell r="N29">
            <v>5.4425377208656103E-5</v>
          </cell>
          <cell r="O29">
            <v>5.8947367006407886E-5</v>
          </cell>
          <cell r="P29">
            <v>5.4276673992238993E-5</v>
          </cell>
          <cell r="Q29">
            <v>5.4425377208656103E-5</v>
          </cell>
        </row>
        <row r="30">
          <cell r="D30">
            <v>1.3728279373707755E-3</v>
          </cell>
          <cell r="E30">
            <v>1.9196376622399151E-3</v>
          </cell>
          <cell r="F30">
            <v>0</v>
          </cell>
          <cell r="H30">
            <v>4.0369935408103391E-5</v>
          </cell>
          <cell r="I30">
            <v>4.6969221652898357E-5</v>
          </cell>
          <cell r="J30">
            <v>1.8212555334797229E-5</v>
          </cell>
          <cell r="K30">
            <v>4.3180500531452267E-5</v>
          </cell>
          <cell r="L30">
            <v>4.6840890446196479E-5</v>
          </cell>
          <cell r="M30">
            <v>4.6969221652898357E-5</v>
          </cell>
          <cell r="N30">
            <v>5.1175420606889199E-5</v>
          </cell>
          <cell r="O30">
            <v>4.6969221652898357E-5</v>
          </cell>
          <cell r="P30">
            <v>4.6840890446196479E-5</v>
          </cell>
          <cell r="Q30">
            <v>5.1175420606889199E-5</v>
          </cell>
        </row>
        <row r="31">
          <cell r="D31">
            <v>2.1653990050321904E-2</v>
          </cell>
          <cell r="E31">
            <v>2.6161137254866341E-2</v>
          </cell>
          <cell r="F31">
            <v>3.3007472010193342E-2</v>
          </cell>
          <cell r="H31">
            <v>4.0008147113593999E-4</v>
          </cell>
          <cell r="I31">
            <v>3.7756685768863476E-4</v>
          </cell>
          <cell r="J31">
            <v>4.0120214752567708E-4</v>
          </cell>
          <cell r="K31">
            <v>4.0120214752567708E-4</v>
          </cell>
          <cell r="L31">
            <v>4.4481107660455493E-4</v>
          </cell>
          <cell r="M31">
            <v>4.0120214752567708E-4</v>
          </cell>
          <cell r="N31">
            <v>4.0120214752567708E-4</v>
          </cell>
          <cell r="O31">
            <v>3.9398280802292344E-4</v>
          </cell>
          <cell r="P31">
            <v>3.840782122905032E-4</v>
          </cell>
          <cell r="Q31">
            <v>3.8515406162465006E-4</v>
          </cell>
        </row>
        <row r="32">
          <cell r="D32">
            <v>2.389210728478364E-2</v>
          </cell>
          <cell r="E32">
            <v>2.8920486272036975E-2</v>
          </cell>
          <cell r="F32">
            <v>3.5353190451099775E-2</v>
          </cell>
          <cell r="H32">
            <v>3.6807495344506495E-4</v>
          </cell>
          <cell r="I32">
            <v>4.0120214752567708E-4</v>
          </cell>
          <cell r="J32">
            <v>4.1039875835721055E-4</v>
          </cell>
          <cell r="K32">
            <v>4.0120214752567708E-4</v>
          </cell>
          <cell r="L32">
            <v>4.0008147113593999E-4</v>
          </cell>
          <cell r="M32">
            <v>4.4619678089304201E-4</v>
          </cell>
          <cell r="N32">
            <v>4.0120214752567708E-4</v>
          </cell>
          <cell r="O32">
            <v>4.0120214752567708E-4</v>
          </cell>
          <cell r="P32">
            <v>4.0922619047619059E-4</v>
          </cell>
          <cell r="Q32">
            <v>4.0120214752567708E-4</v>
          </cell>
        </row>
        <row r="33">
          <cell r="D33">
            <v>1.8790039327377005E-2</v>
          </cell>
          <cell r="E33">
            <v>3.14088476032802E-2</v>
          </cell>
          <cell r="F33">
            <v>4.4287445713489235E-2</v>
          </cell>
          <cell r="H33">
            <v>1.3872315414919297E-3</v>
          </cell>
          <cell r="I33">
            <v>1.2942258681108627E-3</v>
          </cell>
          <cell r="J33">
            <v>1.0800092407207758E-3</v>
          </cell>
          <cell r="K33">
            <v>1.0708266964001272E-3</v>
          </cell>
          <cell r="L33">
            <v>1.105032405642394E-3</v>
          </cell>
          <cell r="M33">
            <v>1.2167808219178077E-3</v>
          </cell>
          <cell r="N33">
            <v>1.068978658536585E-3</v>
          </cell>
          <cell r="O33">
            <v>1.0857199745141768E-3</v>
          </cell>
          <cell r="P33">
            <v>1.1495901639344264E-3</v>
          </cell>
          <cell r="Q33">
            <v>1.1497610704045873E-3</v>
          </cell>
        </row>
        <row r="34">
          <cell r="D34">
            <v>2.0077618424270444E-2</v>
          </cell>
          <cell r="E34">
            <v>3.3979453272111326E-2</v>
          </cell>
          <cell r="F34">
            <v>4.5646874036433763E-2</v>
          </cell>
          <cell r="H34">
            <v>6.570662665237063E-4</v>
          </cell>
          <cell r="I34">
            <v>6.8174418604651128E-4</v>
          </cell>
          <cell r="J34">
            <v>7.3162790697674392E-4</v>
          </cell>
          <cell r="K34">
            <v>6.9005813953488344E-4</v>
          </cell>
          <cell r="L34">
            <v>6.8174418604651128E-4</v>
          </cell>
          <cell r="M34">
            <v>7.0668604651162766E-4</v>
          </cell>
          <cell r="N34">
            <v>7.7319767441860439E-4</v>
          </cell>
          <cell r="O34">
            <v>6.8174418604651128E-4</v>
          </cell>
          <cell r="P34">
            <v>6.9005813953488344E-4</v>
          </cell>
          <cell r="Q34">
            <v>7.3162790697674392E-4</v>
          </cell>
        </row>
        <row r="35">
          <cell r="D35">
            <v>2.0961582935209618E-2</v>
          </cell>
          <cell r="E35">
            <v>2.4227448069953694E-2</v>
          </cell>
          <cell r="F35">
            <v>3.621773190716198E-2</v>
          </cell>
          <cell r="H35">
            <v>1.0538314138516605E-3</v>
          </cell>
          <cell r="I35">
            <v>1.0956956521739141E-3</v>
          </cell>
          <cell r="J35">
            <v>1.1650434782608692E-3</v>
          </cell>
          <cell r="K35">
            <v>1.2621304347826085E-3</v>
          </cell>
          <cell r="L35">
            <v>1.0805955983623171E-3</v>
          </cell>
          <cell r="M35">
            <v>1.1511739130434795E-3</v>
          </cell>
          <cell r="N35">
            <v>1.2066521739130432E-3</v>
          </cell>
          <cell r="O35">
            <v>1.2759999999999996E-3</v>
          </cell>
          <cell r="P35">
            <v>1.3308207276258996E-3</v>
          </cell>
          <cell r="Q35">
            <v>1.331478260869565E-3</v>
          </cell>
        </row>
        <row r="36">
          <cell r="D36">
            <v>7.8449663949515074E-3</v>
          </cell>
          <cell r="E36">
            <v>1.2458652066573862E-2</v>
          </cell>
          <cell r="F36">
            <v>1.845059275159985E-2</v>
          </cell>
          <cell r="H36">
            <v>1.080430327868853E-3</v>
          </cell>
          <cell r="I36">
            <v>1.2196061643835615E-3</v>
          </cell>
          <cell r="J36">
            <v>1.4086979166666666E-3</v>
          </cell>
          <cell r="K36">
            <v>9.4083904109589075E-4</v>
          </cell>
          <cell r="L36">
            <v>1.0488387978142078E-3</v>
          </cell>
          <cell r="M36">
            <v>1.2259417808219179E-3</v>
          </cell>
          <cell r="N36">
            <v>1.2985299844236761E-3</v>
          </cell>
          <cell r="O36">
            <v>9.725171232876712E-4</v>
          </cell>
          <cell r="P36">
            <v>1.0962260928961754E-3</v>
          </cell>
          <cell r="Q36">
            <v>1.2259417808219179E-3</v>
          </cell>
        </row>
        <row r="37">
          <cell r="D37">
            <v>7.5250219074909251E-3</v>
          </cell>
          <cell r="E37">
            <v>1.3540559677095235E-2</v>
          </cell>
          <cell r="F37">
            <v>1.9547084414757356E-2</v>
          </cell>
          <cell r="H37">
            <v>1.063472047078604E-3</v>
          </cell>
          <cell r="I37">
            <v>1.2155527121280542E-3</v>
          </cell>
          <cell r="J37">
            <v>1.3821754729288972E-3</v>
          </cell>
          <cell r="K37">
            <v>1.5098373425355138E-3</v>
          </cell>
          <cell r="L37">
            <v>9.7307692307692254E-4</v>
          </cell>
          <cell r="M37">
            <v>1.0886020372321739E-3</v>
          </cell>
          <cell r="N37">
            <v>1.2472903808520256E-3</v>
          </cell>
          <cell r="O37">
            <v>1.5030653406821639E-3</v>
          </cell>
          <cell r="P37">
            <v>9.2104275505914851E-4</v>
          </cell>
          <cell r="Q37">
            <v>1.0886020372321739E-3</v>
          </cell>
        </row>
        <row r="38">
          <cell r="D38">
            <v>1.6625549999069643E-2</v>
          </cell>
          <cell r="E38">
            <v>2.1027009715521412E-2</v>
          </cell>
          <cell r="F38">
            <v>2.7161974982835256E-2</v>
          </cell>
          <cell r="H38">
            <v>1.0892006676884597E-3</v>
          </cell>
          <cell r="I38">
            <v>1.2496652020332554E-3</v>
          </cell>
          <cell r="J38">
            <v>1.4371359732144675E-3</v>
          </cell>
          <cell r="K38">
            <v>1.051579434823813E-3</v>
          </cell>
          <cell r="L38">
            <v>1.025601800468616E-3</v>
          </cell>
          <cell r="M38">
            <v>1.1115491944516237E-3</v>
          </cell>
          <cell r="N38">
            <v>1.1297958851050776E-3</v>
          </cell>
          <cell r="O38">
            <v>9.5205156371155333E-4</v>
          </cell>
          <cell r="P38">
            <v>8.7205904374328363E-4</v>
          </cell>
          <cell r="Q38">
            <v>8.8457504092358111E-4</v>
          </cell>
        </row>
        <row r="39">
          <cell r="D39">
            <v>1.8308431530807096E-2</v>
          </cell>
          <cell r="E39">
            <v>2.5667713904755137E-2</v>
          </cell>
          <cell r="F39">
            <v>2.9102598608743157E-2</v>
          </cell>
          <cell r="H39">
            <v>1.0435577858112514E-3</v>
          </cell>
          <cell r="I39">
            <v>1.0878208752780336E-3</v>
          </cell>
          <cell r="J39">
            <v>8.7996070108555273E-4</v>
          </cell>
          <cell r="K39">
            <v>8.9252136399371003E-4</v>
          </cell>
          <cell r="L39">
            <v>1.0498664258772378E-3</v>
          </cell>
          <cell r="M39">
            <v>8.6607602369036642E-4</v>
          </cell>
          <cell r="N39">
            <v>7.4711629684673061E-4</v>
          </cell>
          <cell r="O39">
            <v>7.5956145833333403E-4</v>
          </cell>
          <cell r="P39">
            <v>9.0687058438155145E-4</v>
          </cell>
          <cell r="Q39">
            <v>8.7194228960538384E-4</v>
          </cell>
        </row>
        <row r="40">
          <cell r="D40">
            <v>2.0861008215264029E-2</v>
          </cell>
          <cell r="E40">
            <v>2.6469016297356859E-2</v>
          </cell>
          <cell r="F40">
            <v>3.7658965852702224E-2</v>
          </cell>
          <cell r="H40">
            <v>9.3899712362958488E-4</v>
          </cell>
          <cell r="I40">
            <v>9.4487816430817656E-4</v>
          </cell>
          <cell r="J40">
            <v>1.120677713664169E-3</v>
          </cell>
          <cell r="K40">
            <v>1.1235286012521092E-3</v>
          </cell>
          <cell r="L40">
            <v>8.8747656309069636E-4</v>
          </cell>
          <cell r="M40">
            <v>7.4381684355345962E-4</v>
          </cell>
          <cell r="N40">
            <v>9.1930246596881257E-4</v>
          </cell>
          <cell r="O40">
            <v>9.2646899663483635E-4</v>
          </cell>
          <cell r="P40">
            <v>7.7875766595353509E-4</v>
          </cell>
          <cell r="Q40">
            <v>7.8089124859998243E-4</v>
          </cell>
        </row>
        <row r="41">
          <cell r="D41">
            <v>1.8527179448928528E-2</v>
          </cell>
          <cell r="E41">
            <v>2.3885241804704683E-2</v>
          </cell>
          <cell r="F41">
            <v>3.0655749438521774E-2</v>
          </cell>
          <cell r="H41">
            <v>1.3459070110160558E-3</v>
          </cell>
          <cell r="I41">
            <v>1.0222836589988795E-3</v>
          </cell>
          <cell r="J41">
            <v>1.0157419025157229E-3</v>
          </cell>
          <cell r="K41">
            <v>1.2013916541742048E-3</v>
          </cell>
          <cell r="L41">
            <v>1.4178686782308787E-3</v>
          </cell>
          <cell r="M41">
            <v>9.3161208150254176E-4</v>
          </cell>
          <cell r="N41">
            <v>8.1468058176100593E-4</v>
          </cell>
          <cell r="O41">
            <v>8.0444667011286266E-4</v>
          </cell>
          <cell r="P41">
            <v>9.1665323840775048E-4</v>
          </cell>
          <cell r="Q41">
            <v>7.4751335401051057E-4</v>
          </cell>
        </row>
        <row r="42">
          <cell r="D42">
            <v>0</v>
          </cell>
          <cell r="E42">
            <v>0</v>
          </cell>
          <cell r="F42">
            <v>0</v>
          </cell>
          <cell r="H42">
            <v>2.1214285714285733E-4</v>
          </cell>
          <cell r="I42">
            <v>2.1214285714285733E-4</v>
          </cell>
          <cell r="J42">
            <v>2.1214285714285733E-4</v>
          </cell>
          <cell r="K42">
            <v>2.1214285714285733E-4</v>
          </cell>
          <cell r="L42">
            <v>2.1214285714285733E-4</v>
          </cell>
          <cell r="M42">
            <v>2.1214285714285733E-4</v>
          </cell>
          <cell r="N42">
            <v>2.1214285714285733E-4</v>
          </cell>
          <cell r="O42">
            <v>2.1214285714285733E-4</v>
          </cell>
          <cell r="P42">
            <v>2.1214285714285733E-4</v>
          </cell>
          <cell r="Q42">
            <v>2.1214285714285733E-4</v>
          </cell>
        </row>
        <row r="43">
          <cell r="D43">
            <v>0</v>
          </cell>
          <cell r="E43">
            <v>0</v>
          </cell>
          <cell r="F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H46">
            <v>5.2867709923768618E-4</v>
          </cell>
          <cell r="I46">
            <v>4.8925206821857188E-4</v>
          </cell>
          <cell r="J46">
            <v>4.8925206821857188E-4</v>
          </cell>
          <cell r="K46">
            <v>4.8925206821857188E-4</v>
          </cell>
          <cell r="L46">
            <v>4.8743459550457769E-4</v>
          </cell>
          <cell r="M46">
            <v>5.3081581579737802E-4</v>
          </cell>
          <cell r="N46">
            <v>5.3081581579737802E-4</v>
          </cell>
          <cell r="O46">
            <v>4.8925206821857188E-4</v>
          </cell>
          <cell r="P46">
            <v>4.8743459550457769E-4</v>
          </cell>
          <cell r="Q46">
            <v>4.8925206821857188E-4</v>
          </cell>
        </row>
        <row r="47">
          <cell r="D47">
            <v>3.8586286605100252E-2</v>
          </cell>
          <cell r="E47">
            <v>4.5035221644411948E-2</v>
          </cell>
          <cell r="F47">
            <v>5.2810260838735211E-2</v>
          </cell>
          <cell r="H47">
            <v>7.5762750455373471E-4</v>
          </cell>
          <cell r="I47">
            <v>7.6755136986301434E-4</v>
          </cell>
          <cell r="J47">
            <v>8.4603310502283152E-4</v>
          </cell>
          <cell r="K47">
            <v>7.9894406392694089E-4</v>
          </cell>
          <cell r="L47">
            <v>5.8954973118279538E-4</v>
          </cell>
          <cell r="M47">
            <v>5.0071347031963465E-4</v>
          </cell>
          <cell r="N47">
            <v>5.9489155251141591E-4</v>
          </cell>
          <cell r="O47">
            <v>6.2602411048689099E-4</v>
          </cell>
          <cell r="P47">
            <v>5.9326616575592055E-4</v>
          </cell>
          <cell r="Q47">
            <v>4.9424751243781035E-4</v>
          </cell>
        </row>
        <row r="48">
          <cell r="D48">
            <v>3.646049286819824E-2</v>
          </cell>
          <cell r="E48">
            <v>4.6051144552089487E-2</v>
          </cell>
          <cell r="F48">
            <v>6.4442565213570183E-2</v>
          </cell>
          <cell r="H48">
            <v>1.0856345953682018E-3</v>
          </cell>
          <cell r="I48">
            <v>1.2074527071102407E-3</v>
          </cell>
          <cell r="J48">
            <v>1.0252255925201133E-3</v>
          </cell>
          <cell r="K48">
            <v>1.0519276211023781E-3</v>
          </cell>
          <cell r="L48">
            <v>7.6168249631364379E-4</v>
          </cell>
          <cell r="M48">
            <v>9.0638182213524752E-4</v>
          </cell>
          <cell r="N48">
            <v>9.3741918583913021E-4</v>
          </cell>
          <cell r="O48">
            <v>1.0252255925201133E-3</v>
          </cell>
          <cell r="P48">
            <v>8.8993705120937218E-4</v>
          </cell>
          <cell r="Q48">
            <v>9.158893237660356E-4</v>
          </cell>
        </row>
        <row r="49">
          <cell r="D49">
            <v>2.5498639393450859E-2</v>
          </cell>
          <cell r="E49">
            <v>3.3877854050771539E-2</v>
          </cell>
          <cell r="F49">
            <v>4.8220036760761836E-2</v>
          </cell>
          <cell r="H49">
            <v>2.2743550174105735E-3</v>
          </cell>
          <cell r="I49">
            <v>1.4198848238482389E-3</v>
          </cell>
          <cell r="J49">
            <v>9.948630136986296E-4</v>
          </cell>
          <cell r="K49">
            <v>1.0622023809523803E-3</v>
          </cell>
          <cell r="L49">
            <v>1.094508955676988E-3</v>
          </cell>
          <cell r="M49">
            <v>1.2159436834094368E-3</v>
          </cell>
          <cell r="N49">
            <v>9.3910089996538651E-4</v>
          </cell>
          <cell r="O49">
            <v>8.8116438356164375E-4</v>
          </cell>
          <cell r="P49">
            <v>8.7875683060109286E-4</v>
          </cell>
          <cell r="Q49">
            <v>9.1892857142857108E-4</v>
          </cell>
        </row>
        <row r="50">
          <cell r="D50">
            <v>0</v>
          </cell>
          <cell r="E50">
            <v>0</v>
          </cell>
          <cell r="F50">
            <v>0</v>
          </cell>
          <cell r="H50">
            <v>6.9951415562282226E-5</v>
          </cell>
          <cell r="I50">
            <v>6.3817772540566406E-5</v>
          </cell>
          <cell r="J50">
            <v>9.1535465832306875E-5</v>
          </cell>
          <cell r="K50">
            <v>8.7097285028064854E-5</v>
          </cell>
          <cell r="L50">
            <v>7.9590182912711306E-5</v>
          </cell>
          <cell r="M50">
            <v>9.304056568663938E-5</v>
          </cell>
          <cell r="N50">
            <v>9.304056568663938E-5</v>
          </cell>
          <cell r="O50">
            <v>9.304056568663938E-5</v>
          </cell>
          <cell r="P50">
            <v>9.304056568663938E-5</v>
          </cell>
          <cell r="Q50">
            <v>9.304056568663938E-5</v>
          </cell>
        </row>
        <row r="51">
          <cell r="D51">
            <v>0</v>
          </cell>
          <cell r="E51">
            <v>0</v>
          </cell>
          <cell r="F51">
            <v>0</v>
          </cell>
          <cell r="H51">
            <v>6.9951415562282226E-5</v>
          </cell>
          <cell r="I51">
            <v>6.3817772540566406E-5</v>
          </cell>
          <cell r="J51">
            <v>9.1535465832306875E-5</v>
          </cell>
          <cell r="K51">
            <v>8.7097285028064854E-5</v>
          </cell>
          <cell r="L51">
            <v>7.9590182912711306E-5</v>
          </cell>
          <cell r="M51">
            <v>9.304056568663938E-5</v>
          </cell>
          <cell r="N51">
            <v>9.304056568663938E-5</v>
          </cell>
          <cell r="O51">
            <v>9.304056568663938E-5</v>
          </cell>
          <cell r="P51">
            <v>9.304056568663938E-5</v>
          </cell>
          <cell r="Q51">
            <v>9.304056568663938E-5</v>
          </cell>
        </row>
        <row r="52">
          <cell r="D52">
            <v>0</v>
          </cell>
          <cell r="E52">
            <v>0</v>
          </cell>
          <cell r="F52">
            <v>0</v>
          </cell>
          <cell r="H52">
            <v>7.3438431889192348E-5</v>
          </cell>
          <cell r="I52">
            <v>6.3817772540566406E-5</v>
          </cell>
          <cell r="J52">
            <v>9.1535465832306875E-5</v>
          </cell>
          <cell r="K52">
            <v>8.7097285028064854E-5</v>
          </cell>
          <cell r="L52">
            <v>7.9590182912711306E-5</v>
          </cell>
          <cell r="M52">
            <v>9.304056568663938E-5</v>
          </cell>
          <cell r="N52">
            <v>9.304056568663938E-5</v>
          </cell>
          <cell r="O52">
            <v>1.0226723357836156E-4</v>
          </cell>
          <cell r="P52">
            <v>1.0226723357836156E-4</v>
          </cell>
          <cell r="Q52">
            <v>9.304056568663938E-5</v>
          </cell>
        </row>
        <row r="53">
          <cell r="D53">
            <v>0</v>
          </cell>
          <cell r="E53">
            <v>0</v>
          </cell>
          <cell r="F53">
            <v>0</v>
          </cell>
          <cell r="H53">
            <v>7.3438431889192348E-5</v>
          </cell>
          <cell r="I53">
            <v>6.3817772540566406E-5</v>
          </cell>
          <cell r="J53">
            <v>9.1535465832306875E-5</v>
          </cell>
          <cell r="K53">
            <v>8.7097285028064854E-5</v>
          </cell>
          <cell r="L53">
            <v>7.9590182912711306E-5</v>
          </cell>
          <cell r="M53">
            <v>9.304056568663938E-5</v>
          </cell>
          <cell r="N53">
            <v>9.304056568663938E-5</v>
          </cell>
          <cell r="O53">
            <v>1.0908504915025208E-4</v>
          </cell>
          <cell r="P53">
            <v>1.0908504915025208E-4</v>
          </cell>
          <cell r="Q53">
            <v>9.9243270065748639E-5</v>
          </cell>
        </row>
        <row r="54">
          <cell r="D54">
            <v>0</v>
          </cell>
          <cell r="E54">
            <v>0</v>
          </cell>
          <cell r="F54">
            <v>0</v>
          </cell>
          <cell r="H54">
            <v>7.3438431889192348E-5</v>
          </cell>
          <cell r="I54">
            <v>6.3817772540566406E-5</v>
          </cell>
          <cell r="J54">
            <v>9.1535465832306875E-5</v>
          </cell>
          <cell r="K54">
            <v>8.7097285028064854E-5</v>
          </cell>
          <cell r="L54">
            <v>7.5510727099655645E-5</v>
          </cell>
          <cell r="M54">
            <v>9.9312636178690308E-5</v>
          </cell>
          <cell r="N54">
            <v>9.304056568663938E-5</v>
          </cell>
          <cell r="O54">
            <v>9.304056568663938E-5</v>
          </cell>
          <cell r="P54">
            <v>9.304056568663938E-5</v>
          </cell>
          <cell r="Q54">
            <v>9.304056568663938E-5</v>
          </cell>
        </row>
        <row r="55">
          <cell r="D55">
            <v>7.6270963397521508E-3</v>
          </cell>
          <cell r="E55">
            <v>9.2651070029787543E-3</v>
          </cell>
          <cell r="F55">
            <v>6.5482399399978131E-3</v>
          </cell>
          <cell r="H55">
            <v>4.9949025364978369E-4</v>
          </cell>
          <cell r="I55">
            <v>5.2188713964424491E-4</v>
          </cell>
          <cell r="J55">
            <v>6.0982416683704756E-4</v>
          </cell>
          <cell r="K55">
            <v>7.582482325216019E-4</v>
          </cell>
          <cell r="L55">
            <v>4.4801606720495924E-4</v>
          </cell>
          <cell r="M55">
            <v>4.7983030055203507E-4</v>
          </cell>
          <cell r="N55">
            <v>5.104170926190963E-4</v>
          </cell>
          <cell r="O55">
            <v>5.4100388468615742E-4</v>
          </cell>
          <cell r="P55">
            <v>5.5230644361275278E-4</v>
          </cell>
          <cell r="Q55">
            <v>4.4542015947658913E-4</v>
          </cell>
        </row>
        <row r="56">
          <cell r="D56">
            <v>0</v>
          </cell>
          <cell r="E56">
            <v>0</v>
          </cell>
          <cell r="F56">
            <v>0</v>
          </cell>
          <cell r="H56" t="e">
            <v>#N/A</v>
          </cell>
          <cell r="I56" t="e">
            <v>#N/A</v>
          </cell>
          <cell r="J56" t="e">
            <v>#N/A</v>
          </cell>
          <cell r="K56" t="e">
            <v>#N/A</v>
          </cell>
          <cell r="L56" t="e">
            <v>#N/A</v>
          </cell>
          <cell r="M56" t="e">
            <v>#N/A</v>
          </cell>
          <cell r="N56" t="e">
            <v>#N/A</v>
          </cell>
          <cell r="O56" t="e">
            <v>#N/A</v>
          </cell>
          <cell r="P56" t="e">
            <v>#N/A</v>
          </cell>
          <cell r="Q56" t="e">
            <v>#N/A</v>
          </cell>
        </row>
        <row r="57">
          <cell r="D57">
            <v>0</v>
          </cell>
          <cell r="E57">
            <v>0</v>
          </cell>
          <cell r="F57">
            <v>0</v>
          </cell>
          <cell r="H57" t="e">
            <v>#N/A</v>
          </cell>
          <cell r="I57" t="e">
            <v>#N/A</v>
          </cell>
          <cell r="J57" t="e">
            <v>#N/A</v>
          </cell>
          <cell r="K57" t="e">
            <v>#N/A</v>
          </cell>
          <cell r="L57" t="e">
            <v>#N/A</v>
          </cell>
          <cell r="M57" t="e">
            <v>#N/A</v>
          </cell>
          <cell r="N57" t="e">
            <v>#N/A</v>
          </cell>
          <cell r="O57" t="e">
            <v>#N/A</v>
          </cell>
          <cell r="P57" t="e">
            <v>#N/A</v>
          </cell>
          <cell r="Q57" t="e">
            <v>#N/A</v>
          </cell>
        </row>
        <row r="58">
          <cell r="D58">
            <v>0</v>
          </cell>
          <cell r="E58">
            <v>0</v>
          </cell>
          <cell r="F58">
            <v>0</v>
          </cell>
          <cell r="H58" t="e">
            <v>#N/A</v>
          </cell>
          <cell r="I58" t="e">
            <v>#N/A</v>
          </cell>
          <cell r="J58" t="e">
            <v>#N/A</v>
          </cell>
          <cell r="K58" t="e">
            <v>#N/A</v>
          </cell>
          <cell r="L58" t="e">
            <v>#N/A</v>
          </cell>
          <cell r="M58" t="e">
            <v>#N/A</v>
          </cell>
          <cell r="N58" t="e">
            <v>#N/A</v>
          </cell>
          <cell r="O58" t="e">
            <v>#N/A</v>
          </cell>
          <cell r="P58" t="e">
            <v>#N/A</v>
          </cell>
          <cell r="Q58" t="e">
            <v>#N/A</v>
          </cell>
        </row>
        <row r="59">
          <cell r="D59">
            <v>0</v>
          </cell>
          <cell r="E59">
            <v>0</v>
          </cell>
          <cell r="F59">
            <v>0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 t="e">
            <v>#N/A</v>
          </cell>
          <cell r="O59" t="e">
            <v>#N/A</v>
          </cell>
          <cell r="P59" t="e">
            <v>#N/A</v>
          </cell>
          <cell r="Q59" t="e">
            <v>#N/A</v>
          </cell>
        </row>
        <row r="60">
          <cell r="D60">
            <v>0</v>
          </cell>
          <cell r="E60">
            <v>0</v>
          </cell>
          <cell r="F60">
            <v>0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YR2006"/>
      <sheetName val="FY's Detail"/>
      <sheetName val="CY06 MW"/>
      <sheetName val="CY07 MW"/>
      <sheetName val="CY08 MW"/>
      <sheetName val="CY09MW"/>
      <sheetName val="CY10 MW"/>
      <sheetName val="CY11 MW"/>
      <sheetName val="CY12 MW"/>
      <sheetName val="CY13 MW"/>
      <sheetName val="CY14 MW"/>
      <sheetName val="CY15 MW"/>
      <sheetName val="CY16 MW"/>
      <sheetName val="MWCalc"/>
    </sheetNames>
    <sheetDataSet>
      <sheetData sheetId="0" refreshError="1"/>
      <sheetData sheetId="1" refreshError="1">
        <row r="6">
          <cell r="A6" t="str">
            <v>CY</v>
          </cell>
          <cell r="B6" t="str">
            <v>Unit</v>
          </cell>
          <cell r="C6" t="str">
            <v>MW</v>
          </cell>
          <cell r="D6" t="str">
            <v>Off-Line</v>
          </cell>
          <cell r="E6" t="str">
            <v>On-Line</v>
          </cell>
          <cell r="F6" t="str">
            <v>Days</v>
          </cell>
          <cell r="G6" t="str">
            <v>Comments</v>
          </cell>
          <cell r="H6" t="str">
            <v>Change since last version</v>
          </cell>
          <cell r="I6" t="str">
            <v>Weeks (calc)</v>
          </cell>
          <cell r="J6" t="str">
            <v>CYQuarter</v>
          </cell>
        </row>
        <row r="7">
          <cell r="A7" t="str">
            <v>CY1998</v>
          </cell>
          <cell r="B7" t="str">
            <v>Hermiston 2</v>
          </cell>
          <cell r="C7">
            <v>237</v>
          </cell>
          <cell r="D7">
            <v>35856</v>
          </cell>
          <cell r="E7">
            <v>35863</v>
          </cell>
          <cell r="F7">
            <v>7</v>
          </cell>
          <cell r="G7" t="str">
            <v>Combustion Inspection</v>
          </cell>
          <cell r="I7">
            <v>1</v>
          </cell>
          <cell r="J7">
            <v>1</v>
          </cell>
        </row>
        <row r="8">
          <cell r="A8" t="str">
            <v>CY1998</v>
          </cell>
          <cell r="B8" t="str">
            <v>Huntington 2</v>
          </cell>
          <cell r="C8">
            <v>425</v>
          </cell>
          <cell r="D8">
            <v>35861</v>
          </cell>
          <cell r="E8">
            <v>35903</v>
          </cell>
          <cell r="F8">
            <v>42</v>
          </cell>
          <cell r="G8" t="str">
            <v>Turbine Upgrade</v>
          </cell>
          <cell r="I8">
            <v>6</v>
          </cell>
          <cell r="J8">
            <v>1</v>
          </cell>
        </row>
        <row r="9">
          <cell r="A9" t="str">
            <v>CY1998</v>
          </cell>
          <cell r="B9" t="str">
            <v>Craig 1</v>
          </cell>
          <cell r="C9">
            <v>83</v>
          </cell>
          <cell r="D9">
            <v>35863</v>
          </cell>
          <cell r="E9">
            <v>35911</v>
          </cell>
          <cell r="F9">
            <v>48</v>
          </cell>
          <cell r="G9" t="str">
            <v>Boiler Inspection</v>
          </cell>
          <cell r="I9">
            <v>6.8571428571428568</v>
          </cell>
          <cell r="J9">
            <v>1</v>
          </cell>
        </row>
        <row r="10">
          <cell r="A10" t="str">
            <v>CY1998</v>
          </cell>
          <cell r="B10" t="str">
            <v>Jim Bridger 3</v>
          </cell>
          <cell r="C10">
            <v>347</v>
          </cell>
          <cell r="D10">
            <v>35905</v>
          </cell>
          <cell r="E10">
            <v>35910</v>
          </cell>
          <cell r="F10">
            <v>5</v>
          </cell>
          <cell r="G10" t="str">
            <v>*Inspection and Minor Work</v>
          </cell>
          <cell r="I10">
            <v>0.7142857142857143</v>
          </cell>
          <cell r="J10">
            <v>2</v>
          </cell>
        </row>
        <row r="11">
          <cell r="A11" t="str">
            <v>CY1998</v>
          </cell>
          <cell r="B11" t="str">
            <v>Hunter 3</v>
          </cell>
          <cell r="C11">
            <v>405</v>
          </cell>
          <cell r="D11">
            <v>35910</v>
          </cell>
          <cell r="E11">
            <v>35959</v>
          </cell>
          <cell r="F11">
            <v>49</v>
          </cell>
          <cell r="G11" t="str">
            <v>Turbine Upgrade</v>
          </cell>
          <cell r="I11">
            <v>7</v>
          </cell>
          <cell r="J11">
            <v>2</v>
          </cell>
        </row>
        <row r="12">
          <cell r="A12" t="str">
            <v>CY1998</v>
          </cell>
          <cell r="B12" t="str">
            <v>Jim Bridger 1</v>
          </cell>
          <cell r="C12">
            <v>347</v>
          </cell>
          <cell r="D12">
            <v>35910</v>
          </cell>
          <cell r="E12">
            <v>35945</v>
          </cell>
          <cell r="F12">
            <v>35</v>
          </cell>
          <cell r="G12" t="str">
            <v>Boiler, Exciter, Turbine Valves, Turbine Upgrade</v>
          </cell>
          <cell r="I12">
            <v>5</v>
          </cell>
          <cell r="J12">
            <v>2</v>
          </cell>
        </row>
        <row r="13">
          <cell r="A13" t="str">
            <v>CY1998</v>
          </cell>
          <cell r="B13" t="str">
            <v>Hayden 2</v>
          </cell>
          <cell r="C13">
            <v>33</v>
          </cell>
          <cell r="D13">
            <v>35917</v>
          </cell>
          <cell r="E13">
            <v>35924</v>
          </cell>
          <cell r="F13">
            <v>7</v>
          </cell>
          <cell r="G13" t="str">
            <v>Boiler Inspection</v>
          </cell>
          <cell r="I13">
            <v>1</v>
          </cell>
          <cell r="J13">
            <v>2</v>
          </cell>
        </row>
        <row r="14">
          <cell r="A14" t="str">
            <v>CY1998</v>
          </cell>
          <cell r="B14" t="str">
            <v>Centralia 2</v>
          </cell>
          <cell r="C14">
            <v>318</v>
          </cell>
          <cell r="D14">
            <v>35923</v>
          </cell>
          <cell r="E14">
            <v>35926</v>
          </cell>
          <cell r="F14">
            <v>3</v>
          </cell>
          <cell r="G14" t="str">
            <v>Misc Work and Inspections</v>
          </cell>
          <cell r="I14">
            <v>0.42857142857142855</v>
          </cell>
          <cell r="J14">
            <v>2</v>
          </cell>
        </row>
        <row r="15">
          <cell r="A15" t="str">
            <v>CY1998</v>
          </cell>
          <cell r="B15" t="str">
            <v>Craig 1</v>
          </cell>
          <cell r="C15">
            <v>83</v>
          </cell>
          <cell r="D15">
            <v>35924</v>
          </cell>
          <cell r="E15">
            <v>35927</v>
          </cell>
          <cell r="F15">
            <v>3</v>
          </cell>
          <cell r="G15" t="str">
            <v>Remove Screens</v>
          </cell>
          <cell r="I15">
            <v>0.42857142857142855</v>
          </cell>
          <cell r="J15">
            <v>2</v>
          </cell>
        </row>
        <row r="16">
          <cell r="A16" t="str">
            <v>CY1998</v>
          </cell>
          <cell r="B16" t="str">
            <v>Centralia 1</v>
          </cell>
          <cell r="C16">
            <v>318</v>
          </cell>
          <cell r="D16">
            <v>35928</v>
          </cell>
          <cell r="E16">
            <v>35958</v>
          </cell>
          <cell r="F16">
            <v>30</v>
          </cell>
          <cell r="G16" t="str">
            <v>Boiler Insp. &amp; Work, Turb. Valve Insp., Gen Insp.</v>
          </cell>
          <cell r="I16">
            <v>4.2857142857142856</v>
          </cell>
          <cell r="J16">
            <v>2</v>
          </cell>
        </row>
        <row r="17">
          <cell r="A17" t="str">
            <v>CY1998</v>
          </cell>
          <cell r="B17" t="str">
            <v>Hermiston 1</v>
          </cell>
          <cell r="C17">
            <v>237</v>
          </cell>
          <cell r="D17">
            <v>35933</v>
          </cell>
          <cell r="E17">
            <v>35940</v>
          </cell>
          <cell r="F17">
            <v>7</v>
          </cell>
          <cell r="G17" t="str">
            <v>Combustion Inspection</v>
          </cell>
          <cell r="I17">
            <v>1</v>
          </cell>
          <cell r="J17">
            <v>2</v>
          </cell>
        </row>
        <row r="18">
          <cell r="A18" t="str">
            <v>CY1998</v>
          </cell>
          <cell r="B18" t="str">
            <v>Hayden 1</v>
          </cell>
          <cell r="C18">
            <v>45</v>
          </cell>
          <cell r="D18">
            <v>35945</v>
          </cell>
          <cell r="E18">
            <v>35952</v>
          </cell>
          <cell r="F18">
            <v>7</v>
          </cell>
          <cell r="G18" t="str">
            <v>Precipitator Cleaning</v>
          </cell>
          <cell r="I18">
            <v>1</v>
          </cell>
          <cell r="J18">
            <v>2</v>
          </cell>
        </row>
        <row r="19">
          <cell r="A19" t="str">
            <v>CY1998</v>
          </cell>
          <cell r="B19" t="str">
            <v>Little Mountain</v>
          </cell>
          <cell r="C19">
            <v>14</v>
          </cell>
          <cell r="D19">
            <v>35959</v>
          </cell>
          <cell r="E19">
            <v>36022</v>
          </cell>
          <cell r="F19">
            <v>63</v>
          </cell>
          <cell r="G19" t="str">
            <v>GSL Off</v>
          </cell>
          <cell r="I19">
            <v>9</v>
          </cell>
          <cell r="J19">
            <v>2</v>
          </cell>
        </row>
        <row r="20">
          <cell r="A20" t="str">
            <v>CY1998</v>
          </cell>
          <cell r="B20" t="str">
            <v>Dave Johnston 2</v>
          </cell>
          <cell r="C20">
            <v>106</v>
          </cell>
          <cell r="D20">
            <v>35980</v>
          </cell>
          <cell r="E20">
            <v>35987</v>
          </cell>
          <cell r="F20">
            <v>7</v>
          </cell>
          <cell r="G20" t="str">
            <v>* 7 Day Inspection, July 98</v>
          </cell>
          <cell r="I20">
            <v>1</v>
          </cell>
          <cell r="J20">
            <v>3</v>
          </cell>
        </row>
        <row r="21">
          <cell r="A21" t="str">
            <v>CY1998</v>
          </cell>
          <cell r="B21" t="str">
            <v>Hayden 1</v>
          </cell>
          <cell r="C21">
            <v>45</v>
          </cell>
          <cell r="D21">
            <v>36064</v>
          </cell>
          <cell r="E21">
            <v>36134</v>
          </cell>
          <cell r="F21">
            <v>70</v>
          </cell>
          <cell r="G21" t="str">
            <v>Turbine-Boiler Inspection, Install Baghouse</v>
          </cell>
          <cell r="I21">
            <v>10</v>
          </cell>
          <cell r="J21">
            <v>3</v>
          </cell>
        </row>
        <row r="22">
          <cell r="A22" t="str">
            <v>CY1998</v>
          </cell>
          <cell r="B22" t="str">
            <v>Hayden 2</v>
          </cell>
          <cell r="C22">
            <v>33</v>
          </cell>
          <cell r="D22">
            <v>36076</v>
          </cell>
          <cell r="E22">
            <v>36081</v>
          </cell>
          <cell r="F22">
            <v>5</v>
          </cell>
          <cell r="G22" t="str">
            <v>Precipitator Cleaning</v>
          </cell>
          <cell r="I22">
            <v>0.7142857142857143</v>
          </cell>
          <cell r="J22">
            <v>4</v>
          </cell>
        </row>
        <row r="23">
          <cell r="A23" t="str">
            <v>CY1999</v>
          </cell>
          <cell r="B23" t="str">
            <v>Hermiston 2</v>
          </cell>
          <cell r="C23">
            <v>237</v>
          </cell>
          <cell r="D23">
            <v>36219</v>
          </cell>
          <cell r="E23">
            <v>36226</v>
          </cell>
          <cell r="F23">
            <v>7</v>
          </cell>
          <cell r="G23" t="str">
            <v>Inspection</v>
          </cell>
          <cell r="I23">
            <v>1</v>
          </cell>
          <cell r="J23">
            <v>1</v>
          </cell>
        </row>
        <row r="24">
          <cell r="A24" t="str">
            <v>CY1999</v>
          </cell>
          <cell r="B24" t="str">
            <v>Carbon 1</v>
          </cell>
          <cell r="C24">
            <v>70</v>
          </cell>
          <cell r="D24">
            <v>36220</v>
          </cell>
          <cell r="E24">
            <v>36227</v>
          </cell>
          <cell r="F24">
            <v>7</v>
          </cell>
          <cell r="G24" t="str">
            <v>Inspection and Minor Work</v>
          </cell>
          <cell r="I24">
            <v>1</v>
          </cell>
          <cell r="J24">
            <v>1</v>
          </cell>
        </row>
        <row r="25">
          <cell r="A25" t="str">
            <v>CY1999</v>
          </cell>
          <cell r="B25" t="str">
            <v>Hayden 2</v>
          </cell>
          <cell r="C25">
            <v>33</v>
          </cell>
          <cell r="D25">
            <v>36231</v>
          </cell>
          <cell r="E25">
            <v>36301</v>
          </cell>
          <cell r="F25">
            <v>70</v>
          </cell>
          <cell r="G25" t="str">
            <v>Boiler Inspection,Baghouse Install,Turbine HP/IP</v>
          </cell>
          <cell r="I25">
            <v>10</v>
          </cell>
          <cell r="J25">
            <v>1</v>
          </cell>
        </row>
        <row r="26">
          <cell r="A26" t="str">
            <v>CY1999</v>
          </cell>
          <cell r="B26" t="str">
            <v>Dave Johnston 3</v>
          </cell>
          <cell r="C26">
            <v>230</v>
          </cell>
          <cell r="D26">
            <v>36232</v>
          </cell>
          <cell r="E26">
            <v>36267</v>
          </cell>
          <cell r="F26">
            <v>35</v>
          </cell>
          <cell r="G26" t="str">
            <v>Boiler, Safety Valves, Turbine, Air Heater</v>
          </cell>
          <cell r="I26">
            <v>5</v>
          </cell>
          <cell r="J26">
            <v>1</v>
          </cell>
        </row>
        <row r="27">
          <cell r="A27" t="str">
            <v>CY1999</v>
          </cell>
          <cell r="B27" t="str">
            <v>Jim Bridger 3</v>
          </cell>
          <cell r="C27">
            <v>353</v>
          </cell>
          <cell r="D27">
            <v>36239</v>
          </cell>
          <cell r="E27">
            <v>36267</v>
          </cell>
          <cell r="F27">
            <v>28</v>
          </cell>
          <cell r="G27" t="str">
            <v>Date Change, Boiler</v>
          </cell>
          <cell r="I27">
            <v>4</v>
          </cell>
          <cell r="J27">
            <v>1</v>
          </cell>
        </row>
        <row r="28">
          <cell r="A28" t="str">
            <v>CY1999</v>
          </cell>
          <cell r="B28" t="str">
            <v>Carbon 2</v>
          </cell>
          <cell r="C28">
            <v>105</v>
          </cell>
          <cell r="D28">
            <v>36253</v>
          </cell>
          <cell r="E28">
            <v>36295</v>
          </cell>
          <cell r="F28">
            <v>42</v>
          </cell>
          <cell r="G28" t="str">
            <v>Turbine, Boiler and Feed Water Heater</v>
          </cell>
          <cell r="I28">
            <v>6</v>
          </cell>
          <cell r="J28">
            <v>2</v>
          </cell>
        </row>
        <row r="29">
          <cell r="A29" t="str">
            <v>CY1999</v>
          </cell>
          <cell r="B29" t="str">
            <v>Dave Johnston 4</v>
          </cell>
          <cell r="C29">
            <v>330</v>
          </cell>
          <cell r="D29">
            <v>36267</v>
          </cell>
          <cell r="E29">
            <v>36302</v>
          </cell>
          <cell r="F29">
            <v>35</v>
          </cell>
          <cell r="G29" t="str">
            <v>Scrubber, Boiler and NOx Burners</v>
          </cell>
          <cell r="I29">
            <v>5</v>
          </cell>
          <cell r="J29">
            <v>2</v>
          </cell>
        </row>
        <row r="30">
          <cell r="A30" t="str">
            <v>CY1999</v>
          </cell>
          <cell r="B30" t="str">
            <v>Jim Bridger 2</v>
          </cell>
          <cell r="C30">
            <v>353</v>
          </cell>
          <cell r="D30">
            <v>36267</v>
          </cell>
          <cell r="E30">
            <v>36274</v>
          </cell>
          <cell r="F30">
            <v>7</v>
          </cell>
          <cell r="G30" t="str">
            <v>Burner Nozzles</v>
          </cell>
          <cell r="I30">
            <v>1</v>
          </cell>
          <cell r="J30">
            <v>2</v>
          </cell>
        </row>
        <row r="31">
          <cell r="A31" t="str">
            <v>CY1999</v>
          </cell>
          <cell r="B31" t="str">
            <v>Naughton 3</v>
          </cell>
          <cell r="C31">
            <v>330</v>
          </cell>
          <cell r="D31">
            <v>36267</v>
          </cell>
          <cell r="E31">
            <v>36309</v>
          </cell>
          <cell r="F31">
            <v>42</v>
          </cell>
          <cell r="G31" t="str">
            <v>NOxConversion,major boiler&amp;controls</v>
          </cell>
          <cell r="I31">
            <v>6</v>
          </cell>
          <cell r="J31">
            <v>2</v>
          </cell>
        </row>
        <row r="32">
          <cell r="A32" t="str">
            <v>CY1999</v>
          </cell>
          <cell r="B32" t="str">
            <v>Gadsby 3</v>
          </cell>
          <cell r="C32">
            <v>100</v>
          </cell>
          <cell r="D32">
            <v>36281</v>
          </cell>
          <cell r="E32">
            <v>36311</v>
          </cell>
          <cell r="F32">
            <v>30</v>
          </cell>
          <cell r="G32" t="str">
            <v>Inspection, Cooling Tower, Piping</v>
          </cell>
          <cell r="I32">
            <v>4.2857142857142856</v>
          </cell>
          <cell r="J32">
            <v>2</v>
          </cell>
        </row>
        <row r="33">
          <cell r="A33" t="str">
            <v>CY1999</v>
          </cell>
          <cell r="B33" t="str">
            <v>Jim Bridger 4</v>
          </cell>
          <cell r="C33">
            <v>347</v>
          </cell>
          <cell r="D33">
            <v>36281</v>
          </cell>
          <cell r="E33">
            <v>36288</v>
          </cell>
          <cell r="F33">
            <v>7</v>
          </cell>
          <cell r="G33" t="str">
            <v>Turbine Wash, Air PreHeater</v>
          </cell>
          <cell r="I33">
            <v>1</v>
          </cell>
          <cell r="J33">
            <v>2</v>
          </cell>
        </row>
        <row r="34">
          <cell r="A34" t="str">
            <v>CY1999</v>
          </cell>
          <cell r="B34" t="str">
            <v>Colstrip 3</v>
          </cell>
          <cell r="C34">
            <v>72</v>
          </cell>
          <cell r="D34">
            <v>36295</v>
          </cell>
          <cell r="E34">
            <v>36304</v>
          </cell>
          <cell r="F34">
            <v>9</v>
          </cell>
          <cell r="G34" t="str">
            <v>Boiler Maintenance Inspection</v>
          </cell>
          <cell r="I34">
            <v>1.2857142857142858</v>
          </cell>
          <cell r="J34">
            <v>2</v>
          </cell>
        </row>
        <row r="35">
          <cell r="A35" t="str">
            <v>CY1999</v>
          </cell>
          <cell r="B35" t="str">
            <v>Hunter 1</v>
          </cell>
          <cell r="C35">
            <v>389</v>
          </cell>
          <cell r="D35">
            <v>36295</v>
          </cell>
          <cell r="E35">
            <v>36337</v>
          </cell>
          <cell r="F35">
            <v>42</v>
          </cell>
          <cell r="G35" t="str">
            <v>Turbine Upgrade</v>
          </cell>
          <cell r="I35">
            <v>6</v>
          </cell>
          <cell r="J35">
            <v>2</v>
          </cell>
        </row>
        <row r="36">
          <cell r="A36" t="str">
            <v>CY1999</v>
          </cell>
          <cell r="B36" t="str">
            <v>Wyodak</v>
          </cell>
          <cell r="C36">
            <v>268</v>
          </cell>
          <cell r="D36">
            <v>36302</v>
          </cell>
          <cell r="E36">
            <v>36312</v>
          </cell>
          <cell r="F36">
            <v>10</v>
          </cell>
          <cell r="G36" t="str">
            <v>MainTransformer</v>
          </cell>
          <cell r="I36">
            <v>1.4285714285714286</v>
          </cell>
          <cell r="J36">
            <v>2</v>
          </cell>
        </row>
        <row r="37">
          <cell r="A37" t="str">
            <v>CY1999</v>
          </cell>
          <cell r="B37" t="str">
            <v>Centralia 2</v>
          </cell>
          <cell r="C37">
            <v>318</v>
          </cell>
          <cell r="D37">
            <v>36316</v>
          </cell>
          <cell r="E37">
            <v>36331</v>
          </cell>
          <cell r="F37">
            <v>15</v>
          </cell>
          <cell r="G37" t="str">
            <v>Boiler Work, Air PreHeater</v>
          </cell>
          <cell r="I37">
            <v>2.1428571428571428</v>
          </cell>
          <cell r="J37">
            <v>2</v>
          </cell>
        </row>
        <row r="38">
          <cell r="A38" t="str">
            <v>CY1999</v>
          </cell>
          <cell r="B38" t="str">
            <v>Colstrip 4</v>
          </cell>
          <cell r="C38">
            <v>72</v>
          </cell>
          <cell r="D38">
            <v>36330</v>
          </cell>
          <cell r="E38">
            <v>36344</v>
          </cell>
          <cell r="F38">
            <v>14</v>
          </cell>
          <cell r="G38" t="str">
            <v>Boiler Inspection and Chemical Clean</v>
          </cell>
          <cell r="I38">
            <v>2</v>
          </cell>
          <cell r="J38">
            <v>2</v>
          </cell>
        </row>
        <row r="39">
          <cell r="A39" t="str">
            <v>CY1999</v>
          </cell>
          <cell r="B39" t="str">
            <v>Hermiston 1</v>
          </cell>
          <cell r="C39">
            <v>237</v>
          </cell>
          <cell r="D39">
            <v>36331</v>
          </cell>
          <cell r="E39">
            <v>36338</v>
          </cell>
          <cell r="F39">
            <v>7</v>
          </cell>
          <cell r="G39" t="str">
            <v>Inspection</v>
          </cell>
          <cell r="I39">
            <v>1</v>
          </cell>
          <cell r="J39">
            <v>2</v>
          </cell>
        </row>
        <row r="40">
          <cell r="A40" t="str">
            <v>CY1999</v>
          </cell>
          <cell r="B40" t="str">
            <v>Little Mountain</v>
          </cell>
          <cell r="C40">
            <v>14</v>
          </cell>
          <cell r="D40">
            <v>36337</v>
          </cell>
          <cell r="E40">
            <v>36400</v>
          </cell>
          <cell r="F40">
            <v>63</v>
          </cell>
          <cell r="G40" t="str">
            <v>GSL Off</v>
          </cell>
          <cell r="I40">
            <v>9</v>
          </cell>
          <cell r="J40">
            <v>2</v>
          </cell>
        </row>
        <row r="41">
          <cell r="A41" t="str">
            <v>CY2000</v>
          </cell>
          <cell r="B41" t="str">
            <v>Carbon 1</v>
          </cell>
          <cell r="C41">
            <v>70</v>
          </cell>
          <cell r="D41">
            <v>36603</v>
          </cell>
          <cell r="E41">
            <v>36645</v>
          </cell>
          <cell r="F41">
            <v>42</v>
          </cell>
          <cell r="G41" t="str">
            <v>Major</v>
          </cell>
          <cell r="I41">
            <v>6</v>
          </cell>
          <cell r="J41">
            <v>1</v>
          </cell>
        </row>
        <row r="42">
          <cell r="A42" t="str">
            <v>CY2000</v>
          </cell>
          <cell r="B42" t="str">
            <v>Dave Johnston 2</v>
          </cell>
          <cell r="C42">
            <v>106</v>
          </cell>
          <cell r="D42">
            <v>36617</v>
          </cell>
          <cell r="E42">
            <v>36647</v>
          </cell>
          <cell r="F42">
            <v>30</v>
          </cell>
          <cell r="G42" t="str">
            <v>Minor</v>
          </cell>
          <cell r="I42">
            <v>4.2857142857142856</v>
          </cell>
          <cell r="J42">
            <v>2</v>
          </cell>
        </row>
        <row r="43">
          <cell r="A43" t="str">
            <v>CY2000</v>
          </cell>
          <cell r="B43" t="str">
            <v>Cholla 4</v>
          </cell>
          <cell r="C43">
            <v>380</v>
          </cell>
          <cell r="D43">
            <v>36631</v>
          </cell>
          <cell r="E43">
            <v>36661</v>
          </cell>
          <cell r="F43">
            <v>30</v>
          </cell>
          <cell r="G43" t="str">
            <v>Minor, Controls Change, Date Change</v>
          </cell>
          <cell r="I43">
            <v>4.2857142857142856</v>
          </cell>
          <cell r="J43">
            <v>2</v>
          </cell>
        </row>
        <row r="44">
          <cell r="A44" t="str">
            <v>CY2000</v>
          </cell>
          <cell r="B44" t="str">
            <v>Colstrip 3</v>
          </cell>
          <cell r="C44">
            <v>72</v>
          </cell>
          <cell r="D44">
            <v>36631</v>
          </cell>
          <cell r="E44">
            <v>36647</v>
          </cell>
          <cell r="F44">
            <v>16</v>
          </cell>
          <cell r="G44" t="str">
            <v>Preheater Baskets, Chemical Clean</v>
          </cell>
          <cell r="I44">
            <v>2.2857142857142856</v>
          </cell>
          <cell r="J44">
            <v>2</v>
          </cell>
        </row>
        <row r="45">
          <cell r="A45" t="str">
            <v>CY2000</v>
          </cell>
          <cell r="B45" t="str">
            <v>Dave Johnston 1</v>
          </cell>
          <cell r="C45">
            <v>106</v>
          </cell>
          <cell r="D45">
            <v>36631</v>
          </cell>
          <cell r="E45">
            <v>36640</v>
          </cell>
          <cell r="F45">
            <v>9</v>
          </cell>
          <cell r="G45" t="str">
            <v>Inspection. Date Change</v>
          </cell>
          <cell r="I45">
            <v>1.2857142857142858</v>
          </cell>
          <cell r="J45">
            <v>2</v>
          </cell>
        </row>
        <row r="46">
          <cell r="A46" t="str">
            <v>CY2000</v>
          </cell>
          <cell r="B46" t="str">
            <v>Jim Bridger 1</v>
          </cell>
          <cell r="C46">
            <v>353</v>
          </cell>
          <cell r="D46">
            <v>36638</v>
          </cell>
          <cell r="E46">
            <v>36647</v>
          </cell>
          <cell r="F46">
            <v>9</v>
          </cell>
          <cell r="G46" t="str">
            <v>Short.  Date Change.</v>
          </cell>
          <cell r="I46">
            <v>1.2857142857142858</v>
          </cell>
          <cell r="J46">
            <v>2</v>
          </cell>
        </row>
        <row r="47">
          <cell r="A47" t="str">
            <v>CY2000</v>
          </cell>
          <cell r="B47" t="str">
            <v>Bonanza</v>
          </cell>
          <cell r="C47">
            <v>431</v>
          </cell>
          <cell r="D47">
            <v>36645</v>
          </cell>
          <cell r="E47">
            <v>36689</v>
          </cell>
          <cell r="F47">
            <v>44</v>
          </cell>
          <cell r="G47" t="str">
            <v>Replace HP-IP-LP, Replace Controls &amp; 3 Pulv.</v>
          </cell>
          <cell r="I47">
            <v>6.2857142857142856</v>
          </cell>
          <cell r="J47">
            <v>2</v>
          </cell>
        </row>
        <row r="48">
          <cell r="A48" t="str">
            <v>CY2000</v>
          </cell>
          <cell r="B48" t="str">
            <v>Gadsby 3</v>
          </cell>
          <cell r="C48">
            <v>100</v>
          </cell>
          <cell r="D48">
            <v>36652</v>
          </cell>
          <cell r="E48">
            <v>36668</v>
          </cell>
          <cell r="F48">
            <v>16</v>
          </cell>
          <cell r="G48" t="str">
            <v>Cooling Tower, Turbine Valves, ID Pedestal.</v>
          </cell>
          <cell r="I48">
            <v>2.2857142857142856</v>
          </cell>
          <cell r="J48">
            <v>2</v>
          </cell>
        </row>
        <row r="49">
          <cell r="A49" t="str">
            <v>CY2000</v>
          </cell>
          <cell r="B49" t="str">
            <v>Jim Bridger 4</v>
          </cell>
          <cell r="C49">
            <v>347</v>
          </cell>
          <cell r="D49">
            <v>36652</v>
          </cell>
          <cell r="E49">
            <v>36689</v>
          </cell>
          <cell r="F49">
            <v>37</v>
          </cell>
          <cell r="G49" t="str">
            <v>Turbine Upgrade</v>
          </cell>
          <cell r="I49">
            <v>5.2857142857142856</v>
          </cell>
          <cell r="J49">
            <v>2</v>
          </cell>
        </row>
        <row r="50">
          <cell r="A50" t="str">
            <v>CY2000</v>
          </cell>
          <cell r="B50" t="str">
            <v>Wyodak</v>
          </cell>
          <cell r="C50">
            <v>268</v>
          </cell>
          <cell r="D50">
            <v>36652</v>
          </cell>
          <cell r="E50">
            <v>36682</v>
          </cell>
          <cell r="F50">
            <v>30</v>
          </cell>
          <cell r="G50" t="str">
            <v>Major</v>
          </cell>
          <cell r="I50">
            <v>4.2857142857142856</v>
          </cell>
          <cell r="J50">
            <v>2</v>
          </cell>
        </row>
        <row r="51">
          <cell r="A51" t="str">
            <v>CY2000</v>
          </cell>
          <cell r="B51" t="str">
            <v>Camas Cogen</v>
          </cell>
          <cell r="C51">
            <v>52</v>
          </cell>
          <cell r="D51">
            <v>36654</v>
          </cell>
          <cell r="E51">
            <v>36661</v>
          </cell>
          <cell r="F51">
            <v>7</v>
          </cell>
          <cell r="G51" t="str">
            <v>3 Yr Inspection</v>
          </cell>
          <cell r="I51">
            <v>1</v>
          </cell>
          <cell r="J51">
            <v>2</v>
          </cell>
        </row>
        <row r="52">
          <cell r="A52" t="str">
            <v>CY2000</v>
          </cell>
          <cell r="B52" t="str">
            <v>Colstrip 4</v>
          </cell>
          <cell r="C52">
            <v>72</v>
          </cell>
          <cell r="D52">
            <v>36673</v>
          </cell>
          <cell r="E52">
            <v>36703</v>
          </cell>
          <cell r="F52">
            <v>30</v>
          </cell>
          <cell r="G52" t="str">
            <v>Turbine - Generator Work.  Pre Heater Baskets.</v>
          </cell>
          <cell r="I52">
            <v>4.2857142857142856</v>
          </cell>
          <cell r="J52">
            <v>2</v>
          </cell>
        </row>
        <row r="53">
          <cell r="A53" t="str">
            <v>CY2000</v>
          </cell>
          <cell r="B53" t="str">
            <v>Centralia 1</v>
          </cell>
          <cell r="C53">
            <v>318</v>
          </cell>
          <cell r="D53">
            <v>36680</v>
          </cell>
          <cell r="E53">
            <v>36696</v>
          </cell>
          <cell r="F53">
            <v>16</v>
          </cell>
          <cell r="G53" t="str">
            <v>Minor</v>
          </cell>
          <cell r="I53">
            <v>2.2857142857142856</v>
          </cell>
          <cell r="J53">
            <v>2</v>
          </cell>
        </row>
        <row r="54">
          <cell r="A54" t="str">
            <v>CY2000</v>
          </cell>
          <cell r="B54" t="str">
            <v>River Road</v>
          </cell>
          <cell r="C54">
            <v>240</v>
          </cell>
          <cell r="D54">
            <v>36680</v>
          </cell>
          <cell r="E54">
            <v>36701</v>
          </cell>
          <cell r="F54">
            <v>21</v>
          </cell>
          <cell r="G54" t="str">
            <v>Minor</v>
          </cell>
          <cell r="I54">
            <v>3</v>
          </cell>
          <cell r="J54">
            <v>2</v>
          </cell>
        </row>
        <row r="55">
          <cell r="A55" t="str">
            <v>CY2000</v>
          </cell>
          <cell r="B55" t="str">
            <v>Hermiston 2</v>
          </cell>
          <cell r="C55">
            <v>237</v>
          </cell>
          <cell r="D55">
            <v>36694</v>
          </cell>
          <cell r="E55">
            <v>36701</v>
          </cell>
          <cell r="F55">
            <v>7</v>
          </cell>
          <cell r="G55" t="str">
            <v>Combustion Inspection</v>
          </cell>
          <cell r="I55">
            <v>1</v>
          </cell>
          <cell r="J55">
            <v>2</v>
          </cell>
        </row>
        <row r="56">
          <cell r="A56" t="str">
            <v>CY2000</v>
          </cell>
          <cell r="B56" t="str">
            <v>Little Mountain</v>
          </cell>
          <cell r="C56">
            <v>14</v>
          </cell>
          <cell r="D56">
            <v>36743</v>
          </cell>
          <cell r="E56">
            <v>36771</v>
          </cell>
          <cell r="F56">
            <v>28</v>
          </cell>
          <cell r="G56" t="str">
            <v xml:space="preserve"> Unit Available - GSL Off</v>
          </cell>
          <cell r="I56">
            <v>4</v>
          </cell>
          <cell r="J56">
            <v>3</v>
          </cell>
        </row>
        <row r="57">
          <cell r="A57" t="str">
            <v>CY2000</v>
          </cell>
          <cell r="B57" t="str">
            <v>Hayden 1</v>
          </cell>
          <cell r="C57">
            <v>45</v>
          </cell>
          <cell r="D57">
            <v>36813</v>
          </cell>
          <cell r="E57">
            <v>36841</v>
          </cell>
          <cell r="F57">
            <v>28</v>
          </cell>
          <cell r="G57" t="str">
            <v>Boiler Inspection.  Possible move to March.</v>
          </cell>
          <cell r="I57">
            <v>4</v>
          </cell>
          <cell r="J57">
            <v>4</v>
          </cell>
        </row>
        <row r="58">
          <cell r="A58" t="str">
            <v>CY2000</v>
          </cell>
          <cell r="B58" t="str">
            <v>Hunter 2</v>
          </cell>
          <cell r="C58">
            <v>259</v>
          </cell>
          <cell r="D58">
            <v>36841</v>
          </cell>
          <cell r="E58">
            <v>36848</v>
          </cell>
          <cell r="F58">
            <v>7</v>
          </cell>
          <cell r="G58" t="str">
            <v>Inspection</v>
          </cell>
          <cell r="I58">
            <v>1</v>
          </cell>
          <cell r="J58">
            <v>4</v>
          </cell>
        </row>
        <row r="59">
          <cell r="A59" t="str">
            <v>CY2001</v>
          </cell>
          <cell r="B59" t="str">
            <v>Dave Johnston 4</v>
          </cell>
          <cell r="C59">
            <v>330</v>
          </cell>
          <cell r="D59">
            <v>36906</v>
          </cell>
          <cell r="E59">
            <v>36909</v>
          </cell>
          <cell r="F59">
            <v>3</v>
          </cell>
          <cell r="G59" t="str">
            <v>Inspection/Tube Leak Repair</v>
          </cell>
          <cell r="I59">
            <v>0.42857142857142855</v>
          </cell>
          <cell r="J59">
            <v>1</v>
          </cell>
        </row>
        <row r="60">
          <cell r="A60" t="str">
            <v>CY2001</v>
          </cell>
          <cell r="B60" t="str">
            <v>Carbon 2</v>
          </cell>
          <cell r="C60">
            <v>105</v>
          </cell>
          <cell r="D60">
            <v>36909</v>
          </cell>
          <cell r="E60">
            <v>36913</v>
          </cell>
          <cell r="F60">
            <v>4</v>
          </cell>
          <cell r="G60" t="str">
            <v>Chemical Clean</v>
          </cell>
          <cell r="I60">
            <v>0.5714285714285714</v>
          </cell>
          <cell r="J60">
            <v>1</v>
          </cell>
        </row>
        <row r="61">
          <cell r="A61" t="str">
            <v>CY2001</v>
          </cell>
          <cell r="B61" t="str">
            <v>Dave Johnston 3</v>
          </cell>
          <cell r="C61">
            <v>220</v>
          </cell>
          <cell r="D61">
            <v>36911</v>
          </cell>
          <cell r="E61">
            <v>36920</v>
          </cell>
          <cell r="F61">
            <v>9</v>
          </cell>
          <cell r="G61" t="str">
            <v>Inspection</v>
          </cell>
          <cell r="I61">
            <v>1.2857142857142858</v>
          </cell>
          <cell r="J61">
            <v>1</v>
          </cell>
        </row>
        <row r="62">
          <cell r="A62" t="str">
            <v>CY2001</v>
          </cell>
          <cell r="B62" t="str">
            <v>Hermiston 1</v>
          </cell>
          <cell r="C62">
            <v>237</v>
          </cell>
          <cell r="D62">
            <v>36953</v>
          </cell>
          <cell r="E62">
            <v>36960</v>
          </cell>
          <cell r="F62">
            <v>7</v>
          </cell>
          <cell r="G62" t="str">
            <v>Combustion Inspection   * Possible move to 05/01*</v>
          </cell>
          <cell r="I62">
            <v>1</v>
          </cell>
          <cell r="J62">
            <v>1</v>
          </cell>
        </row>
        <row r="63">
          <cell r="A63" t="str">
            <v>CY2001</v>
          </cell>
          <cell r="B63" t="str">
            <v>Huntington 2</v>
          </cell>
          <cell r="C63">
            <v>455</v>
          </cell>
          <cell r="D63">
            <v>36960</v>
          </cell>
          <cell r="E63">
            <v>36967</v>
          </cell>
          <cell r="F63">
            <v>7</v>
          </cell>
          <cell r="G63" t="str">
            <v>Inspection, Economizer Clean, Circ Water Pump</v>
          </cell>
          <cell r="I63">
            <v>1</v>
          </cell>
          <cell r="J63">
            <v>1</v>
          </cell>
        </row>
        <row r="64">
          <cell r="A64" t="str">
            <v>CY2001</v>
          </cell>
          <cell r="B64" t="str">
            <v>Craig 2</v>
          </cell>
          <cell r="C64">
            <v>83</v>
          </cell>
          <cell r="D64">
            <v>36961</v>
          </cell>
          <cell r="E64">
            <v>37011</v>
          </cell>
          <cell r="F64">
            <v>50</v>
          </cell>
          <cell r="G64" t="str">
            <v>Boiler Inspection, new Controls</v>
          </cell>
          <cell r="I64">
            <v>7.1428571428571432</v>
          </cell>
          <cell r="J64">
            <v>1</v>
          </cell>
        </row>
        <row r="65">
          <cell r="A65" t="str">
            <v>CY2001</v>
          </cell>
          <cell r="B65" t="str">
            <v>Colstrip 3</v>
          </cell>
          <cell r="C65">
            <v>74</v>
          </cell>
          <cell r="D65">
            <v>36967</v>
          </cell>
          <cell r="E65">
            <v>37023</v>
          </cell>
          <cell r="F65">
            <v>56</v>
          </cell>
          <cell r="G65" t="str">
            <v>Boiler Work, Replace Nose Arch</v>
          </cell>
          <cell r="I65">
            <v>8</v>
          </cell>
          <cell r="J65">
            <v>1</v>
          </cell>
        </row>
        <row r="66">
          <cell r="A66" t="str">
            <v>CY2001</v>
          </cell>
          <cell r="B66" t="str">
            <v>River Road</v>
          </cell>
          <cell r="C66">
            <v>240</v>
          </cell>
          <cell r="D66">
            <v>36980</v>
          </cell>
          <cell r="E66">
            <v>37000</v>
          </cell>
          <cell r="F66">
            <v>20</v>
          </cell>
          <cell r="G66" t="str">
            <v>Hot Gas Path Inspection</v>
          </cell>
          <cell r="I66">
            <v>2.8571428571428572</v>
          </cell>
          <cell r="J66">
            <v>1</v>
          </cell>
        </row>
        <row r="67">
          <cell r="A67" t="str">
            <v>CY2001</v>
          </cell>
          <cell r="B67" t="str">
            <v>Hunter 3</v>
          </cell>
          <cell r="C67">
            <v>460</v>
          </cell>
          <cell r="D67">
            <v>36981</v>
          </cell>
          <cell r="E67">
            <v>37016</v>
          </cell>
          <cell r="F67">
            <v>35</v>
          </cell>
          <cell r="G67" t="str">
            <v>Boiler Bottom Repair</v>
          </cell>
          <cell r="I67">
            <v>5</v>
          </cell>
          <cell r="J67">
            <v>1</v>
          </cell>
        </row>
        <row r="68">
          <cell r="A68" t="str">
            <v>CY2001</v>
          </cell>
          <cell r="B68" t="str">
            <v>Jim Bridger 2</v>
          </cell>
          <cell r="C68">
            <v>353</v>
          </cell>
          <cell r="D68">
            <v>36981</v>
          </cell>
          <cell r="E68">
            <v>37016</v>
          </cell>
          <cell r="F68">
            <v>35</v>
          </cell>
          <cell r="G68" t="str">
            <v>Boiler,LP Insp.,BFPR, CT</v>
          </cell>
          <cell r="I68">
            <v>5</v>
          </cell>
          <cell r="J68">
            <v>1</v>
          </cell>
        </row>
        <row r="69">
          <cell r="A69" t="str">
            <v>CY2001</v>
          </cell>
          <cell r="B69" t="str">
            <v>Dave Johnston 1</v>
          </cell>
          <cell r="C69">
            <v>106</v>
          </cell>
          <cell r="D69">
            <v>36986</v>
          </cell>
          <cell r="E69">
            <v>36990</v>
          </cell>
          <cell r="F69">
            <v>4</v>
          </cell>
          <cell r="G69" t="str">
            <v>Air Heater &amp; Condenser Cleaning, Precip.</v>
          </cell>
          <cell r="I69">
            <v>0.5714285714285714</v>
          </cell>
          <cell r="J69">
            <v>2</v>
          </cell>
        </row>
        <row r="70">
          <cell r="A70" t="str">
            <v>CY2001</v>
          </cell>
          <cell r="B70" t="str">
            <v>Hayden 2</v>
          </cell>
          <cell r="C70">
            <v>33</v>
          </cell>
          <cell r="D70">
            <v>36995</v>
          </cell>
          <cell r="E70">
            <v>37023</v>
          </cell>
          <cell r="F70">
            <v>28</v>
          </cell>
          <cell r="G70" t="str">
            <v>2-4,5 fwh replace, cc, boiler insp, b.a. repairs</v>
          </cell>
          <cell r="I70">
            <v>4</v>
          </cell>
          <cell r="J70">
            <v>2</v>
          </cell>
        </row>
        <row r="71">
          <cell r="A71" t="str">
            <v>CY2001</v>
          </cell>
          <cell r="B71" t="str">
            <v>Dave Johnston 2</v>
          </cell>
          <cell r="C71">
            <v>106</v>
          </cell>
          <cell r="D71">
            <v>37009</v>
          </cell>
          <cell r="E71">
            <v>37013</v>
          </cell>
          <cell r="F71">
            <v>4</v>
          </cell>
          <cell r="G71" t="str">
            <v>Air Heater &amp; Condenser Cleaning, Precip.</v>
          </cell>
          <cell r="I71">
            <v>0.5714285714285714</v>
          </cell>
          <cell r="J71">
            <v>2</v>
          </cell>
        </row>
        <row r="72">
          <cell r="A72" t="str">
            <v>CY2001</v>
          </cell>
          <cell r="B72" t="str">
            <v>Blundell</v>
          </cell>
          <cell r="C72">
            <v>23</v>
          </cell>
          <cell r="D72">
            <v>37012</v>
          </cell>
          <cell r="E72">
            <v>37045</v>
          </cell>
          <cell r="F72">
            <v>33</v>
          </cell>
          <cell r="G72" t="str">
            <v>Major - Turbine Repairs, Brine System</v>
          </cell>
          <cell r="I72">
            <v>4.7142857142857144</v>
          </cell>
          <cell r="J72">
            <v>2</v>
          </cell>
        </row>
        <row r="73">
          <cell r="A73" t="str">
            <v>CY2001</v>
          </cell>
          <cell r="B73" t="str">
            <v>Huntington 1</v>
          </cell>
          <cell r="C73">
            <v>440</v>
          </cell>
          <cell r="D73">
            <v>37016</v>
          </cell>
          <cell r="E73">
            <v>37046</v>
          </cell>
          <cell r="F73">
            <v>30</v>
          </cell>
          <cell r="G73" t="str">
            <v>Controls Upgrade</v>
          </cell>
          <cell r="I73">
            <v>4.2857142857142856</v>
          </cell>
          <cell r="J73">
            <v>2</v>
          </cell>
        </row>
        <row r="74">
          <cell r="A74" t="str">
            <v>CY2001</v>
          </cell>
          <cell r="B74" t="str">
            <v>Jim Bridger 3</v>
          </cell>
          <cell r="C74">
            <v>353</v>
          </cell>
          <cell r="D74">
            <v>37016</v>
          </cell>
          <cell r="E74">
            <v>37024</v>
          </cell>
          <cell r="F74">
            <v>8</v>
          </cell>
          <cell r="G74" t="str">
            <v>Inspection, Air Heater Wash</v>
          </cell>
          <cell r="I74">
            <v>1.1428571428571428</v>
          </cell>
          <cell r="J74">
            <v>2</v>
          </cell>
        </row>
        <row r="75">
          <cell r="A75" t="str">
            <v>CY2001</v>
          </cell>
          <cell r="B75" t="str">
            <v>Hermiston 2</v>
          </cell>
          <cell r="C75">
            <v>237</v>
          </cell>
          <cell r="D75">
            <v>37023</v>
          </cell>
          <cell r="E75">
            <v>37030</v>
          </cell>
          <cell r="F75">
            <v>7</v>
          </cell>
          <cell r="G75" t="str">
            <v>Combustion Inspection</v>
          </cell>
          <cell r="I75">
            <v>1</v>
          </cell>
          <cell r="J75">
            <v>2</v>
          </cell>
        </row>
        <row r="76">
          <cell r="A76" t="str">
            <v>CY2001</v>
          </cell>
          <cell r="B76" t="str">
            <v>Dave Johnston 4</v>
          </cell>
          <cell r="C76">
            <v>330</v>
          </cell>
          <cell r="D76">
            <v>37030</v>
          </cell>
          <cell r="E76">
            <v>37050</v>
          </cell>
          <cell r="F76">
            <v>20</v>
          </cell>
          <cell r="G76" t="str">
            <v>Extended Mini</v>
          </cell>
          <cell r="I76">
            <v>2.8571428571428572</v>
          </cell>
          <cell r="J76">
            <v>2</v>
          </cell>
        </row>
        <row r="77">
          <cell r="A77" t="str">
            <v>CY2001</v>
          </cell>
          <cell r="B77" t="str">
            <v>Gadsby 3</v>
          </cell>
          <cell r="C77">
            <v>100</v>
          </cell>
          <cell r="D77">
            <v>37184</v>
          </cell>
          <cell r="E77">
            <v>37234</v>
          </cell>
          <cell r="F77">
            <v>50</v>
          </cell>
          <cell r="G77" t="str">
            <v>Major - Turbine and Generator</v>
          </cell>
          <cell r="I77">
            <v>7.1428571428571432</v>
          </cell>
          <cell r="J77">
            <v>4</v>
          </cell>
        </row>
        <row r="78">
          <cell r="A78" t="str">
            <v>CY2001</v>
          </cell>
          <cell r="B78" t="str">
            <v>Carbon 2</v>
          </cell>
          <cell r="C78">
            <v>105</v>
          </cell>
          <cell r="D78">
            <v>37198</v>
          </cell>
          <cell r="E78">
            <v>37204</v>
          </cell>
          <cell r="F78">
            <v>6</v>
          </cell>
          <cell r="G78" t="str">
            <v>Insp- 4 day reduction Jan Chemical Clean</v>
          </cell>
          <cell r="I78">
            <v>0.8571428571428571</v>
          </cell>
          <cell r="J78">
            <v>4</v>
          </cell>
        </row>
        <row r="79">
          <cell r="A79" t="str">
            <v>CY2002</v>
          </cell>
          <cell r="B79" t="str">
            <v>Hermiston 1</v>
          </cell>
          <cell r="C79">
            <v>237</v>
          </cell>
          <cell r="D79">
            <v>37318</v>
          </cell>
          <cell r="E79">
            <v>37325</v>
          </cell>
          <cell r="F79">
            <v>7</v>
          </cell>
          <cell r="G79" t="str">
            <v>Combustion Inspection</v>
          </cell>
          <cell r="I79">
            <v>1</v>
          </cell>
          <cell r="J79">
            <v>1</v>
          </cell>
        </row>
        <row r="80">
          <cell r="A80" t="str">
            <v>CY2002</v>
          </cell>
          <cell r="B80" t="str">
            <v>Jim Bridger 4</v>
          </cell>
          <cell r="C80">
            <v>347</v>
          </cell>
          <cell r="D80">
            <v>37338</v>
          </cell>
          <cell r="E80">
            <v>37347</v>
          </cell>
          <cell r="F80">
            <v>9</v>
          </cell>
          <cell r="G80" t="str">
            <v>Inspection</v>
          </cell>
          <cell r="I80">
            <v>1.2857142857142858</v>
          </cell>
          <cell r="J80">
            <v>1</v>
          </cell>
        </row>
        <row r="81">
          <cell r="A81" t="str">
            <v>CY2002</v>
          </cell>
          <cell r="B81" t="str">
            <v>River Road</v>
          </cell>
          <cell r="C81">
            <v>240</v>
          </cell>
          <cell r="D81">
            <v>37347</v>
          </cell>
          <cell r="E81">
            <v>37357</v>
          </cell>
          <cell r="F81">
            <v>10</v>
          </cell>
          <cell r="G81" t="str">
            <v>Combustion Inspection</v>
          </cell>
          <cell r="I81">
            <v>1.4285714285714286</v>
          </cell>
          <cell r="J81">
            <v>2</v>
          </cell>
        </row>
        <row r="82">
          <cell r="A82" t="str">
            <v>CY2002</v>
          </cell>
          <cell r="B82" t="str">
            <v>Hunter 2</v>
          </cell>
          <cell r="C82">
            <v>259</v>
          </cell>
          <cell r="D82">
            <v>37349</v>
          </cell>
          <cell r="E82">
            <v>37421</v>
          </cell>
          <cell r="F82">
            <v>72</v>
          </cell>
          <cell r="G82" t="str">
            <v>Boiler, Generator, (change turbine controls)</v>
          </cell>
          <cell r="I82">
            <v>10.285714285714286</v>
          </cell>
          <cell r="J82">
            <v>2</v>
          </cell>
        </row>
        <row r="83">
          <cell r="A83" t="str">
            <v>CY2002</v>
          </cell>
          <cell r="B83" t="str">
            <v>Craig 1</v>
          </cell>
          <cell r="C83">
            <v>83</v>
          </cell>
          <cell r="D83">
            <v>37352</v>
          </cell>
          <cell r="E83">
            <v>37368</v>
          </cell>
          <cell r="F83">
            <v>16</v>
          </cell>
          <cell r="G83" t="str">
            <v/>
          </cell>
          <cell r="I83">
            <v>2.2857142857142856</v>
          </cell>
          <cell r="J83">
            <v>2</v>
          </cell>
        </row>
        <row r="84">
          <cell r="A84" t="str">
            <v>CY2002</v>
          </cell>
          <cell r="B84" t="str">
            <v>Naughton 2</v>
          </cell>
          <cell r="C84">
            <v>210</v>
          </cell>
          <cell r="D84">
            <v>37352</v>
          </cell>
          <cell r="E84">
            <v>37391</v>
          </cell>
          <cell r="F84">
            <v>39</v>
          </cell>
          <cell r="G84" t="str">
            <v>Major</v>
          </cell>
          <cell r="I84">
            <v>5.5714285714285712</v>
          </cell>
          <cell r="J84">
            <v>2</v>
          </cell>
        </row>
        <row r="85">
          <cell r="A85" t="str">
            <v>CY2002</v>
          </cell>
          <cell r="B85" t="str">
            <v>Dave Johnston 3</v>
          </cell>
          <cell r="C85">
            <v>220</v>
          </cell>
          <cell r="D85">
            <v>37358</v>
          </cell>
          <cell r="E85">
            <v>37362</v>
          </cell>
          <cell r="F85">
            <v>4</v>
          </cell>
          <cell r="G85" t="str">
            <v>Econ Duct, APH</v>
          </cell>
          <cell r="I85">
            <v>0.5714285714285714</v>
          </cell>
          <cell r="J85">
            <v>2</v>
          </cell>
        </row>
        <row r="86">
          <cell r="A86" t="str">
            <v>CY2002</v>
          </cell>
          <cell r="B86" t="str">
            <v>Sunnyside</v>
          </cell>
          <cell r="C86">
            <v>50</v>
          </cell>
          <cell r="D86">
            <v>37367</v>
          </cell>
          <cell r="E86">
            <v>37381</v>
          </cell>
          <cell r="F86">
            <v>14</v>
          </cell>
          <cell r="G86" t="str">
            <v>Planned Maintenance</v>
          </cell>
          <cell r="I86">
            <v>2</v>
          </cell>
          <cell r="J86">
            <v>2</v>
          </cell>
        </row>
        <row r="87">
          <cell r="A87" t="str">
            <v>CY2002</v>
          </cell>
          <cell r="B87" t="str">
            <v>Blundell</v>
          </cell>
          <cell r="C87">
            <v>23</v>
          </cell>
          <cell r="D87">
            <v>37373</v>
          </cell>
          <cell r="E87">
            <v>37376</v>
          </cell>
          <cell r="F87">
            <v>3</v>
          </cell>
          <cell r="G87" t="str">
            <v>Replace Stop Valve</v>
          </cell>
          <cell r="I87">
            <v>0.42857142857142855</v>
          </cell>
          <cell r="J87">
            <v>2</v>
          </cell>
        </row>
        <row r="88">
          <cell r="A88" t="str">
            <v>CY2002</v>
          </cell>
          <cell r="B88" t="str">
            <v>Hunter 3</v>
          </cell>
          <cell r="C88">
            <v>460</v>
          </cell>
          <cell r="D88">
            <v>37373</v>
          </cell>
          <cell r="E88">
            <v>37381</v>
          </cell>
          <cell r="F88">
            <v>8</v>
          </cell>
          <cell r="G88" t="str">
            <v>Chemical Clean, Inspection</v>
          </cell>
          <cell r="I88">
            <v>1.1428571428571428</v>
          </cell>
          <cell r="J88">
            <v>2</v>
          </cell>
        </row>
        <row r="89">
          <cell r="A89" t="str">
            <v>CY2002</v>
          </cell>
          <cell r="B89" t="str">
            <v>Hermiston 2</v>
          </cell>
          <cell r="C89">
            <v>237</v>
          </cell>
          <cell r="D89">
            <v>37380</v>
          </cell>
          <cell r="E89">
            <v>37408</v>
          </cell>
          <cell r="F89">
            <v>28</v>
          </cell>
          <cell r="G89" t="str">
            <v>Major Inspection</v>
          </cell>
          <cell r="I89">
            <v>4</v>
          </cell>
          <cell r="J89">
            <v>2</v>
          </cell>
        </row>
        <row r="90">
          <cell r="A90" t="str">
            <v>CY2002</v>
          </cell>
          <cell r="B90" t="str">
            <v>Jim Bridger 1</v>
          </cell>
          <cell r="C90">
            <v>353</v>
          </cell>
          <cell r="D90">
            <v>37380</v>
          </cell>
          <cell r="E90">
            <v>37410</v>
          </cell>
          <cell r="F90">
            <v>30</v>
          </cell>
          <cell r="G90" t="str">
            <v>Boiler, LP, (no controls upgrade)</v>
          </cell>
          <cell r="I90">
            <v>4.2857142857142856</v>
          </cell>
          <cell r="J90">
            <v>2</v>
          </cell>
        </row>
        <row r="91">
          <cell r="A91" t="str">
            <v>CY2002</v>
          </cell>
          <cell r="B91" t="str">
            <v>Dave Johnston 1</v>
          </cell>
          <cell r="C91">
            <v>106</v>
          </cell>
          <cell r="D91">
            <v>37392</v>
          </cell>
          <cell r="E91">
            <v>37400</v>
          </cell>
          <cell r="F91">
            <v>8</v>
          </cell>
          <cell r="G91" t="str">
            <v>Inspection</v>
          </cell>
          <cell r="I91">
            <v>1.1428571428571428</v>
          </cell>
          <cell r="J91">
            <v>2</v>
          </cell>
        </row>
        <row r="92">
          <cell r="A92" t="str">
            <v>CY2002</v>
          </cell>
          <cell r="B92" t="str">
            <v>Little Mountain</v>
          </cell>
          <cell r="C92">
            <v>14</v>
          </cell>
          <cell r="D92">
            <v>37408</v>
          </cell>
          <cell r="E92">
            <v>37450</v>
          </cell>
          <cell r="F92">
            <v>42</v>
          </cell>
          <cell r="G92" t="str">
            <v>Major - Turb Insp, Gear Box Installation</v>
          </cell>
          <cell r="I92">
            <v>6</v>
          </cell>
          <cell r="J92">
            <v>2</v>
          </cell>
        </row>
        <row r="93">
          <cell r="A93" t="str">
            <v>CY2002</v>
          </cell>
          <cell r="B93" t="str">
            <v>Colstrip 4</v>
          </cell>
          <cell r="C93">
            <v>74</v>
          </cell>
          <cell r="D93">
            <v>37508</v>
          </cell>
          <cell r="E93">
            <v>37512</v>
          </cell>
          <cell r="F93">
            <v>4</v>
          </cell>
          <cell r="G93" t="str">
            <v>Short Mini</v>
          </cell>
          <cell r="I93">
            <v>0.5714285714285714</v>
          </cell>
          <cell r="J93">
            <v>3</v>
          </cell>
        </row>
        <row r="94">
          <cell r="A94" t="str">
            <v>CY2002</v>
          </cell>
          <cell r="B94" t="str">
            <v>Naughton 1</v>
          </cell>
          <cell r="C94">
            <v>160</v>
          </cell>
          <cell r="D94">
            <v>37515</v>
          </cell>
          <cell r="E94">
            <v>37553</v>
          </cell>
          <cell r="F94">
            <v>38</v>
          </cell>
          <cell r="G94" t="str">
            <v>APS ends 09/15</v>
          </cell>
          <cell r="I94">
            <v>5.4285714285714288</v>
          </cell>
          <cell r="J94">
            <v>3</v>
          </cell>
        </row>
        <row r="95">
          <cell r="A95" t="str">
            <v>CY2002</v>
          </cell>
          <cell r="B95" t="str">
            <v>Carbon 1</v>
          </cell>
          <cell r="C95">
            <v>67</v>
          </cell>
          <cell r="D95">
            <v>37520</v>
          </cell>
          <cell r="E95">
            <v>37527</v>
          </cell>
          <cell r="F95">
            <v>7</v>
          </cell>
          <cell r="G95" t="str">
            <v>Inspection</v>
          </cell>
          <cell r="I95">
            <v>1</v>
          </cell>
          <cell r="J95">
            <v>3</v>
          </cell>
        </row>
        <row r="96">
          <cell r="A96" t="str">
            <v>CY2002</v>
          </cell>
          <cell r="B96" t="str">
            <v>Huntington 2</v>
          </cell>
          <cell r="C96">
            <v>455</v>
          </cell>
          <cell r="D96">
            <v>37534</v>
          </cell>
          <cell r="E96">
            <v>37576</v>
          </cell>
          <cell r="F96">
            <v>42</v>
          </cell>
          <cell r="G96" t="str">
            <v>Controls Upgrade</v>
          </cell>
          <cell r="I96">
            <v>6</v>
          </cell>
          <cell r="J96">
            <v>4</v>
          </cell>
        </row>
        <row r="97">
          <cell r="A97" t="str">
            <v>CY2002</v>
          </cell>
          <cell r="B97" t="str">
            <v>Gadsby 6</v>
          </cell>
          <cell r="C97">
            <v>40</v>
          </cell>
          <cell r="D97">
            <v>37541</v>
          </cell>
          <cell r="E97">
            <v>37548</v>
          </cell>
          <cell r="F97">
            <v>7</v>
          </cell>
          <cell r="G97" t="str">
            <v>Replace Rotor, GE install new compressor blades (warranty)</v>
          </cell>
          <cell r="I97">
            <v>1</v>
          </cell>
          <cell r="J97">
            <v>4</v>
          </cell>
        </row>
        <row r="98">
          <cell r="A98" t="str">
            <v>CY2002</v>
          </cell>
          <cell r="B98" t="str">
            <v>Hayden 2</v>
          </cell>
          <cell r="C98">
            <v>33</v>
          </cell>
          <cell r="D98">
            <v>37555</v>
          </cell>
          <cell r="E98">
            <v>37564</v>
          </cell>
          <cell r="F98">
            <v>9</v>
          </cell>
          <cell r="G98" t="str">
            <v>Scrubber Duct Repairs</v>
          </cell>
          <cell r="I98">
            <v>1.2857142857142858</v>
          </cell>
          <cell r="J98">
            <v>4</v>
          </cell>
        </row>
        <row r="99">
          <cell r="A99" t="str">
            <v>CY2002</v>
          </cell>
          <cell r="B99" t="str">
            <v>Sunnyside</v>
          </cell>
          <cell r="C99">
            <v>50</v>
          </cell>
          <cell r="D99">
            <v>37556</v>
          </cell>
          <cell r="E99">
            <v>37563</v>
          </cell>
          <cell r="F99">
            <v>7</v>
          </cell>
          <cell r="G99" t="str">
            <v/>
          </cell>
          <cell r="I99">
            <v>1</v>
          </cell>
          <cell r="J99">
            <v>4</v>
          </cell>
        </row>
        <row r="100">
          <cell r="A100" t="str">
            <v>CY2003</v>
          </cell>
          <cell r="B100" t="str">
            <v>Gadsby 1</v>
          </cell>
          <cell r="C100">
            <v>60</v>
          </cell>
          <cell r="D100">
            <v>37625</v>
          </cell>
          <cell r="E100">
            <v>37681</v>
          </cell>
          <cell r="F100">
            <v>56</v>
          </cell>
          <cell r="G100" t="str">
            <v>HP/LP</v>
          </cell>
          <cell r="I100">
            <v>8</v>
          </cell>
          <cell r="J100">
            <v>1</v>
          </cell>
        </row>
        <row r="101">
          <cell r="A101" t="str">
            <v>CY2003</v>
          </cell>
          <cell r="B101" t="str">
            <v>Naughton 3</v>
          </cell>
          <cell r="C101">
            <v>330</v>
          </cell>
          <cell r="D101">
            <v>37674</v>
          </cell>
          <cell r="E101">
            <v>37679</v>
          </cell>
          <cell r="F101">
            <v>5</v>
          </cell>
          <cell r="G101" t="str">
            <v>Planned Maintenance</v>
          </cell>
          <cell r="I101">
            <v>0.7142857142857143</v>
          </cell>
          <cell r="J101">
            <v>1</v>
          </cell>
        </row>
        <row r="102">
          <cell r="A102" t="str">
            <v>CY2003</v>
          </cell>
          <cell r="B102" t="str">
            <v>West Valley 3</v>
          </cell>
          <cell r="C102">
            <v>40</v>
          </cell>
          <cell r="D102">
            <v>37681</v>
          </cell>
          <cell r="E102">
            <v>37684</v>
          </cell>
          <cell r="F102">
            <v>3</v>
          </cell>
          <cell r="G102" t="str">
            <v>Blade Change, Inspection, F Sock</v>
          </cell>
          <cell r="I102">
            <v>0.42857142857142855</v>
          </cell>
          <cell r="J102">
            <v>1</v>
          </cell>
        </row>
        <row r="103">
          <cell r="A103" t="str">
            <v>CY2003</v>
          </cell>
          <cell r="B103" t="str">
            <v>Hermiston 2</v>
          </cell>
          <cell r="C103">
            <v>237</v>
          </cell>
          <cell r="D103">
            <v>37682</v>
          </cell>
          <cell r="E103">
            <v>37689</v>
          </cell>
          <cell r="F103">
            <v>7</v>
          </cell>
          <cell r="G103" t="str">
            <v>Major Inspection</v>
          </cell>
          <cell r="I103">
            <v>1</v>
          </cell>
          <cell r="J103">
            <v>1</v>
          </cell>
        </row>
        <row r="104">
          <cell r="A104" t="str">
            <v>CY2003</v>
          </cell>
          <cell r="B104" t="str">
            <v>Jim Bridger 4</v>
          </cell>
          <cell r="C104">
            <v>353</v>
          </cell>
          <cell r="D104">
            <v>37688</v>
          </cell>
          <cell r="E104">
            <v>37692</v>
          </cell>
          <cell r="F104">
            <v>4</v>
          </cell>
          <cell r="G104" t="str">
            <v>Air Pre-Heater Wash</v>
          </cell>
          <cell r="I104">
            <v>0.5714285714285714</v>
          </cell>
          <cell r="J104">
            <v>1</v>
          </cell>
        </row>
        <row r="105">
          <cell r="A105" t="str">
            <v>CY2003</v>
          </cell>
          <cell r="B105" t="str">
            <v>West Valley 1</v>
          </cell>
          <cell r="C105">
            <v>40</v>
          </cell>
          <cell r="D105">
            <v>37688</v>
          </cell>
          <cell r="E105">
            <v>37691</v>
          </cell>
          <cell r="F105">
            <v>3</v>
          </cell>
          <cell r="G105" t="str">
            <v>Blade Change, Inspection, F Sock</v>
          </cell>
          <cell r="I105">
            <v>0.42857142857142855</v>
          </cell>
          <cell r="J105">
            <v>1</v>
          </cell>
        </row>
        <row r="106">
          <cell r="A106" t="str">
            <v>CY2003</v>
          </cell>
          <cell r="B106" t="str">
            <v>Huntington 1</v>
          </cell>
          <cell r="C106">
            <v>440</v>
          </cell>
          <cell r="D106">
            <v>37695</v>
          </cell>
          <cell r="E106">
            <v>37702</v>
          </cell>
          <cell r="F106">
            <v>7</v>
          </cell>
          <cell r="G106" t="str">
            <v>Inspection, Turbine Foam Clean, Boiler Chemical Clean, Burner Wk.</v>
          </cell>
          <cell r="I106">
            <v>1</v>
          </cell>
          <cell r="J106">
            <v>1</v>
          </cell>
        </row>
        <row r="107">
          <cell r="A107" t="str">
            <v>CY2003</v>
          </cell>
          <cell r="B107" t="str">
            <v>West Valley 5</v>
          </cell>
          <cell r="C107">
            <v>40</v>
          </cell>
          <cell r="D107">
            <v>37695</v>
          </cell>
          <cell r="E107">
            <v>37698</v>
          </cell>
          <cell r="F107">
            <v>3</v>
          </cell>
          <cell r="G107" t="str">
            <v>Blade Change, Inspection, F Sock</v>
          </cell>
          <cell r="I107">
            <v>0.42857142857142855</v>
          </cell>
          <cell r="J107">
            <v>1</v>
          </cell>
        </row>
        <row r="108">
          <cell r="A108" t="str">
            <v>CY2003</v>
          </cell>
          <cell r="B108" t="str">
            <v>Colstrip 4</v>
          </cell>
          <cell r="C108">
            <v>74</v>
          </cell>
          <cell r="D108">
            <v>37702</v>
          </cell>
          <cell r="E108">
            <v>37760</v>
          </cell>
          <cell r="F108">
            <v>58</v>
          </cell>
          <cell r="G108" t="str">
            <v>Boiler Major - Crosses Fiscal Year</v>
          </cell>
          <cell r="I108">
            <v>8.2857142857142865</v>
          </cell>
          <cell r="J108">
            <v>1</v>
          </cell>
        </row>
        <row r="109">
          <cell r="A109" t="str">
            <v>CY2003</v>
          </cell>
          <cell r="B109" t="str">
            <v>Dave Johnston 4</v>
          </cell>
          <cell r="C109">
            <v>330</v>
          </cell>
          <cell r="D109">
            <v>37702</v>
          </cell>
          <cell r="E109">
            <v>37737</v>
          </cell>
          <cell r="F109">
            <v>35</v>
          </cell>
          <cell r="G109" t="str">
            <v>Crosses Fiscal Year 2003/2004</v>
          </cell>
          <cell r="I109">
            <v>5</v>
          </cell>
          <cell r="J109">
            <v>1</v>
          </cell>
        </row>
        <row r="110">
          <cell r="A110" t="str">
            <v>CY2003</v>
          </cell>
          <cell r="B110" t="str">
            <v>Bonanza</v>
          </cell>
          <cell r="C110">
            <v>431</v>
          </cell>
          <cell r="D110">
            <v>37716</v>
          </cell>
          <cell r="E110">
            <v>37732</v>
          </cell>
          <cell r="F110">
            <v>16</v>
          </cell>
          <cell r="G110" t="str">
            <v>Exciter Controls - possible 2 days at various loads for testing…</v>
          </cell>
          <cell r="I110">
            <v>2.2857142857142856</v>
          </cell>
          <cell r="J110">
            <v>2</v>
          </cell>
        </row>
        <row r="111">
          <cell r="A111" t="str">
            <v>CY2003</v>
          </cell>
          <cell r="B111" t="str">
            <v>Hunter 3</v>
          </cell>
          <cell r="C111" t="str">
            <v>460/340</v>
          </cell>
          <cell r="D111">
            <v>37716</v>
          </cell>
          <cell r="E111">
            <v>37764</v>
          </cell>
          <cell r="F111">
            <v>48</v>
          </cell>
          <cell r="G111" t="str">
            <v>Running Equip. Mtc. Outage - Coal Mills, Scrubber - 120 MW DeRate</v>
          </cell>
          <cell r="I111">
            <v>6.8571428571428568</v>
          </cell>
          <cell r="J111">
            <v>2</v>
          </cell>
        </row>
        <row r="112">
          <cell r="A112" t="str">
            <v>CY2003</v>
          </cell>
          <cell r="B112" t="str">
            <v>Jim Bridger 2</v>
          </cell>
          <cell r="C112">
            <v>353</v>
          </cell>
          <cell r="D112">
            <v>37716</v>
          </cell>
          <cell r="E112">
            <v>37725</v>
          </cell>
          <cell r="F112">
            <v>9</v>
          </cell>
          <cell r="G112" t="str">
            <v>Planned Maintenance and Inspection</v>
          </cell>
          <cell r="I112">
            <v>1.2857142857142858</v>
          </cell>
          <cell r="J112">
            <v>2</v>
          </cell>
        </row>
        <row r="113">
          <cell r="A113" t="str">
            <v>CY2003</v>
          </cell>
          <cell r="B113" t="str">
            <v>Blundell</v>
          </cell>
          <cell r="C113">
            <v>23</v>
          </cell>
          <cell r="D113">
            <v>37722</v>
          </cell>
          <cell r="E113">
            <v>37725</v>
          </cell>
          <cell r="F113">
            <v>3</v>
          </cell>
          <cell r="G113" t="str">
            <v>HV114, Brine Valves, Control Valve Actuator</v>
          </cell>
          <cell r="I113">
            <v>0.42857142857142855</v>
          </cell>
          <cell r="J113">
            <v>2</v>
          </cell>
        </row>
        <row r="114">
          <cell r="A114" t="str">
            <v>CY2003</v>
          </cell>
          <cell r="B114" t="str">
            <v>Craig 2</v>
          </cell>
          <cell r="C114">
            <v>83</v>
          </cell>
          <cell r="D114">
            <v>37729</v>
          </cell>
          <cell r="E114">
            <v>37738</v>
          </cell>
          <cell r="F114">
            <v>9</v>
          </cell>
          <cell r="G114" t="str">
            <v>Bag House and Precipitator - Yampa Env Project</v>
          </cell>
          <cell r="I114">
            <v>1.2857142857142858</v>
          </cell>
          <cell r="J114">
            <v>2</v>
          </cell>
        </row>
        <row r="115">
          <cell r="A115" t="str">
            <v>CY2003</v>
          </cell>
          <cell r="B115" t="str">
            <v>Hayden 1</v>
          </cell>
          <cell r="C115">
            <v>45</v>
          </cell>
          <cell r="D115">
            <v>37730</v>
          </cell>
          <cell r="E115">
            <v>37774</v>
          </cell>
          <cell r="F115">
            <v>44</v>
          </cell>
          <cell r="G115" t="str">
            <v>Boiler Inspection</v>
          </cell>
          <cell r="I115">
            <v>6.2857142857142856</v>
          </cell>
          <cell r="J115">
            <v>2</v>
          </cell>
        </row>
        <row r="116">
          <cell r="A116" t="str">
            <v>CY2003</v>
          </cell>
          <cell r="B116" t="str">
            <v>Sunnyside</v>
          </cell>
          <cell r="C116">
            <v>50</v>
          </cell>
          <cell r="D116">
            <v>37730</v>
          </cell>
          <cell r="E116">
            <v>37744</v>
          </cell>
          <cell r="F116">
            <v>14</v>
          </cell>
          <cell r="G116" t="str">
            <v/>
          </cell>
          <cell r="I116">
            <v>2</v>
          </cell>
          <cell r="J116">
            <v>2</v>
          </cell>
        </row>
        <row r="117">
          <cell r="A117" t="str">
            <v>CY2003</v>
          </cell>
          <cell r="B117" t="str">
            <v>Hermiston 1</v>
          </cell>
          <cell r="C117">
            <v>237</v>
          </cell>
          <cell r="D117">
            <v>37731</v>
          </cell>
          <cell r="E117">
            <v>37759</v>
          </cell>
          <cell r="F117">
            <v>28</v>
          </cell>
          <cell r="G117" t="str">
            <v>Combustion Inspection</v>
          </cell>
          <cell r="I117">
            <v>4</v>
          </cell>
          <cell r="J117">
            <v>2</v>
          </cell>
        </row>
        <row r="118">
          <cell r="A118" t="str">
            <v>CY2003</v>
          </cell>
          <cell r="B118" t="str">
            <v>Cholla 4</v>
          </cell>
          <cell r="C118">
            <v>380</v>
          </cell>
          <cell r="D118">
            <v>37736</v>
          </cell>
          <cell r="E118">
            <v>37742</v>
          </cell>
          <cell r="F118">
            <v>6</v>
          </cell>
          <cell r="G118" t="str">
            <v>Planned Maintenance</v>
          </cell>
          <cell r="I118">
            <v>0.8571428571428571</v>
          </cell>
          <cell r="J118">
            <v>2</v>
          </cell>
        </row>
        <row r="119">
          <cell r="A119" t="str">
            <v>CY2003</v>
          </cell>
          <cell r="B119" t="str">
            <v>Camas Cogen</v>
          </cell>
          <cell r="C119">
            <v>52</v>
          </cell>
          <cell r="D119">
            <v>37737</v>
          </cell>
          <cell r="E119">
            <v>37756</v>
          </cell>
          <cell r="F119">
            <v>19</v>
          </cell>
          <cell r="G119" t="str">
            <v>Turbine Inspection, Replace #2 Bearing, Generator Testing</v>
          </cell>
          <cell r="I119">
            <v>2.7142857142857144</v>
          </cell>
          <cell r="J119">
            <v>2</v>
          </cell>
        </row>
        <row r="120">
          <cell r="A120" t="str">
            <v>CY2003</v>
          </cell>
          <cell r="B120" t="str">
            <v>Jim Bridger 3</v>
          </cell>
          <cell r="C120">
            <v>353</v>
          </cell>
          <cell r="D120">
            <v>37744</v>
          </cell>
          <cell r="E120">
            <v>37788</v>
          </cell>
          <cell r="F120">
            <v>44</v>
          </cell>
          <cell r="G120" t="str">
            <v>Major, Controls Upgrade</v>
          </cell>
          <cell r="I120">
            <v>6.2857142857142856</v>
          </cell>
          <cell r="J120">
            <v>2</v>
          </cell>
        </row>
        <row r="121">
          <cell r="A121" t="str">
            <v>CY2003</v>
          </cell>
          <cell r="B121" t="str">
            <v>Dave Johnston 3</v>
          </cell>
          <cell r="C121">
            <v>220</v>
          </cell>
          <cell r="D121">
            <v>37751</v>
          </cell>
          <cell r="E121">
            <v>37763</v>
          </cell>
          <cell r="F121">
            <v>12</v>
          </cell>
          <cell r="G121" t="str">
            <v>Short Outage</v>
          </cell>
          <cell r="I121">
            <v>1.7142857142857142</v>
          </cell>
          <cell r="J121">
            <v>2</v>
          </cell>
        </row>
        <row r="122">
          <cell r="A122" t="str">
            <v>CY2003</v>
          </cell>
          <cell r="B122" t="str">
            <v>River Road</v>
          </cell>
          <cell r="C122">
            <v>240</v>
          </cell>
          <cell r="D122">
            <v>37773</v>
          </cell>
          <cell r="E122">
            <v>37783</v>
          </cell>
          <cell r="F122">
            <v>10</v>
          </cell>
          <cell r="G122" t="str">
            <v>Combustion Inspection</v>
          </cell>
          <cell r="I122">
            <v>1.4285714285714286</v>
          </cell>
          <cell r="J122">
            <v>2</v>
          </cell>
        </row>
        <row r="123">
          <cell r="A123" t="str">
            <v>CY2003</v>
          </cell>
          <cell r="B123" t="str">
            <v>Craig 1</v>
          </cell>
          <cell r="C123">
            <v>83</v>
          </cell>
          <cell r="D123">
            <v>37877</v>
          </cell>
          <cell r="E123">
            <v>37921</v>
          </cell>
          <cell r="F123">
            <v>44</v>
          </cell>
          <cell r="G123" t="str">
            <v>Major</v>
          </cell>
          <cell r="I123">
            <v>6.2857142857142856</v>
          </cell>
          <cell r="J123">
            <v>3</v>
          </cell>
        </row>
        <row r="124">
          <cell r="A124" t="str">
            <v>CY2003</v>
          </cell>
          <cell r="B124" t="str">
            <v>Naughton 3</v>
          </cell>
          <cell r="C124">
            <v>330</v>
          </cell>
          <cell r="D124">
            <v>37877</v>
          </cell>
          <cell r="E124">
            <v>37926</v>
          </cell>
          <cell r="F124">
            <v>49</v>
          </cell>
          <cell r="G124" t="str">
            <v>Boiler Major, Generator Rewind, Major Economizer Work</v>
          </cell>
          <cell r="I124">
            <v>7</v>
          </cell>
          <cell r="J124">
            <v>3</v>
          </cell>
        </row>
        <row r="125">
          <cell r="A125" t="str">
            <v>CY2003</v>
          </cell>
          <cell r="B125" t="str">
            <v>Dave Johnston 1</v>
          </cell>
          <cell r="C125">
            <v>106</v>
          </cell>
          <cell r="D125">
            <v>37891</v>
          </cell>
          <cell r="E125">
            <v>37921</v>
          </cell>
          <cell r="F125">
            <v>30</v>
          </cell>
          <cell r="G125" t="str">
            <v>Boiler, Precip, Turbine Valves, Condensor, Chemical Clean</v>
          </cell>
          <cell r="I125">
            <v>4.2857142857142856</v>
          </cell>
          <cell r="J125">
            <v>3</v>
          </cell>
        </row>
        <row r="126">
          <cell r="A126" t="str">
            <v>CY2003</v>
          </cell>
          <cell r="B126" t="str">
            <v>Blundell</v>
          </cell>
          <cell r="C126">
            <v>23</v>
          </cell>
          <cell r="D126">
            <v>37902</v>
          </cell>
          <cell r="E126">
            <v>37905</v>
          </cell>
          <cell r="F126">
            <v>3</v>
          </cell>
          <cell r="G126" t="str">
            <v>HV-114, Brine Valves, Production Well 28-3</v>
          </cell>
          <cell r="I126">
            <v>0.42857142857142855</v>
          </cell>
          <cell r="J126">
            <v>4</v>
          </cell>
        </row>
        <row r="127">
          <cell r="A127" t="str">
            <v>CY2003</v>
          </cell>
          <cell r="B127" t="str">
            <v>Carbon 2</v>
          </cell>
          <cell r="C127">
            <v>105</v>
          </cell>
          <cell r="D127">
            <v>37905</v>
          </cell>
          <cell r="E127">
            <v>37909</v>
          </cell>
          <cell r="F127">
            <v>4</v>
          </cell>
          <cell r="G127" t="str">
            <v>Mini OH</v>
          </cell>
          <cell r="I127">
            <v>0.5714285714285714</v>
          </cell>
          <cell r="J127">
            <v>4</v>
          </cell>
        </row>
        <row r="128">
          <cell r="A128" t="str">
            <v>CY2003</v>
          </cell>
          <cell r="B128" t="str">
            <v>Naughton 2</v>
          </cell>
          <cell r="C128">
            <v>210</v>
          </cell>
          <cell r="D128">
            <v>37912</v>
          </cell>
          <cell r="E128">
            <v>37928</v>
          </cell>
          <cell r="F128">
            <v>16</v>
          </cell>
          <cell r="G128" t="str">
            <v>Boiler Repairs, Chemical Clean</v>
          </cell>
          <cell r="I128">
            <v>2.2857142857142856</v>
          </cell>
          <cell r="J128">
            <v>4</v>
          </cell>
        </row>
        <row r="129">
          <cell r="A129" t="str">
            <v>CY2003</v>
          </cell>
          <cell r="B129" t="str">
            <v>Sunnyside</v>
          </cell>
          <cell r="C129">
            <v>50</v>
          </cell>
          <cell r="D129">
            <v>37919</v>
          </cell>
          <cell r="E129">
            <v>37926</v>
          </cell>
          <cell r="F129">
            <v>7</v>
          </cell>
          <cell r="G129" t="str">
            <v/>
          </cell>
          <cell r="I129">
            <v>1</v>
          </cell>
          <cell r="J129">
            <v>4</v>
          </cell>
        </row>
        <row r="130">
          <cell r="A130" t="str">
            <v>CY2004</v>
          </cell>
          <cell r="B130" t="str">
            <v>Gadsby 2</v>
          </cell>
          <cell r="C130">
            <v>75</v>
          </cell>
          <cell r="D130">
            <v>37991</v>
          </cell>
          <cell r="E130">
            <v>38026</v>
          </cell>
          <cell r="F130">
            <v>35</v>
          </cell>
          <cell r="G130" t="str">
            <v>Major, HP Minor, HP Water Seals OK 09/30/03</v>
          </cell>
          <cell r="I130">
            <v>5</v>
          </cell>
          <cell r="J130">
            <v>1</v>
          </cell>
        </row>
        <row r="131">
          <cell r="A131" t="str">
            <v>CY2004</v>
          </cell>
          <cell r="B131" t="str">
            <v>Hermiston 1</v>
          </cell>
          <cell r="C131">
            <v>237</v>
          </cell>
          <cell r="D131">
            <v>38045</v>
          </cell>
          <cell r="E131">
            <v>38053</v>
          </cell>
          <cell r="F131">
            <v>8</v>
          </cell>
          <cell r="G131" t="str">
            <v>Combustion Inspt - degas and check the main lead on the CT rotor</v>
          </cell>
          <cell r="I131">
            <v>1.1428571428571428</v>
          </cell>
          <cell r="J131">
            <v>1</v>
          </cell>
        </row>
        <row r="132">
          <cell r="A132" t="str">
            <v>CY2004</v>
          </cell>
          <cell r="B132" t="str">
            <v>Hermiston 2</v>
          </cell>
          <cell r="C132">
            <v>237</v>
          </cell>
          <cell r="D132">
            <v>38045</v>
          </cell>
          <cell r="E132">
            <v>38048</v>
          </cell>
          <cell r="F132">
            <v>3</v>
          </cell>
          <cell r="G132" t="str">
            <v xml:space="preserve">Inspection </v>
          </cell>
          <cell r="I132">
            <v>0.42857142857142855</v>
          </cell>
          <cell r="J132">
            <v>1</v>
          </cell>
        </row>
        <row r="133">
          <cell r="A133" t="str">
            <v>CY2004</v>
          </cell>
          <cell r="B133" t="str">
            <v>Craig 2</v>
          </cell>
          <cell r="C133">
            <v>83</v>
          </cell>
          <cell r="D133">
            <v>38059</v>
          </cell>
          <cell r="E133">
            <v>38103</v>
          </cell>
          <cell r="F133">
            <v>44</v>
          </cell>
          <cell r="G133" t="str">
            <v>Major</v>
          </cell>
          <cell r="I133">
            <v>6.2857142857142856</v>
          </cell>
          <cell r="J133">
            <v>1</v>
          </cell>
        </row>
        <row r="134">
          <cell r="A134" t="str">
            <v>CY2004</v>
          </cell>
          <cell r="B134" t="str">
            <v>Jim Bridger 1</v>
          </cell>
          <cell r="C134">
            <v>353</v>
          </cell>
          <cell r="D134">
            <v>38066</v>
          </cell>
          <cell r="E134">
            <v>38075</v>
          </cell>
          <cell r="F134">
            <v>9</v>
          </cell>
          <cell r="G134" t="str">
            <v>Inspection…..Moved From FY05..  Date Is Official</v>
          </cell>
          <cell r="I134">
            <v>1.2857142857142858</v>
          </cell>
          <cell r="J134">
            <v>1</v>
          </cell>
        </row>
        <row r="135">
          <cell r="A135" t="str">
            <v>CY2004</v>
          </cell>
          <cell r="B135" t="str">
            <v>Cholla 4</v>
          </cell>
          <cell r="C135">
            <v>380</v>
          </cell>
          <cell r="D135">
            <v>38080</v>
          </cell>
          <cell r="E135">
            <v>38112</v>
          </cell>
          <cell r="F135">
            <v>32</v>
          </cell>
          <cell r="G135" t="str">
            <v>Minor</v>
          </cell>
          <cell r="I135">
            <v>4.5714285714285712</v>
          </cell>
          <cell r="J135">
            <v>2</v>
          </cell>
        </row>
        <row r="136">
          <cell r="A136" t="str">
            <v>CY2004</v>
          </cell>
          <cell r="B136" t="str">
            <v>Naughton 1</v>
          </cell>
          <cell r="C136">
            <v>160</v>
          </cell>
          <cell r="D136">
            <v>38080</v>
          </cell>
          <cell r="E136">
            <v>38089</v>
          </cell>
          <cell r="F136">
            <v>9</v>
          </cell>
          <cell r="G136" t="str">
            <v xml:space="preserve">Critical Pipe, Hot Reheat Inspection….Moved From Fall </v>
          </cell>
          <cell r="I136">
            <v>1.2857142857142858</v>
          </cell>
          <cell r="J136">
            <v>2</v>
          </cell>
        </row>
        <row r="137">
          <cell r="A137" t="str">
            <v>CY2004</v>
          </cell>
          <cell r="B137" t="str">
            <v>Wyodak</v>
          </cell>
          <cell r="C137">
            <v>268</v>
          </cell>
          <cell r="D137">
            <v>38080</v>
          </cell>
          <cell r="E137">
            <v>38089</v>
          </cell>
          <cell r="F137">
            <v>9</v>
          </cell>
          <cell r="G137" t="str">
            <v xml:space="preserve">Inspection -  Moved from March to April   </v>
          </cell>
          <cell r="I137">
            <v>1.2857142857142858</v>
          </cell>
          <cell r="J137">
            <v>2</v>
          </cell>
        </row>
        <row r="138">
          <cell r="A138" t="str">
            <v>CY2004</v>
          </cell>
          <cell r="B138" t="str">
            <v>Colstrip 3</v>
          </cell>
          <cell r="C138">
            <v>74</v>
          </cell>
          <cell r="D138">
            <v>38087</v>
          </cell>
          <cell r="E138">
            <v>38131</v>
          </cell>
          <cell r="F138">
            <v>44</v>
          </cell>
          <cell r="G138" t="str">
            <v>Major………One week after unit start up...Chem Clean Planned</v>
          </cell>
          <cell r="I138">
            <v>6.2857142857142856</v>
          </cell>
          <cell r="J138">
            <v>2</v>
          </cell>
        </row>
        <row r="139">
          <cell r="A139" t="str">
            <v>CY2004</v>
          </cell>
          <cell r="B139" t="str">
            <v>Dave Johnston 2</v>
          </cell>
          <cell r="C139">
            <v>106</v>
          </cell>
          <cell r="D139">
            <v>38087</v>
          </cell>
          <cell r="E139">
            <v>38096</v>
          </cell>
          <cell r="F139">
            <v>9</v>
          </cell>
          <cell r="G139" t="str">
            <v>New…….Mini Inspection</v>
          </cell>
          <cell r="I139">
            <v>1.2857142857142858</v>
          </cell>
          <cell r="J139">
            <v>2</v>
          </cell>
        </row>
        <row r="140">
          <cell r="A140" t="str">
            <v>CY2004</v>
          </cell>
          <cell r="B140" t="str">
            <v>Carbon 2</v>
          </cell>
          <cell r="C140">
            <v>105</v>
          </cell>
          <cell r="D140">
            <v>38094</v>
          </cell>
          <cell r="E140">
            <v>38129</v>
          </cell>
          <cell r="F140">
            <v>35</v>
          </cell>
          <cell r="G140" t="str">
            <v xml:space="preserve">Boiler Major and Trb Vlv Inspt,Chem Cln., Low NOx </v>
          </cell>
          <cell r="I140">
            <v>5</v>
          </cell>
          <cell r="J140">
            <v>2</v>
          </cell>
        </row>
        <row r="141">
          <cell r="A141" t="str">
            <v>CY2004</v>
          </cell>
          <cell r="B141" t="str">
            <v>Jim Bridger 4</v>
          </cell>
          <cell r="C141">
            <v>353</v>
          </cell>
          <cell r="D141">
            <v>38094</v>
          </cell>
          <cell r="E141">
            <v>38136</v>
          </cell>
          <cell r="F141">
            <v>42</v>
          </cell>
          <cell r="G141" t="str">
            <v>Controls Upgrade, Idaho Power Needs On Line By 06/01/04</v>
          </cell>
          <cell r="I141">
            <v>6</v>
          </cell>
          <cell r="J141">
            <v>2</v>
          </cell>
        </row>
        <row r="142">
          <cell r="A142" t="str">
            <v>CY2004</v>
          </cell>
          <cell r="B142" t="str">
            <v>Huntington 1</v>
          </cell>
          <cell r="C142">
            <v>445</v>
          </cell>
          <cell r="D142">
            <v>38095</v>
          </cell>
          <cell r="E142">
            <v>38101</v>
          </cell>
          <cell r="F142">
            <v>6</v>
          </cell>
          <cell r="G142" t="str">
            <v>Mini.  Inspection….Moved from March FY 2004</v>
          </cell>
          <cell r="I142">
            <v>0.8571428571428571</v>
          </cell>
          <cell r="J142">
            <v>2</v>
          </cell>
        </row>
        <row r="143">
          <cell r="A143" t="str">
            <v>CY2004</v>
          </cell>
          <cell r="B143" t="str">
            <v>Hayden 2</v>
          </cell>
          <cell r="C143">
            <v>33</v>
          </cell>
          <cell r="D143">
            <v>38101</v>
          </cell>
          <cell r="E143">
            <v>38126</v>
          </cell>
          <cell r="F143">
            <v>25</v>
          </cell>
          <cell r="G143" t="str">
            <v xml:space="preserve">Inspection, FWH, Valves,** New sch dates: 11 days shorter </v>
          </cell>
          <cell r="I143">
            <v>3.5714285714285716</v>
          </cell>
          <cell r="J143">
            <v>2</v>
          </cell>
        </row>
        <row r="144">
          <cell r="A144" t="str">
            <v>CY2004</v>
          </cell>
          <cell r="B144" t="str">
            <v>Hermiston 2</v>
          </cell>
          <cell r="C144">
            <v>237</v>
          </cell>
          <cell r="D144">
            <v>38108</v>
          </cell>
          <cell r="E144">
            <v>38115</v>
          </cell>
          <cell r="F144">
            <v>7</v>
          </cell>
          <cell r="G144" t="str">
            <v>Combustion Inspection</v>
          </cell>
          <cell r="I144">
            <v>1</v>
          </cell>
          <cell r="J144">
            <v>2</v>
          </cell>
        </row>
        <row r="145">
          <cell r="A145" t="str">
            <v>CY2004</v>
          </cell>
          <cell r="B145" t="str">
            <v>River Road</v>
          </cell>
          <cell r="C145">
            <v>240</v>
          </cell>
          <cell r="D145">
            <v>38108</v>
          </cell>
          <cell r="E145">
            <v>38139</v>
          </cell>
          <cell r="F145">
            <v>31</v>
          </cell>
          <cell r="G145" t="str">
            <v>Steam Turbine-Major…………changed to 31 days</v>
          </cell>
          <cell r="I145">
            <v>4.4285714285714288</v>
          </cell>
          <cell r="J145">
            <v>2</v>
          </cell>
        </row>
        <row r="146">
          <cell r="A146" t="str">
            <v>CY2004</v>
          </cell>
          <cell r="B146" t="str">
            <v>Little Mountain</v>
          </cell>
          <cell r="C146">
            <v>14</v>
          </cell>
          <cell r="D146">
            <v>38143</v>
          </cell>
          <cell r="E146">
            <v>38150</v>
          </cell>
          <cell r="F146">
            <v>7</v>
          </cell>
          <cell r="G146" t="str">
            <v/>
          </cell>
          <cell r="I146">
            <v>1</v>
          </cell>
          <cell r="J146">
            <v>2</v>
          </cell>
        </row>
        <row r="147">
          <cell r="A147" t="str">
            <v>CY2004</v>
          </cell>
          <cell r="B147" t="str">
            <v>Colstrip 4</v>
          </cell>
          <cell r="C147">
            <v>74</v>
          </cell>
          <cell r="D147">
            <v>38150</v>
          </cell>
          <cell r="E147">
            <v>38159</v>
          </cell>
          <cell r="F147">
            <v>9</v>
          </cell>
          <cell r="G147" t="str">
            <v>Inspection, Boiler Chemical Clean</v>
          </cell>
          <cell r="I147">
            <v>1.2857142857142858</v>
          </cell>
          <cell r="J147">
            <v>2</v>
          </cell>
        </row>
        <row r="148">
          <cell r="A148" t="str">
            <v>CY2004</v>
          </cell>
          <cell r="B148" t="str">
            <v>Blundell</v>
          </cell>
          <cell r="C148">
            <v>23</v>
          </cell>
          <cell r="D148">
            <v>38249</v>
          </cell>
          <cell r="E148">
            <v>38254</v>
          </cell>
          <cell r="F148">
            <v>5</v>
          </cell>
          <cell r="G148" t="str">
            <v>Mini Outage</v>
          </cell>
          <cell r="I148">
            <v>0.7142857142857143</v>
          </cell>
          <cell r="J148">
            <v>3</v>
          </cell>
        </row>
        <row r="149">
          <cell r="A149" t="str">
            <v>CY2004</v>
          </cell>
          <cell r="B149" t="str">
            <v>Carbon 1</v>
          </cell>
          <cell r="C149">
            <v>67</v>
          </cell>
          <cell r="D149">
            <v>38276</v>
          </cell>
          <cell r="E149">
            <v>38311</v>
          </cell>
          <cell r="F149">
            <v>35</v>
          </cell>
          <cell r="G149" t="str">
            <v xml:space="preserve">Economizer, Major boiler and Turbine, </v>
          </cell>
          <cell r="I149">
            <v>5</v>
          </cell>
          <cell r="J149">
            <v>4</v>
          </cell>
        </row>
        <row r="150">
          <cell r="A150" t="str">
            <v>CY2004</v>
          </cell>
          <cell r="B150" t="str">
            <v>Sunnyside</v>
          </cell>
          <cell r="C150">
            <v>50</v>
          </cell>
          <cell r="D150">
            <v>38284</v>
          </cell>
          <cell r="E150">
            <v>38291</v>
          </cell>
          <cell r="F150">
            <v>7</v>
          </cell>
          <cell r="G150" t="str">
            <v/>
          </cell>
          <cell r="I150">
            <v>1</v>
          </cell>
          <cell r="J150">
            <v>4</v>
          </cell>
        </row>
        <row r="151">
          <cell r="A151" t="str">
            <v>CY2005</v>
          </cell>
          <cell r="B151" t="str">
            <v>Hermiston 1</v>
          </cell>
          <cell r="C151">
            <v>237</v>
          </cell>
          <cell r="D151">
            <v>38416</v>
          </cell>
          <cell r="E151">
            <v>38424</v>
          </cell>
          <cell r="F151">
            <v>8</v>
          </cell>
          <cell r="G151" t="str">
            <v>Combustion Inspection, HSRG Load center repairs</v>
          </cell>
          <cell r="I151">
            <v>1.1428571428571428</v>
          </cell>
          <cell r="J151">
            <v>1</v>
          </cell>
        </row>
        <row r="152">
          <cell r="A152" t="str">
            <v>CY2005</v>
          </cell>
          <cell r="B152" t="str">
            <v>Hunter 3</v>
          </cell>
          <cell r="C152">
            <v>460</v>
          </cell>
          <cell r="D152">
            <v>38443</v>
          </cell>
          <cell r="E152">
            <v>38448</v>
          </cell>
          <cell r="F152">
            <v>5</v>
          </cell>
          <cell r="G152" t="str">
            <v>Turbine chemical clean</v>
          </cell>
          <cell r="I152">
            <v>0.7142857142857143</v>
          </cell>
          <cell r="J152">
            <v>2</v>
          </cell>
        </row>
        <row r="153">
          <cell r="A153" t="str">
            <v>CY2005</v>
          </cell>
          <cell r="B153" t="str">
            <v>Jim Bridger 2</v>
          </cell>
          <cell r="C153">
            <v>353</v>
          </cell>
          <cell r="D153">
            <v>38444</v>
          </cell>
          <cell r="E153">
            <v>38500</v>
          </cell>
          <cell r="F153">
            <v>56</v>
          </cell>
          <cell r="G153" t="str">
            <v>Low NOx Burnr, Gen Rewind, Cntrls Upgrde,</v>
          </cell>
          <cell r="I153">
            <v>8</v>
          </cell>
          <cell r="J153">
            <v>2</v>
          </cell>
        </row>
        <row r="154">
          <cell r="A154" t="str">
            <v>CY2005</v>
          </cell>
          <cell r="B154" t="str">
            <v>Dave Johnston 4</v>
          </cell>
          <cell r="C154">
            <v>330</v>
          </cell>
          <cell r="D154">
            <v>38451</v>
          </cell>
          <cell r="E154">
            <v>38467</v>
          </cell>
          <cell r="F154">
            <v>16</v>
          </cell>
          <cell r="G154" t="str">
            <v>L-0 Bucket replacement, Boiler Inspt, Boiler Chem. Cln.</v>
          </cell>
          <cell r="I154">
            <v>2.2857142857142856</v>
          </cell>
          <cell r="J154">
            <v>2</v>
          </cell>
        </row>
        <row r="155">
          <cell r="A155" t="str">
            <v>CY2005</v>
          </cell>
          <cell r="B155" t="str">
            <v>Hunter 1</v>
          </cell>
          <cell r="C155">
            <v>403</v>
          </cell>
          <cell r="D155">
            <v>38451</v>
          </cell>
          <cell r="E155">
            <v>38479</v>
          </cell>
          <cell r="F155">
            <v>28</v>
          </cell>
          <cell r="G155" t="str">
            <v>Major, Cooling Twr, DEH, Gen Warranty Inspection, SDCC</v>
          </cell>
          <cell r="I155">
            <v>4</v>
          </cell>
          <cell r="J155">
            <v>2</v>
          </cell>
        </row>
        <row r="156">
          <cell r="A156" t="str">
            <v>CY2005</v>
          </cell>
          <cell r="B156" t="str">
            <v>Sunnyside</v>
          </cell>
          <cell r="C156">
            <v>50</v>
          </cell>
          <cell r="D156">
            <v>38459</v>
          </cell>
          <cell r="E156">
            <v>38473</v>
          </cell>
          <cell r="F156">
            <v>14</v>
          </cell>
          <cell r="G156" t="str">
            <v/>
          </cell>
          <cell r="I156">
            <v>2</v>
          </cell>
          <cell r="J156">
            <v>2</v>
          </cell>
        </row>
        <row r="157">
          <cell r="A157" t="str">
            <v>CY2005</v>
          </cell>
          <cell r="B157" t="str">
            <v>Dave Johnston 3</v>
          </cell>
          <cell r="C157">
            <v>220</v>
          </cell>
          <cell r="D157">
            <v>38472</v>
          </cell>
          <cell r="E157">
            <v>38502</v>
          </cell>
          <cell r="F157">
            <v>30</v>
          </cell>
          <cell r="G157" t="str">
            <v>Trb. Vlv Inspt, Blr Lwer Arch , Air Htr baskets, Chem Cln</v>
          </cell>
          <cell r="I157">
            <v>4.2857142857142856</v>
          </cell>
          <cell r="J157">
            <v>2</v>
          </cell>
        </row>
        <row r="158">
          <cell r="A158" t="str">
            <v>CY2005</v>
          </cell>
          <cell r="B158" t="str">
            <v>River Road</v>
          </cell>
          <cell r="C158">
            <v>240</v>
          </cell>
          <cell r="D158">
            <v>38473</v>
          </cell>
          <cell r="E158">
            <v>38504</v>
          </cell>
          <cell r="F158">
            <v>31</v>
          </cell>
          <cell r="G158" t="str">
            <v>Combustion Inspection - Gas Turbine Major…</v>
          </cell>
          <cell r="I158">
            <v>4.4285714285714288</v>
          </cell>
          <cell r="J158">
            <v>2</v>
          </cell>
        </row>
        <row r="159">
          <cell r="A159" t="str">
            <v>CY2005</v>
          </cell>
          <cell r="B159" t="str">
            <v>Hermiston 2</v>
          </cell>
          <cell r="C159">
            <v>237</v>
          </cell>
          <cell r="D159">
            <v>38479</v>
          </cell>
          <cell r="E159">
            <v>38495</v>
          </cell>
          <cell r="F159">
            <v>16</v>
          </cell>
          <cell r="G159" t="str">
            <v>Hot Gas Path Inspection, Stm. Turbine overhaul</v>
          </cell>
          <cell r="I159">
            <v>2.2857142857142856</v>
          </cell>
          <cell r="J159">
            <v>2</v>
          </cell>
        </row>
        <row r="160">
          <cell r="A160" t="str">
            <v>CY2005</v>
          </cell>
          <cell r="B160" t="str">
            <v>Jim Bridger 3</v>
          </cell>
          <cell r="C160">
            <v>353</v>
          </cell>
          <cell r="D160">
            <v>38500</v>
          </cell>
          <cell r="E160">
            <v>38509</v>
          </cell>
          <cell r="F160">
            <v>9</v>
          </cell>
          <cell r="G160" t="str">
            <v xml:space="preserve">Mini - </v>
          </cell>
          <cell r="I160">
            <v>1.2857142857142858</v>
          </cell>
          <cell r="J160">
            <v>2</v>
          </cell>
        </row>
        <row r="161">
          <cell r="A161" t="str">
            <v>CY2005</v>
          </cell>
          <cell r="B161" t="str">
            <v>Dave Johnston 1</v>
          </cell>
          <cell r="C161">
            <v>106</v>
          </cell>
          <cell r="D161">
            <v>38507</v>
          </cell>
          <cell r="E161">
            <v>38516</v>
          </cell>
          <cell r="F161">
            <v>9</v>
          </cell>
          <cell r="G161" t="str">
            <v>Boiler Inspection, Air Heater Basket Replacement</v>
          </cell>
          <cell r="I161">
            <v>1.2857142857142858</v>
          </cell>
          <cell r="J161">
            <v>2</v>
          </cell>
        </row>
        <row r="162">
          <cell r="A162" t="str">
            <v>CY2005</v>
          </cell>
          <cell r="B162" t="str">
            <v>Little Mountain</v>
          </cell>
          <cell r="C162">
            <v>14</v>
          </cell>
          <cell r="D162">
            <v>38544</v>
          </cell>
          <cell r="E162">
            <v>38589</v>
          </cell>
          <cell r="F162">
            <v>45</v>
          </cell>
          <cell r="G162" t="str">
            <v>Foundation repairs, expansion jt replacement, Combustion inspection.</v>
          </cell>
          <cell r="I162">
            <v>6.4285714285714288</v>
          </cell>
          <cell r="J162">
            <v>3</v>
          </cell>
        </row>
        <row r="163">
          <cell r="A163" t="str">
            <v>CY2005</v>
          </cell>
          <cell r="B163" t="str">
            <v>Huntington 1</v>
          </cell>
          <cell r="C163">
            <v>445</v>
          </cell>
          <cell r="D163">
            <v>38612</v>
          </cell>
          <cell r="E163">
            <v>38649</v>
          </cell>
          <cell r="F163">
            <v>37</v>
          </cell>
          <cell r="G163" t="str">
            <v xml:space="preserve">Turbine OH, Gen Rotor Rewind, RH &amp; SH repl, Major scrub </v>
          </cell>
          <cell r="I163">
            <v>5.2857142857142856</v>
          </cell>
          <cell r="J163">
            <v>3</v>
          </cell>
        </row>
        <row r="164">
          <cell r="A164" t="str">
            <v>CY2005</v>
          </cell>
          <cell r="B164" t="str">
            <v>Naughton 3</v>
          </cell>
          <cell r="C164">
            <v>330</v>
          </cell>
          <cell r="D164">
            <v>38612</v>
          </cell>
          <cell r="E164">
            <v>38621</v>
          </cell>
          <cell r="F164">
            <v>9</v>
          </cell>
          <cell r="G164" t="str">
            <v xml:space="preserve">Air Htr, Econ, Scrubber, Clean - Replace CRH safety valves, </v>
          </cell>
          <cell r="I164">
            <v>1.2857142857142858</v>
          </cell>
          <cell r="J164">
            <v>3</v>
          </cell>
        </row>
        <row r="165">
          <cell r="A165" t="str">
            <v>CY2005</v>
          </cell>
          <cell r="B165" t="str">
            <v>CurrantCrk-1A</v>
          </cell>
          <cell r="C165">
            <v>263</v>
          </cell>
          <cell r="D165">
            <v>38626</v>
          </cell>
          <cell r="E165">
            <v>38626</v>
          </cell>
          <cell r="F165">
            <v>0</v>
          </cell>
          <cell r="G165" t="str">
            <v>Tie In Period</v>
          </cell>
          <cell r="I165">
            <v>0</v>
          </cell>
          <cell r="J165">
            <v>4</v>
          </cell>
        </row>
        <row r="166">
          <cell r="A166" t="str">
            <v>CY2005</v>
          </cell>
          <cell r="B166" t="str">
            <v>CurrantCrk-1B</v>
          </cell>
          <cell r="C166">
            <v>262</v>
          </cell>
          <cell r="D166">
            <v>38626</v>
          </cell>
          <cell r="E166">
            <v>38626</v>
          </cell>
          <cell r="F166">
            <v>0</v>
          </cell>
          <cell r="G166" t="str">
            <v>Tie In Period</v>
          </cell>
          <cell r="I166">
            <v>0</v>
          </cell>
          <cell r="J166">
            <v>4</v>
          </cell>
        </row>
        <row r="167">
          <cell r="A167" t="str">
            <v>CY2005</v>
          </cell>
          <cell r="B167" t="str">
            <v>Blundell</v>
          </cell>
          <cell r="C167">
            <v>23</v>
          </cell>
          <cell r="D167">
            <v>38628</v>
          </cell>
          <cell r="E167">
            <v>38634</v>
          </cell>
          <cell r="F167">
            <v>6</v>
          </cell>
          <cell r="G167" t="str">
            <v xml:space="preserve">Added 3 days to original outage </v>
          </cell>
          <cell r="I167">
            <v>0.8571428571428571</v>
          </cell>
          <cell r="J167">
            <v>4</v>
          </cell>
        </row>
        <row r="168">
          <cell r="A168" t="str">
            <v>CY2005</v>
          </cell>
          <cell r="B168" t="str">
            <v>Sunnyside</v>
          </cell>
          <cell r="C168">
            <v>50</v>
          </cell>
          <cell r="D168">
            <v>38648</v>
          </cell>
          <cell r="E168">
            <v>38655</v>
          </cell>
          <cell r="F168">
            <v>7</v>
          </cell>
          <cell r="G168" t="str">
            <v/>
          </cell>
          <cell r="I168">
            <v>1</v>
          </cell>
          <cell r="J168">
            <v>4</v>
          </cell>
        </row>
        <row r="169">
          <cell r="A169" t="str">
            <v>CY2005</v>
          </cell>
          <cell r="B169" t="str">
            <v>West Valley 1</v>
          </cell>
          <cell r="C169">
            <v>40</v>
          </cell>
          <cell r="D169">
            <v>38689</v>
          </cell>
          <cell r="E169">
            <v>38692</v>
          </cell>
          <cell r="F169">
            <v>3</v>
          </cell>
          <cell r="G169" t="str">
            <v>Minor Generator Inspections</v>
          </cell>
          <cell r="I169">
            <v>0.42857142857142855</v>
          </cell>
          <cell r="J169">
            <v>4</v>
          </cell>
        </row>
        <row r="170">
          <cell r="A170" t="str">
            <v>CY2005</v>
          </cell>
          <cell r="B170" t="str">
            <v>West Valley 2</v>
          </cell>
          <cell r="C170">
            <v>40</v>
          </cell>
          <cell r="D170">
            <v>38692</v>
          </cell>
          <cell r="E170">
            <v>38695</v>
          </cell>
          <cell r="F170">
            <v>3</v>
          </cell>
          <cell r="G170" t="str">
            <v>Minor Generator Inspections</v>
          </cell>
          <cell r="I170">
            <v>0.42857142857142855</v>
          </cell>
          <cell r="J170">
            <v>4</v>
          </cell>
        </row>
        <row r="171">
          <cell r="A171" t="str">
            <v>CY2005</v>
          </cell>
          <cell r="B171" t="str">
            <v>West Valley 3</v>
          </cell>
          <cell r="C171">
            <v>40</v>
          </cell>
          <cell r="D171">
            <v>38695</v>
          </cell>
          <cell r="E171">
            <v>38698</v>
          </cell>
          <cell r="F171">
            <v>3</v>
          </cell>
          <cell r="G171" t="str">
            <v>Minor Generator Inspections</v>
          </cell>
          <cell r="I171">
            <v>0.42857142857142855</v>
          </cell>
          <cell r="J171">
            <v>4</v>
          </cell>
        </row>
        <row r="172">
          <cell r="A172" t="str">
            <v>CY2005</v>
          </cell>
          <cell r="B172" t="str">
            <v>West Valley 4</v>
          </cell>
          <cell r="C172">
            <v>40</v>
          </cell>
          <cell r="D172">
            <v>38698</v>
          </cell>
          <cell r="E172">
            <v>38701</v>
          </cell>
          <cell r="F172">
            <v>3</v>
          </cell>
          <cell r="G172" t="str">
            <v>Minor Generator Inspections</v>
          </cell>
          <cell r="I172">
            <v>0.42857142857142855</v>
          </cell>
          <cell r="J172">
            <v>4</v>
          </cell>
        </row>
        <row r="173">
          <cell r="A173" t="str">
            <v>CY2005</v>
          </cell>
          <cell r="B173" t="str">
            <v>West Valley 5</v>
          </cell>
          <cell r="C173">
            <v>40</v>
          </cell>
          <cell r="D173">
            <v>38701</v>
          </cell>
          <cell r="E173">
            <v>38704</v>
          </cell>
          <cell r="F173">
            <v>3</v>
          </cell>
          <cell r="G173" t="str">
            <v>Minor Generator Inspections</v>
          </cell>
          <cell r="I173">
            <v>0.42857142857142855</v>
          </cell>
          <cell r="J173">
            <v>4</v>
          </cell>
        </row>
        <row r="174">
          <cell r="A174" t="str">
            <v>CY2006</v>
          </cell>
          <cell r="B174" t="str">
            <v>West Valley 1</v>
          </cell>
          <cell r="C174">
            <v>40</v>
          </cell>
          <cell r="D174">
            <v>38726</v>
          </cell>
          <cell r="E174">
            <v>38728</v>
          </cell>
          <cell r="F174">
            <v>2</v>
          </cell>
          <cell r="G174" t="str">
            <v>Bushing Replacement</v>
          </cell>
          <cell r="I174">
            <v>0.2857142857142857</v>
          </cell>
          <cell r="J174">
            <v>1</v>
          </cell>
        </row>
        <row r="175">
          <cell r="A175" t="str">
            <v>CY2006</v>
          </cell>
          <cell r="B175" t="str">
            <v>West Valley 2</v>
          </cell>
          <cell r="C175">
            <v>40</v>
          </cell>
          <cell r="D175">
            <v>38728</v>
          </cell>
          <cell r="E175">
            <v>38730</v>
          </cell>
          <cell r="F175">
            <v>2</v>
          </cell>
          <cell r="G175" t="str">
            <v>Bushing Replacement</v>
          </cell>
          <cell r="I175">
            <v>0.2857142857142857</v>
          </cell>
          <cell r="J175">
            <v>1</v>
          </cell>
        </row>
        <row r="176">
          <cell r="A176" t="str">
            <v>CY2006</v>
          </cell>
          <cell r="B176" t="str">
            <v>West Valley 3</v>
          </cell>
          <cell r="C176">
            <v>40</v>
          </cell>
          <cell r="D176">
            <v>38730</v>
          </cell>
          <cell r="E176">
            <v>38732</v>
          </cell>
          <cell r="F176">
            <v>2</v>
          </cell>
          <cell r="G176" t="str">
            <v>Bushing Replacement</v>
          </cell>
          <cell r="I176">
            <v>0.2857142857142857</v>
          </cell>
          <cell r="J176">
            <v>1</v>
          </cell>
        </row>
        <row r="177">
          <cell r="A177" t="str">
            <v>CY2006</v>
          </cell>
          <cell r="B177" t="str">
            <v>West Valley 4</v>
          </cell>
          <cell r="C177">
            <v>40</v>
          </cell>
          <cell r="D177">
            <v>38732</v>
          </cell>
          <cell r="E177">
            <v>38734</v>
          </cell>
          <cell r="F177">
            <v>2</v>
          </cell>
          <cell r="G177" t="str">
            <v>Bushing Replacement</v>
          </cell>
          <cell r="I177">
            <v>0.2857142857142857</v>
          </cell>
          <cell r="J177">
            <v>1</v>
          </cell>
        </row>
        <row r="178">
          <cell r="A178" t="str">
            <v>CY2006</v>
          </cell>
          <cell r="B178" t="str">
            <v>Gadsby 4</v>
          </cell>
          <cell r="C178">
            <v>40</v>
          </cell>
          <cell r="D178">
            <v>38734</v>
          </cell>
          <cell r="E178">
            <v>38737</v>
          </cell>
          <cell r="F178">
            <v>3</v>
          </cell>
          <cell r="G178" t="str">
            <v>Bushing Replacement &amp; Svc Bulletins</v>
          </cell>
          <cell r="I178">
            <v>0.42857142857142855</v>
          </cell>
          <cell r="J178">
            <v>1</v>
          </cell>
        </row>
        <row r="179">
          <cell r="A179" t="str">
            <v>CY2006</v>
          </cell>
          <cell r="B179" t="str">
            <v>Gadsby 5</v>
          </cell>
          <cell r="C179">
            <v>40</v>
          </cell>
          <cell r="D179">
            <v>38737</v>
          </cell>
          <cell r="E179">
            <v>38740</v>
          </cell>
          <cell r="F179">
            <v>3</v>
          </cell>
          <cell r="G179" t="str">
            <v>Bushing Replacement &amp; Svc Bulletins</v>
          </cell>
          <cell r="I179">
            <v>0.42857142857142855</v>
          </cell>
          <cell r="J179">
            <v>1</v>
          </cell>
        </row>
        <row r="180">
          <cell r="A180" t="str">
            <v>CY2006</v>
          </cell>
          <cell r="B180" t="str">
            <v>Gadsby 6</v>
          </cell>
          <cell r="C180">
            <v>40</v>
          </cell>
          <cell r="D180">
            <v>38740</v>
          </cell>
          <cell r="E180">
            <v>38743</v>
          </cell>
          <cell r="F180">
            <v>3</v>
          </cell>
          <cell r="G180" t="str">
            <v>Bushing Replacement &amp; Svc Bulletins</v>
          </cell>
          <cell r="I180">
            <v>0.42857142857142855</v>
          </cell>
          <cell r="J180">
            <v>1</v>
          </cell>
        </row>
        <row r="181">
          <cell r="A181" t="str">
            <v>CY2006</v>
          </cell>
          <cell r="B181" t="str">
            <v>Cholla 4</v>
          </cell>
          <cell r="C181">
            <v>380</v>
          </cell>
          <cell r="D181">
            <v>38780</v>
          </cell>
          <cell r="E181">
            <v>38786</v>
          </cell>
          <cell r="F181">
            <v>6</v>
          </cell>
          <cell r="G181" t="str">
            <v>Fan repairs, Scrubber clean, Inspections, Dog Bone Replacement (cp)</v>
          </cell>
          <cell r="I181">
            <v>0.8571428571428571</v>
          </cell>
          <cell r="J181">
            <v>1</v>
          </cell>
        </row>
        <row r="182">
          <cell r="A182" t="str">
            <v>CY2006</v>
          </cell>
          <cell r="B182" t="str">
            <v>Carbon 2</v>
          </cell>
          <cell r="C182">
            <v>105</v>
          </cell>
          <cell r="D182">
            <v>38795</v>
          </cell>
          <cell r="E182">
            <v>38802</v>
          </cell>
          <cell r="F182">
            <v>7</v>
          </cell>
          <cell r="G182" t="str">
            <v>Mini</v>
          </cell>
          <cell r="I182">
            <v>1</v>
          </cell>
          <cell r="J182">
            <v>1</v>
          </cell>
        </row>
        <row r="183">
          <cell r="A183" t="str">
            <v>CY2006</v>
          </cell>
          <cell r="B183" t="str">
            <v xml:space="preserve">Hayden 1 </v>
          </cell>
          <cell r="C183">
            <v>45</v>
          </cell>
          <cell r="D183">
            <v>38808</v>
          </cell>
          <cell r="E183">
            <v>38845</v>
          </cell>
          <cell r="F183">
            <v>37</v>
          </cell>
          <cell r="G183" t="str">
            <v>Boiler insp,  throttle vlvs, econ header &amp; bull nose, DCS</v>
          </cell>
          <cell r="I183">
            <v>5.2857142857142856</v>
          </cell>
          <cell r="J183">
            <v>2</v>
          </cell>
        </row>
        <row r="184">
          <cell r="A184" t="str">
            <v>CY2006</v>
          </cell>
          <cell r="B184" t="str">
            <v>Hermiston 2</v>
          </cell>
          <cell r="C184">
            <v>237</v>
          </cell>
          <cell r="D184">
            <v>38808</v>
          </cell>
          <cell r="E184">
            <v>38816</v>
          </cell>
          <cell r="F184">
            <v>8</v>
          </cell>
          <cell r="G184" t="str">
            <v>Combustor inspection</v>
          </cell>
          <cell r="I184">
            <v>1.1428571428571428</v>
          </cell>
          <cell r="J184">
            <v>2</v>
          </cell>
        </row>
        <row r="185">
          <cell r="A185" t="str">
            <v>CY2006</v>
          </cell>
          <cell r="B185" t="str">
            <v>Jim Bridger 1</v>
          </cell>
          <cell r="C185">
            <v>353</v>
          </cell>
          <cell r="D185">
            <v>38808</v>
          </cell>
          <cell r="E185">
            <v>38850</v>
          </cell>
          <cell r="F185">
            <v>42</v>
          </cell>
          <cell r="G185" t="str">
            <v>Controls Upgrade, Low NOx Burners deferred</v>
          </cell>
          <cell r="I185">
            <v>6</v>
          </cell>
          <cell r="J185">
            <v>2</v>
          </cell>
        </row>
        <row r="186">
          <cell r="A186" t="str">
            <v>CY2006</v>
          </cell>
          <cell r="B186" t="str">
            <v>Naughton 2</v>
          </cell>
          <cell r="C186">
            <v>210</v>
          </cell>
          <cell r="D186">
            <v>38815</v>
          </cell>
          <cell r="E186">
            <v>38845</v>
          </cell>
          <cell r="F186">
            <v>30</v>
          </cell>
          <cell r="G186" t="str">
            <v xml:space="preserve">Major HP/IP turbine, vlvs &amp; brgs,Blr, Burners,Air htr,retube condenser,rpl HP fwh's, trb ctrls, ASI sootblower controls, rpl sootblowers - critical pipe inspection </v>
          </cell>
          <cell r="I186">
            <v>4.2857142857142856</v>
          </cell>
          <cell r="J186">
            <v>2</v>
          </cell>
        </row>
        <row r="187">
          <cell r="A187" t="str">
            <v>CY2006</v>
          </cell>
          <cell r="B187" t="str">
            <v>Camas Cogen</v>
          </cell>
          <cell r="C187">
            <v>52</v>
          </cell>
          <cell r="D187">
            <v>38829</v>
          </cell>
          <cell r="E187">
            <v>38836</v>
          </cell>
          <cell r="F187">
            <v>7</v>
          </cell>
          <cell r="G187" t="str">
            <v>Turbine Valves</v>
          </cell>
          <cell r="I187">
            <v>1</v>
          </cell>
          <cell r="J187">
            <v>2</v>
          </cell>
        </row>
        <row r="188">
          <cell r="A188" t="str">
            <v>CY2006</v>
          </cell>
          <cell r="B188" t="str">
            <v>Hunter 2</v>
          </cell>
          <cell r="C188">
            <v>259</v>
          </cell>
          <cell r="D188">
            <v>38829</v>
          </cell>
          <cell r="E188">
            <v>38864</v>
          </cell>
          <cell r="F188">
            <v>35</v>
          </cell>
          <cell r="G188" t="str">
            <v>Major Turbine Insp.,Gen Warr.Insp., LTSH</v>
          </cell>
          <cell r="I188">
            <v>5</v>
          </cell>
          <cell r="J188">
            <v>2</v>
          </cell>
        </row>
        <row r="189">
          <cell r="A189" t="str">
            <v>CY2006</v>
          </cell>
          <cell r="B189" t="str">
            <v>Hermiston 1</v>
          </cell>
          <cell r="C189">
            <v>237</v>
          </cell>
          <cell r="D189">
            <v>38836</v>
          </cell>
          <cell r="E189">
            <v>38886</v>
          </cell>
          <cell r="F189">
            <v>50</v>
          </cell>
          <cell r="G189" t="str">
            <v>Hot Gas Path Inspection; Steam Turbine Major</v>
          </cell>
          <cell r="I189">
            <v>7.1428571428571432</v>
          </cell>
          <cell r="J189">
            <v>2</v>
          </cell>
        </row>
        <row r="190">
          <cell r="A190" t="str">
            <v>CY2006</v>
          </cell>
          <cell r="B190" t="str">
            <v>River Road</v>
          </cell>
          <cell r="C190">
            <v>240</v>
          </cell>
          <cell r="D190">
            <v>38838</v>
          </cell>
          <cell r="E190">
            <v>38869</v>
          </cell>
          <cell r="F190">
            <v>31</v>
          </cell>
          <cell r="G190" t="str">
            <v>Combustion Inspection</v>
          </cell>
          <cell r="I190">
            <v>4.4285714285714288</v>
          </cell>
          <cell r="J190">
            <v>2</v>
          </cell>
        </row>
        <row r="191">
          <cell r="A191" t="str">
            <v>CY2006</v>
          </cell>
          <cell r="B191" t="str">
            <v>Colstrip 4</v>
          </cell>
          <cell r="C191">
            <v>74</v>
          </cell>
          <cell r="D191">
            <v>38843</v>
          </cell>
          <cell r="E191">
            <v>38894</v>
          </cell>
          <cell r="F191">
            <v>51</v>
          </cell>
          <cell r="G191" t="str">
            <v/>
          </cell>
          <cell r="I191">
            <v>7.2857142857142856</v>
          </cell>
          <cell r="J191">
            <v>2</v>
          </cell>
        </row>
        <row r="192">
          <cell r="A192" t="str">
            <v>CY2006</v>
          </cell>
          <cell r="B192" t="str">
            <v>Blundell</v>
          </cell>
          <cell r="C192">
            <v>23</v>
          </cell>
          <cell r="D192">
            <v>38850</v>
          </cell>
          <cell r="E192">
            <v>38856</v>
          </cell>
          <cell r="F192">
            <v>6</v>
          </cell>
          <cell r="G192" t="str">
            <v xml:space="preserve">6 Day Mini </v>
          </cell>
          <cell r="I192">
            <v>0.8571428571428571</v>
          </cell>
          <cell r="J192">
            <v>2</v>
          </cell>
        </row>
        <row r="193">
          <cell r="A193" t="str">
            <v>CY2006</v>
          </cell>
          <cell r="B193" t="str">
            <v>Sunnyside</v>
          </cell>
          <cell r="C193">
            <v>50</v>
          </cell>
          <cell r="D193">
            <v>38850</v>
          </cell>
          <cell r="E193">
            <v>38864</v>
          </cell>
          <cell r="F193">
            <v>14</v>
          </cell>
          <cell r="G193" t="str">
            <v/>
          </cell>
          <cell r="I193">
            <v>2</v>
          </cell>
          <cell r="J193">
            <v>2</v>
          </cell>
        </row>
        <row r="194">
          <cell r="A194" t="str">
            <v>CY2006</v>
          </cell>
          <cell r="B194" t="str">
            <v>Wyodak</v>
          </cell>
          <cell r="C194">
            <v>268</v>
          </cell>
          <cell r="D194">
            <v>38850</v>
          </cell>
          <cell r="E194">
            <v>38892</v>
          </cell>
          <cell r="F194">
            <v>42</v>
          </cell>
          <cell r="G194" t="str">
            <v>H2OWall Tube Replace, Cntrls Upgrd,  GenRewind</v>
          </cell>
          <cell r="I194">
            <v>6</v>
          </cell>
          <cell r="J194">
            <v>2</v>
          </cell>
        </row>
        <row r="195">
          <cell r="A195" t="str">
            <v>CY2006</v>
          </cell>
          <cell r="B195" t="str">
            <v>Jim Bridger 4</v>
          </cell>
          <cell r="C195">
            <v>353</v>
          </cell>
          <cell r="D195">
            <v>38857</v>
          </cell>
          <cell r="E195">
            <v>38866</v>
          </cell>
          <cell r="F195">
            <v>9</v>
          </cell>
          <cell r="G195" t="str">
            <v xml:space="preserve">Mini - </v>
          </cell>
          <cell r="I195">
            <v>1.2857142857142858</v>
          </cell>
          <cell r="J195">
            <v>2</v>
          </cell>
        </row>
        <row r="196">
          <cell r="A196" t="str">
            <v>CY2006</v>
          </cell>
          <cell r="B196" t="str">
            <v>Little Mountain</v>
          </cell>
          <cell r="C196">
            <v>14</v>
          </cell>
          <cell r="D196">
            <v>38904</v>
          </cell>
          <cell r="E196">
            <v>38939</v>
          </cell>
          <cell r="F196">
            <v>35</v>
          </cell>
          <cell r="G196" t="str">
            <v xml:space="preserve">25000 hr inspection - </v>
          </cell>
          <cell r="I196">
            <v>5</v>
          </cell>
          <cell r="J196">
            <v>3</v>
          </cell>
        </row>
        <row r="197">
          <cell r="A197" t="str">
            <v>CY2006</v>
          </cell>
          <cell r="B197" t="str">
            <v>Huntington 2</v>
          </cell>
          <cell r="C197">
            <v>450</v>
          </cell>
          <cell r="D197">
            <v>38976</v>
          </cell>
          <cell r="E197">
            <v>39041</v>
          </cell>
          <cell r="F197">
            <v>65</v>
          </cell>
          <cell r="G197" t="str">
            <v>Low NOx Burners, Major, scrubber/baghouse project, SH &amp; RH, Gen Rotor</v>
          </cell>
          <cell r="I197">
            <v>9.2857142857142865</v>
          </cell>
          <cell r="J197">
            <v>3</v>
          </cell>
        </row>
        <row r="198">
          <cell r="A198" t="str">
            <v>CY2006</v>
          </cell>
          <cell r="B198" t="str">
            <v>Naughton 2</v>
          </cell>
          <cell r="C198">
            <v>210</v>
          </cell>
          <cell r="D198">
            <v>38976</v>
          </cell>
          <cell r="E198">
            <v>38976</v>
          </cell>
          <cell r="F198">
            <v>0</v>
          </cell>
          <cell r="G198" t="str">
            <v>Turbine Valve, Thrust Bearing, #2 Bearing</v>
          </cell>
          <cell r="I198">
            <v>0</v>
          </cell>
          <cell r="J198">
            <v>3</v>
          </cell>
        </row>
        <row r="199">
          <cell r="A199" t="str">
            <v>CY2006</v>
          </cell>
          <cell r="B199" t="str">
            <v>CurrantCrk-1A</v>
          </cell>
          <cell r="C199">
            <v>262</v>
          </cell>
          <cell r="D199">
            <v>38995</v>
          </cell>
          <cell r="E199">
            <v>38999</v>
          </cell>
          <cell r="F199">
            <v>4</v>
          </cell>
          <cell r="G199" t="str">
            <v>CTG Blade Inspection /Replacement</v>
          </cell>
          <cell r="I199">
            <v>0.5714285714285714</v>
          </cell>
          <cell r="J199">
            <v>4</v>
          </cell>
        </row>
        <row r="200">
          <cell r="A200" t="str">
            <v>CY2006</v>
          </cell>
          <cell r="B200" t="str">
            <v>CurrantCrk-1B</v>
          </cell>
          <cell r="C200">
            <v>262</v>
          </cell>
          <cell r="D200">
            <v>38996</v>
          </cell>
          <cell r="E200">
            <v>38999</v>
          </cell>
          <cell r="F200">
            <v>3</v>
          </cell>
          <cell r="G200" t="str">
            <v>CTG Blade Inspection /Replacement</v>
          </cell>
          <cell r="I200">
            <v>0.42857142857142855</v>
          </cell>
          <cell r="J200">
            <v>4</v>
          </cell>
        </row>
        <row r="201">
          <cell r="A201" t="str">
            <v>CY2006</v>
          </cell>
          <cell r="B201" t="str">
            <v>Sunnyside</v>
          </cell>
          <cell r="C201">
            <v>50</v>
          </cell>
          <cell r="D201">
            <v>39018</v>
          </cell>
          <cell r="E201">
            <v>39025</v>
          </cell>
          <cell r="F201">
            <v>7</v>
          </cell>
          <cell r="G201" t="str">
            <v/>
          </cell>
          <cell r="I201">
            <v>1</v>
          </cell>
          <cell r="J201">
            <v>4</v>
          </cell>
        </row>
        <row r="202">
          <cell r="A202" t="str">
            <v>CY2006</v>
          </cell>
          <cell r="B202" t="str">
            <v>Carbon 1</v>
          </cell>
          <cell r="C202">
            <v>67</v>
          </cell>
          <cell r="D202">
            <v>39033</v>
          </cell>
          <cell r="E202">
            <v>39040</v>
          </cell>
          <cell r="F202">
            <v>7</v>
          </cell>
          <cell r="G202" t="str">
            <v>Mini</v>
          </cell>
          <cell r="I202">
            <v>1</v>
          </cell>
          <cell r="J202">
            <v>4</v>
          </cell>
        </row>
        <row r="203">
          <cell r="A203" t="str">
            <v>CY2007</v>
          </cell>
          <cell r="B203" t="str">
            <v>CurrantCrk-1B</v>
          </cell>
          <cell r="C203">
            <v>262</v>
          </cell>
          <cell r="D203">
            <v>39095</v>
          </cell>
          <cell r="E203">
            <v>39097</v>
          </cell>
          <cell r="F203">
            <v>2</v>
          </cell>
          <cell r="G203" t="str">
            <v>CTG Borescope</v>
          </cell>
          <cell r="I203">
            <v>0.2857142857142857</v>
          </cell>
          <cell r="J203">
            <v>1</v>
          </cell>
        </row>
        <row r="204">
          <cell r="A204" t="str">
            <v>CY2007</v>
          </cell>
          <cell r="B204" t="str">
            <v>CurrantCrk-1B</v>
          </cell>
          <cell r="C204">
            <v>262</v>
          </cell>
          <cell r="D204">
            <v>39109</v>
          </cell>
          <cell r="E204">
            <v>39119.5</v>
          </cell>
          <cell r="F204">
            <v>10.5</v>
          </cell>
          <cell r="G204" t="str">
            <v>CTG Combustion Inspection &amp; Off line wash</v>
          </cell>
          <cell r="I204">
            <v>1.5</v>
          </cell>
          <cell r="J204">
            <v>1</v>
          </cell>
        </row>
        <row r="205">
          <cell r="A205" t="str">
            <v>CY2007</v>
          </cell>
          <cell r="B205" t="str">
            <v>Craig 2</v>
          </cell>
          <cell r="C205">
            <v>83</v>
          </cell>
          <cell r="D205">
            <v>39144</v>
          </cell>
          <cell r="E205">
            <v>39160</v>
          </cell>
          <cell r="F205">
            <v>16</v>
          </cell>
          <cell r="G205" t="str">
            <v>Minor ; Changed 16d22Sep07 to 16d03Mar07</v>
          </cell>
          <cell r="H205" t="str">
            <v>x</v>
          </cell>
          <cell r="I205">
            <v>2.2857142857142856</v>
          </cell>
          <cell r="J205">
            <v>1</v>
          </cell>
        </row>
        <row r="206">
          <cell r="A206" t="str">
            <v>CY2007</v>
          </cell>
          <cell r="B206" t="str">
            <v>Dave Johnston 2</v>
          </cell>
          <cell r="C206">
            <v>106</v>
          </cell>
          <cell r="D206">
            <v>39144</v>
          </cell>
          <cell r="E206">
            <v>39181</v>
          </cell>
          <cell r="F206">
            <v>37</v>
          </cell>
          <cell r="G206" t="str">
            <v>Major turbine/gen, major boiler, APH basket replacement, minor controls upgrade, ignitor replacement, exciter replacement, ww inlet header replacements.</v>
          </cell>
          <cell r="I206">
            <v>5.2857142857142856</v>
          </cell>
          <cell r="J206">
            <v>1</v>
          </cell>
        </row>
        <row r="207">
          <cell r="A207" t="str">
            <v>CY2007</v>
          </cell>
          <cell r="B207" t="str">
            <v>Naughton 1</v>
          </cell>
          <cell r="C207">
            <v>160</v>
          </cell>
          <cell r="D207">
            <v>39144</v>
          </cell>
          <cell r="E207">
            <v>39181</v>
          </cell>
          <cell r="F207">
            <v>37</v>
          </cell>
          <cell r="G207" t="str">
            <v xml:space="preserve">Sect114, LP trb, gen, vlvs, repl hot rht pipe, ASI blwing ctrls, trb ctrls, repl sootblwrs, repl AH, </v>
          </cell>
          <cell r="I207">
            <v>5.2857142857142856</v>
          </cell>
          <cell r="J207">
            <v>1</v>
          </cell>
        </row>
        <row r="208">
          <cell r="A208" t="str">
            <v>CY2007</v>
          </cell>
          <cell r="B208" t="str">
            <v>Hermiston 1</v>
          </cell>
          <cell r="C208">
            <v>237</v>
          </cell>
          <cell r="D208">
            <v>39145</v>
          </cell>
          <cell r="E208">
            <v>39153</v>
          </cell>
          <cell r="F208">
            <v>8</v>
          </cell>
          <cell r="G208" t="str">
            <v>Combustion Inspection</v>
          </cell>
          <cell r="I208">
            <v>1.1428571428571428</v>
          </cell>
          <cell r="J208">
            <v>1</v>
          </cell>
        </row>
        <row r="209">
          <cell r="A209" t="str">
            <v>CY2007</v>
          </cell>
          <cell r="B209" t="str">
            <v>Craig 1</v>
          </cell>
          <cell r="C209">
            <v>83</v>
          </cell>
          <cell r="D209">
            <v>39151</v>
          </cell>
          <cell r="E209">
            <v>39151</v>
          </cell>
          <cell r="F209">
            <v>0</v>
          </cell>
          <cell r="G209" t="str">
            <v>Minor; Cancelled Outage</v>
          </cell>
          <cell r="H209" t="str">
            <v>x</v>
          </cell>
          <cell r="I209">
            <v>0</v>
          </cell>
          <cell r="J209">
            <v>1</v>
          </cell>
        </row>
        <row r="210">
          <cell r="A210" t="str">
            <v>CY2007</v>
          </cell>
          <cell r="B210" t="str">
            <v>Jim Bridger 2</v>
          </cell>
          <cell r="C210">
            <v>353</v>
          </cell>
          <cell r="D210">
            <v>39158</v>
          </cell>
          <cell r="E210">
            <v>39167</v>
          </cell>
          <cell r="F210">
            <v>9</v>
          </cell>
          <cell r="G210" t="str">
            <v/>
          </cell>
          <cell r="I210">
            <v>1.2857142857142858</v>
          </cell>
          <cell r="J210">
            <v>1</v>
          </cell>
        </row>
        <row r="211">
          <cell r="A211" t="str">
            <v>CY2007</v>
          </cell>
          <cell r="B211" t="str">
            <v>Hunter 3</v>
          </cell>
          <cell r="C211">
            <v>460</v>
          </cell>
          <cell r="D211">
            <v>39172</v>
          </cell>
          <cell r="E211">
            <v>39214</v>
          </cell>
          <cell r="F211">
            <v>42</v>
          </cell>
          <cell r="G211" t="str">
            <v>Low Nox, MjrTrb Inspt, Gen Major Inspection, DCS</v>
          </cell>
          <cell r="I211">
            <v>6</v>
          </cell>
          <cell r="J211">
            <v>1</v>
          </cell>
        </row>
        <row r="212">
          <cell r="A212" t="str">
            <v>CY2007</v>
          </cell>
          <cell r="B212" t="str">
            <v>Jim Bridger 3</v>
          </cell>
          <cell r="C212">
            <v>353</v>
          </cell>
          <cell r="D212">
            <v>39172</v>
          </cell>
          <cell r="E212">
            <v>39228</v>
          </cell>
          <cell r="F212">
            <v>56</v>
          </cell>
          <cell r="G212" t="str">
            <v>Low Nox Installation, Reheater replacement, (60welders)</v>
          </cell>
          <cell r="I212">
            <v>8</v>
          </cell>
          <cell r="J212">
            <v>1</v>
          </cell>
        </row>
        <row r="213">
          <cell r="A213" t="str">
            <v>CY2007</v>
          </cell>
          <cell r="B213" t="str">
            <v>West Valley 1</v>
          </cell>
          <cell r="C213">
            <v>40</v>
          </cell>
          <cell r="D213">
            <v>39179</v>
          </cell>
          <cell r="E213">
            <v>39186</v>
          </cell>
          <cell r="F213">
            <v>7</v>
          </cell>
          <cell r="G213" t="str">
            <v>Combustor Exchange</v>
          </cell>
          <cell r="I213">
            <v>1</v>
          </cell>
          <cell r="J213">
            <v>2</v>
          </cell>
        </row>
        <row r="214">
          <cell r="A214" t="str">
            <v>CY2007</v>
          </cell>
          <cell r="B214" t="str">
            <v>Blundell</v>
          </cell>
          <cell r="C214">
            <v>23</v>
          </cell>
          <cell r="D214">
            <v>39186</v>
          </cell>
          <cell r="E214">
            <v>39216</v>
          </cell>
          <cell r="F214">
            <v>30</v>
          </cell>
          <cell r="G214" t="str">
            <v xml:space="preserve">Controls Upgrade, Gen. Inspection, Major turbine inspection                   </v>
          </cell>
          <cell r="I214">
            <v>4.2857142857142856</v>
          </cell>
          <cell r="J214">
            <v>2</v>
          </cell>
        </row>
        <row r="215">
          <cell r="A215" t="str">
            <v>CY2007</v>
          </cell>
          <cell r="B215" t="str">
            <v>CurrantCrk-1A</v>
          </cell>
          <cell r="C215">
            <v>263</v>
          </cell>
          <cell r="D215">
            <v>39186</v>
          </cell>
          <cell r="E215">
            <v>39188</v>
          </cell>
          <cell r="F215">
            <v>2</v>
          </cell>
          <cell r="G215" t="str">
            <v>CTG Borescope</v>
          </cell>
          <cell r="I215">
            <v>0.2857142857142857</v>
          </cell>
          <cell r="J215">
            <v>2</v>
          </cell>
        </row>
        <row r="216">
          <cell r="A216" t="str">
            <v>CY2007</v>
          </cell>
          <cell r="B216" t="str">
            <v>Dave Johnston 3</v>
          </cell>
          <cell r="C216">
            <v>220</v>
          </cell>
          <cell r="D216">
            <v>39186</v>
          </cell>
          <cell r="E216">
            <v>39186</v>
          </cell>
          <cell r="F216">
            <v>0</v>
          </cell>
          <cell r="G216" t="str">
            <v>Mini - boiler inspection; Cancelled Outage</v>
          </cell>
          <cell r="H216" t="str">
            <v>x</v>
          </cell>
          <cell r="I216">
            <v>0</v>
          </cell>
          <cell r="J216">
            <v>2</v>
          </cell>
        </row>
        <row r="217">
          <cell r="A217" t="str">
            <v>CY2007</v>
          </cell>
          <cell r="B217" t="str">
            <v>West Valley 2</v>
          </cell>
          <cell r="C217">
            <v>40</v>
          </cell>
          <cell r="D217">
            <v>39186</v>
          </cell>
          <cell r="E217">
            <v>39193</v>
          </cell>
          <cell r="F217">
            <v>7</v>
          </cell>
          <cell r="G217" t="str">
            <v>Combustor Exchange</v>
          </cell>
          <cell r="I217">
            <v>1</v>
          </cell>
          <cell r="J217">
            <v>2</v>
          </cell>
        </row>
        <row r="218">
          <cell r="A218" t="str">
            <v>CY2007</v>
          </cell>
          <cell r="B218" t="str">
            <v>Camas Cogen</v>
          </cell>
          <cell r="C218">
            <v>52</v>
          </cell>
          <cell r="D218">
            <v>39193</v>
          </cell>
          <cell r="E218">
            <v>39214</v>
          </cell>
          <cell r="F218">
            <v>21</v>
          </cell>
          <cell r="G218" t="str">
            <v>Major Generator &amp; Turbine Valves</v>
          </cell>
          <cell r="I218">
            <v>3</v>
          </cell>
          <cell r="J218">
            <v>2</v>
          </cell>
        </row>
        <row r="219">
          <cell r="A219" t="str">
            <v>CY2007</v>
          </cell>
          <cell r="B219" t="str">
            <v>Sunnyside</v>
          </cell>
          <cell r="C219">
            <v>50</v>
          </cell>
          <cell r="D219">
            <v>39193</v>
          </cell>
          <cell r="E219">
            <v>39207</v>
          </cell>
          <cell r="F219">
            <v>14</v>
          </cell>
          <cell r="G219" t="str">
            <v/>
          </cell>
          <cell r="I219">
            <v>2</v>
          </cell>
          <cell r="J219">
            <v>2</v>
          </cell>
        </row>
        <row r="220">
          <cell r="A220" t="str">
            <v>CY2007</v>
          </cell>
          <cell r="B220" t="str">
            <v>Dave Johnston 1</v>
          </cell>
          <cell r="C220">
            <v>106</v>
          </cell>
          <cell r="D220">
            <v>39200</v>
          </cell>
          <cell r="E220">
            <v>39204</v>
          </cell>
          <cell r="F220">
            <v>4</v>
          </cell>
          <cell r="G220" t="str">
            <v>Mini - boiler inspection</v>
          </cell>
          <cell r="I220">
            <v>0.5714285714285714</v>
          </cell>
          <cell r="J220">
            <v>2</v>
          </cell>
        </row>
        <row r="221">
          <cell r="A221" t="str">
            <v>CY2007</v>
          </cell>
          <cell r="B221" t="str">
            <v>Hayden 2</v>
          </cell>
          <cell r="C221">
            <v>33</v>
          </cell>
          <cell r="D221">
            <v>39200</v>
          </cell>
          <cell r="E221">
            <v>39210</v>
          </cell>
          <cell r="F221">
            <v>10</v>
          </cell>
          <cell r="G221" t="str">
            <v>Section I and VIII Safeties Overhaul</v>
          </cell>
          <cell r="I221">
            <v>1.4285714285714286</v>
          </cell>
          <cell r="J221">
            <v>2</v>
          </cell>
        </row>
        <row r="222">
          <cell r="A222" t="str">
            <v>CY2007</v>
          </cell>
          <cell r="B222" t="str">
            <v>Colstrip 3</v>
          </cell>
          <cell r="C222">
            <v>74</v>
          </cell>
          <cell r="D222">
            <v>39207</v>
          </cell>
          <cell r="E222">
            <v>39258</v>
          </cell>
          <cell r="F222">
            <v>51</v>
          </cell>
          <cell r="G222" t="str">
            <v>; Changed from 44d12May07 to 51d05May07</v>
          </cell>
          <cell r="H222" t="str">
            <v>x</v>
          </cell>
          <cell r="I222">
            <v>7.2857142857142856</v>
          </cell>
          <cell r="J222">
            <v>2</v>
          </cell>
        </row>
        <row r="223">
          <cell r="A223" t="str">
            <v>CY2007</v>
          </cell>
          <cell r="B223" t="str">
            <v>River Road</v>
          </cell>
          <cell r="C223">
            <v>240</v>
          </cell>
          <cell r="D223">
            <v>39207</v>
          </cell>
          <cell r="E223">
            <v>39217</v>
          </cell>
          <cell r="F223">
            <v>10</v>
          </cell>
          <cell r="G223" t="str">
            <v>Combustion Inspection</v>
          </cell>
          <cell r="I223">
            <v>1.4285714285714286</v>
          </cell>
          <cell r="J223">
            <v>2</v>
          </cell>
        </row>
        <row r="224">
          <cell r="A224" t="str">
            <v>CY2007</v>
          </cell>
          <cell r="B224" t="str">
            <v>Bonanza</v>
          </cell>
          <cell r="C224">
            <v>100</v>
          </cell>
          <cell r="D224">
            <v>39214</v>
          </cell>
          <cell r="E224">
            <v>39247</v>
          </cell>
          <cell r="F224">
            <v>33</v>
          </cell>
          <cell r="G224" t="str">
            <v>Scheduled Outage</v>
          </cell>
          <cell r="I224">
            <v>4.7142857142857144</v>
          </cell>
          <cell r="J224">
            <v>2</v>
          </cell>
        </row>
        <row r="225">
          <cell r="A225" t="str">
            <v>CY2007</v>
          </cell>
          <cell r="B225" t="str">
            <v>CurrantCrk-1A</v>
          </cell>
          <cell r="C225">
            <v>262</v>
          </cell>
          <cell r="D225">
            <v>39214</v>
          </cell>
          <cell r="E225">
            <v>39224.5</v>
          </cell>
          <cell r="F225">
            <v>10.5</v>
          </cell>
          <cell r="G225" t="str">
            <v>CT OH, Offline wash</v>
          </cell>
          <cell r="I225">
            <v>1.5</v>
          </cell>
          <cell r="J225">
            <v>2</v>
          </cell>
        </row>
        <row r="226">
          <cell r="A226" t="str">
            <v>CY2007</v>
          </cell>
          <cell r="B226" t="str">
            <v>Hermiston 2</v>
          </cell>
          <cell r="C226">
            <v>237</v>
          </cell>
          <cell r="D226">
            <v>39214</v>
          </cell>
          <cell r="E226">
            <v>39236</v>
          </cell>
          <cell r="F226">
            <v>22</v>
          </cell>
          <cell r="G226" t="str">
            <v>Combustion Inspection; Increased scope, cancelled major next year, changed 8d12May07 to 22dMay07</v>
          </cell>
          <cell r="H226" t="str">
            <v>x</v>
          </cell>
          <cell r="I226">
            <v>3.1428571428571428</v>
          </cell>
          <cell r="J226">
            <v>2</v>
          </cell>
        </row>
        <row r="227">
          <cell r="A227" t="str">
            <v>CY2007</v>
          </cell>
          <cell r="B227" t="str">
            <v>Little Mountain</v>
          </cell>
          <cell r="C227">
            <v>14</v>
          </cell>
          <cell r="D227">
            <v>39278</v>
          </cell>
          <cell r="E227">
            <v>39285</v>
          </cell>
          <cell r="F227">
            <v>7</v>
          </cell>
          <cell r="G227" t="str">
            <v>Combustion Inspection</v>
          </cell>
          <cell r="I227">
            <v>1</v>
          </cell>
          <cell r="J227">
            <v>3</v>
          </cell>
        </row>
        <row r="228">
          <cell r="A228" t="str">
            <v>CY2007</v>
          </cell>
          <cell r="B228" t="str">
            <v>Naughton 3</v>
          </cell>
          <cell r="C228">
            <v>330</v>
          </cell>
          <cell r="D228">
            <v>39340</v>
          </cell>
          <cell r="E228">
            <v>39355</v>
          </cell>
          <cell r="F228">
            <v>15</v>
          </cell>
          <cell r="G228" t="str">
            <v>Minor</v>
          </cell>
          <cell r="I228">
            <v>2.1428571428571428</v>
          </cell>
          <cell r="J228">
            <v>3</v>
          </cell>
        </row>
        <row r="229">
          <cell r="A229" t="str">
            <v>CY2007</v>
          </cell>
          <cell r="B229" t="str">
            <v>Blundell</v>
          </cell>
          <cell r="C229">
            <v>23</v>
          </cell>
          <cell r="D229">
            <v>39368</v>
          </cell>
          <cell r="E229">
            <v>39371</v>
          </cell>
          <cell r="F229">
            <v>3</v>
          </cell>
          <cell r="G229" t="str">
            <v xml:space="preserve">Mini </v>
          </cell>
          <cell r="I229">
            <v>0.42857142857142855</v>
          </cell>
          <cell r="J229">
            <v>4</v>
          </cell>
        </row>
        <row r="230">
          <cell r="A230" t="str">
            <v>CY2007</v>
          </cell>
          <cell r="B230" t="str">
            <v>Hunter 1</v>
          </cell>
          <cell r="C230">
            <v>403</v>
          </cell>
          <cell r="D230">
            <v>39382</v>
          </cell>
          <cell r="E230">
            <v>39382</v>
          </cell>
          <cell r="F230">
            <v>0</v>
          </cell>
          <cell r="G230" t="str">
            <v>Boiler Inspection Outage; Cancelled Outage</v>
          </cell>
          <cell r="H230" t="str">
            <v>x</v>
          </cell>
          <cell r="I230">
            <v>0</v>
          </cell>
          <cell r="J230">
            <v>4</v>
          </cell>
        </row>
        <row r="231">
          <cell r="A231" t="str">
            <v>CY2007</v>
          </cell>
          <cell r="B231" t="str">
            <v>Sunnyside</v>
          </cell>
          <cell r="C231">
            <v>50</v>
          </cell>
          <cell r="D231">
            <v>39382</v>
          </cell>
          <cell r="E231">
            <v>39389</v>
          </cell>
          <cell r="F231">
            <v>7</v>
          </cell>
          <cell r="G231" t="str">
            <v/>
          </cell>
          <cell r="I231">
            <v>1</v>
          </cell>
          <cell r="J231">
            <v>4</v>
          </cell>
        </row>
        <row r="232">
          <cell r="A232" t="str">
            <v>CY2007</v>
          </cell>
          <cell r="B232" t="str">
            <v>Gadsby 4</v>
          </cell>
          <cell r="C232">
            <v>40</v>
          </cell>
          <cell r="D232">
            <v>39396</v>
          </cell>
          <cell r="E232">
            <v>39403</v>
          </cell>
          <cell r="F232">
            <v>7</v>
          </cell>
          <cell r="G232" t="str">
            <v>Combustor Exchange, Hot section 1t stage disc</v>
          </cell>
          <cell r="I232">
            <v>1</v>
          </cell>
          <cell r="J232">
            <v>4</v>
          </cell>
        </row>
        <row r="233">
          <cell r="A233" t="str">
            <v>CY2008</v>
          </cell>
          <cell r="B233" t="str">
            <v>Carbon 2</v>
          </cell>
          <cell r="C233">
            <v>105</v>
          </cell>
          <cell r="D233">
            <v>39508</v>
          </cell>
          <cell r="E233">
            <v>39544</v>
          </cell>
          <cell r="F233">
            <v>36</v>
          </cell>
          <cell r="G233" t="str">
            <v>Major Turbine &amp; Boiler</v>
          </cell>
          <cell r="I233">
            <v>5.1428571428571432</v>
          </cell>
          <cell r="J233">
            <v>1</v>
          </cell>
        </row>
        <row r="234">
          <cell r="A234" t="str">
            <v>CY2008</v>
          </cell>
          <cell r="B234" t="str">
            <v>Hermiston 1</v>
          </cell>
          <cell r="C234">
            <v>237</v>
          </cell>
          <cell r="D234">
            <v>39509</v>
          </cell>
          <cell r="E234">
            <v>39517</v>
          </cell>
          <cell r="F234">
            <v>8</v>
          </cell>
          <cell r="G234" t="str">
            <v>Combustion inspection</v>
          </cell>
          <cell r="I234">
            <v>1.1428571428571428</v>
          </cell>
          <cell r="J234">
            <v>1</v>
          </cell>
        </row>
        <row r="235">
          <cell r="A235" t="str">
            <v>CY2008</v>
          </cell>
          <cell r="B235" t="str">
            <v>West Valley 3</v>
          </cell>
          <cell r="C235">
            <v>40</v>
          </cell>
          <cell r="D235">
            <v>39522</v>
          </cell>
          <cell r="E235">
            <v>39529</v>
          </cell>
          <cell r="F235">
            <v>7</v>
          </cell>
          <cell r="G235" t="str">
            <v>Combustor Exchange</v>
          </cell>
          <cell r="I235">
            <v>1</v>
          </cell>
          <cell r="J235">
            <v>1</v>
          </cell>
        </row>
        <row r="236">
          <cell r="A236" t="str">
            <v>CY2008</v>
          </cell>
          <cell r="B236" t="str">
            <v>Huntington 1</v>
          </cell>
          <cell r="C236">
            <v>445</v>
          </cell>
          <cell r="D236">
            <v>39529</v>
          </cell>
          <cell r="E236">
            <v>39537</v>
          </cell>
          <cell r="F236">
            <v>8</v>
          </cell>
          <cell r="G236" t="str">
            <v>Inspection Outage</v>
          </cell>
          <cell r="I236">
            <v>1.1428571428571428</v>
          </cell>
          <cell r="J236">
            <v>1</v>
          </cell>
        </row>
        <row r="237">
          <cell r="A237" t="str">
            <v>CY2008</v>
          </cell>
          <cell r="B237" t="str">
            <v>Jim Bridger 1</v>
          </cell>
          <cell r="C237">
            <v>353</v>
          </cell>
          <cell r="D237">
            <v>39529</v>
          </cell>
          <cell r="E237">
            <v>39538</v>
          </cell>
          <cell r="F237">
            <v>9</v>
          </cell>
          <cell r="G237" t="str">
            <v/>
          </cell>
          <cell r="I237">
            <v>1.2857142857142858</v>
          </cell>
          <cell r="J237">
            <v>1</v>
          </cell>
        </row>
        <row r="238">
          <cell r="A238" t="str">
            <v>CY2008</v>
          </cell>
          <cell r="B238" t="str">
            <v>West Valley 4</v>
          </cell>
          <cell r="C238">
            <v>40</v>
          </cell>
          <cell r="D238">
            <v>39529</v>
          </cell>
          <cell r="E238">
            <v>39536</v>
          </cell>
          <cell r="F238">
            <v>7</v>
          </cell>
          <cell r="G238" t="str">
            <v>Combustor Exchange</v>
          </cell>
          <cell r="I238">
            <v>1</v>
          </cell>
          <cell r="J238">
            <v>1</v>
          </cell>
        </row>
        <row r="239">
          <cell r="A239" t="str">
            <v>CY2008</v>
          </cell>
          <cell r="B239" t="str">
            <v>Cholla 4</v>
          </cell>
          <cell r="C239">
            <v>380</v>
          </cell>
          <cell r="D239">
            <v>39536</v>
          </cell>
          <cell r="E239">
            <v>39584</v>
          </cell>
          <cell r="F239">
            <v>48</v>
          </cell>
          <cell r="G239" t="str">
            <v>ElSegundo Coal Conversion/Enviromental Upgrades, Baghouse, Scrubber</v>
          </cell>
          <cell r="I239">
            <v>6.8571428571428568</v>
          </cell>
          <cell r="J239">
            <v>1</v>
          </cell>
        </row>
        <row r="240">
          <cell r="A240" t="str">
            <v>CY2008</v>
          </cell>
          <cell r="B240" t="str">
            <v>Dave Johnston 1</v>
          </cell>
          <cell r="C240">
            <v>106</v>
          </cell>
          <cell r="D240">
            <v>39543</v>
          </cell>
          <cell r="E240">
            <v>39563</v>
          </cell>
          <cell r="F240">
            <v>20</v>
          </cell>
          <cell r="G240" t="str">
            <v>Boiler overhaul; Added to Schedule</v>
          </cell>
          <cell r="H240" t="str">
            <v>x</v>
          </cell>
          <cell r="I240">
            <v>2.8571428571428572</v>
          </cell>
          <cell r="J240">
            <v>2</v>
          </cell>
        </row>
        <row r="241">
          <cell r="A241" t="str">
            <v>CY2008</v>
          </cell>
          <cell r="B241" t="str">
            <v>Jim Bridger 4</v>
          </cell>
          <cell r="C241">
            <v>353</v>
          </cell>
          <cell r="D241">
            <v>39543</v>
          </cell>
          <cell r="E241">
            <v>39599</v>
          </cell>
          <cell r="F241">
            <v>56</v>
          </cell>
          <cell r="G241" t="str">
            <v>Low NOx, Turbine Major</v>
          </cell>
          <cell r="I241">
            <v>8</v>
          </cell>
          <cell r="J241">
            <v>2</v>
          </cell>
        </row>
        <row r="242">
          <cell r="A242" t="str">
            <v>CY2008</v>
          </cell>
          <cell r="B242" t="str">
            <v>LakeSide-1A</v>
          </cell>
          <cell r="C242">
            <v>282</v>
          </cell>
          <cell r="D242">
            <v>39543</v>
          </cell>
          <cell r="E242">
            <v>39553.5</v>
          </cell>
          <cell r="F242">
            <v>10.5</v>
          </cell>
          <cell r="G242" t="str">
            <v>CTG Combustion Inspection &amp; Off line wash</v>
          </cell>
          <cell r="I242">
            <v>1.5</v>
          </cell>
          <cell r="J242">
            <v>2</v>
          </cell>
        </row>
        <row r="243">
          <cell r="A243" t="str">
            <v>CY2008</v>
          </cell>
          <cell r="B243" t="str">
            <v>West Valley 5</v>
          </cell>
          <cell r="C243">
            <v>40</v>
          </cell>
          <cell r="D243">
            <v>39543</v>
          </cell>
          <cell r="E243">
            <v>39550</v>
          </cell>
          <cell r="F243">
            <v>7</v>
          </cell>
          <cell r="G243" t="str">
            <v>Combustor Exchange</v>
          </cell>
          <cell r="I243">
            <v>1</v>
          </cell>
          <cell r="J243">
            <v>2</v>
          </cell>
        </row>
        <row r="244">
          <cell r="A244" t="str">
            <v>CY2008</v>
          </cell>
          <cell r="B244" t="str">
            <v>Hayden 2</v>
          </cell>
          <cell r="C244">
            <v>33</v>
          </cell>
          <cell r="D244">
            <v>39544</v>
          </cell>
          <cell r="E244">
            <v>39579</v>
          </cell>
          <cell r="F244">
            <v>35</v>
          </cell>
          <cell r="G244" t="str">
            <v>HP/IP Upgrade, DCS upgrades</v>
          </cell>
          <cell r="I244">
            <v>5</v>
          </cell>
          <cell r="J244">
            <v>2</v>
          </cell>
        </row>
        <row r="245">
          <cell r="A245" t="str">
            <v>CY2008</v>
          </cell>
          <cell r="B245" t="str">
            <v>River Road</v>
          </cell>
          <cell r="C245">
            <v>240</v>
          </cell>
          <cell r="D245">
            <v>39550</v>
          </cell>
          <cell r="E245">
            <v>39571</v>
          </cell>
          <cell r="F245">
            <v>21</v>
          </cell>
          <cell r="G245" t="str">
            <v>Hot Gas Path</v>
          </cell>
          <cell r="I245">
            <v>3</v>
          </cell>
          <cell r="J245">
            <v>2</v>
          </cell>
        </row>
        <row r="246">
          <cell r="A246" t="str">
            <v>CY2008</v>
          </cell>
          <cell r="B246" t="str">
            <v>Sunnyside</v>
          </cell>
          <cell r="C246">
            <v>50</v>
          </cell>
          <cell r="D246">
            <v>39557</v>
          </cell>
          <cell r="E246">
            <v>39571</v>
          </cell>
          <cell r="F246">
            <v>14</v>
          </cell>
          <cell r="G246" t="str">
            <v/>
          </cell>
          <cell r="I246">
            <v>2</v>
          </cell>
          <cell r="J246">
            <v>2</v>
          </cell>
        </row>
        <row r="247">
          <cell r="A247" t="str">
            <v>CY2008</v>
          </cell>
          <cell r="B247" t="str">
            <v>LakeSide-1B</v>
          </cell>
          <cell r="C247">
            <v>282</v>
          </cell>
          <cell r="D247">
            <v>39571</v>
          </cell>
          <cell r="E247">
            <v>39581.5</v>
          </cell>
          <cell r="F247">
            <v>10.5</v>
          </cell>
          <cell r="G247" t="str">
            <v>CTG Combustion Inspection &amp; Off line wash</v>
          </cell>
          <cell r="I247">
            <v>1.5</v>
          </cell>
          <cell r="J247">
            <v>2</v>
          </cell>
        </row>
        <row r="248">
          <cell r="A248" t="str">
            <v>CY2008</v>
          </cell>
          <cell r="B248" t="str">
            <v>Hermiston 2</v>
          </cell>
          <cell r="C248">
            <v>237</v>
          </cell>
          <cell r="D248">
            <v>39572</v>
          </cell>
          <cell r="E248">
            <v>39580</v>
          </cell>
          <cell r="F248">
            <v>8</v>
          </cell>
          <cell r="G248" t="str">
            <v>Combustor inspection; Dropped major, CI only, Changed 44d04May08 to 8d04May08</v>
          </cell>
          <cell r="H248" t="str">
            <v>x</v>
          </cell>
          <cell r="I248">
            <v>1.1428571428571428</v>
          </cell>
          <cell r="J248">
            <v>2</v>
          </cell>
        </row>
        <row r="249">
          <cell r="A249" t="str">
            <v>CY2008</v>
          </cell>
          <cell r="B249" t="str">
            <v>Colstrip 4</v>
          </cell>
          <cell r="C249">
            <v>74</v>
          </cell>
          <cell r="D249">
            <v>39620</v>
          </cell>
          <cell r="E249">
            <v>39620</v>
          </cell>
          <cell r="F249">
            <v>0</v>
          </cell>
          <cell r="G249" t="str">
            <v xml:space="preserve"> Boiler Chemical Clean; Cancelled Outage</v>
          </cell>
          <cell r="H249" t="str">
            <v>x</v>
          </cell>
          <cell r="I249">
            <v>0</v>
          </cell>
          <cell r="J249">
            <v>2</v>
          </cell>
        </row>
        <row r="250">
          <cell r="A250" t="str">
            <v>CY2008</v>
          </cell>
          <cell r="B250" t="str">
            <v>Little Mountain</v>
          </cell>
          <cell r="C250">
            <v>14</v>
          </cell>
          <cell r="D250">
            <v>39642</v>
          </cell>
          <cell r="E250">
            <v>39649</v>
          </cell>
          <cell r="F250">
            <v>7</v>
          </cell>
          <cell r="G250" t="str">
            <v>Combustion Inspection</v>
          </cell>
          <cell r="I250">
            <v>1</v>
          </cell>
          <cell r="J250">
            <v>3</v>
          </cell>
        </row>
        <row r="251">
          <cell r="A251" t="str">
            <v>CY2008</v>
          </cell>
          <cell r="B251" t="str">
            <v>CurrantCrk-1B</v>
          </cell>
          <cell r="C251">
            <v>262</v>
          </cell>
          <cell r="D251">
            <v>39711</v>
          </cell>
          <cell r="E251">
            <v>39713</v>
          </cell>
          <cell r="F251">
            <v>2</v>
          </cell>
          <cell r="G251" t="str">
            <v>CTG Borescope</v>
          </cell>
          <cell r="I251">
            <v>0.2857142857142857</v>
          </cell>
          <cell r="J251">
            <v>3</v>
          </cell>
        </row>
        <row r="252">
          <cell r="A252" t="str">
            <v>CY2008</v>
          </cell>
          <cell r="B252" t="str">
            <v>Dave Johnston 4</v>
          </cell>
          <cell r="C252">
            <v>330</v>
          </cell>
          <cell r="D252">
            <v>39711</v>
          </cell>
          <cell r="E252">
            <v>39767</v>
          </cell>
          <cell r="F252">
            <v>56</v>
          </cell>
          <cell r="G252" t="str">
            <v>Low Nox burners - boiler controls upgrade, gen magor, gen rewind, GE TIL 1292, economizer replacement, FWH replacements, APH basket replacement,; Change from 56d08Mar08 to 56d20Sep08</v>
          </cell>
          <cell r="H252" t="str">
            <v>x</v>
          </cell>
          <cell r="I252">
            <v>8</v>
          </cell>
          <cell r="J252">
            <v>3</v>
          </cell>
        </row>
        <row r="253">
          <cell r="A253" t="str">
            <v>CY2008</v>
          </cell>
          <cell r="B253" t="str">
            <v>Hunter 2</v>
          </cell>
          <cell r="C253">
            <v>259</v>
          </cell>
          <cell r="D253">
            <v>39718</v>
          </cell>
          <cell r="E253">
            <v>39718</v>
          </cell>
          <cell r="F253">
            <v>0</v>
          </cell>
          <cell r="G253" t="str">
            <v>Boiler Inspection Outage; Cancelled Outage</v>
          </cell>
          <cell r="H253" t="str">
            <v>x</v>
          </cell>
          <cell r="I253">
            <v>0</v>
          </cell>
          <cell r="J253">
            <v>3</v>
          </cell>
        </row>
        <row r="254">
          <cell r="A254" t="str">
            <v>CY2008</v>
          </cell>
          <cell r="B254" t="str">
            <v>Blundell</v>
          </cell>
          <cell r="C254">
            <v>23</v>
          </cell>
          <cell r="D254">
            <v>39723</v>
          </cell>
          <cell r="E254">
            <v>39729</v>
          </cell>
          <cell r="F254">
            <v>6</v>
          </cell>
          <cell r="G254" t="str">
            <v xml:space="preserve">Mini </v>
          </cell>
          <cell r="I254">
            <v>0.8571428571428571</v>
          </cell>
          <cell r="J254">
            <v>4</v>
          </cell>
        </row>
        <row r="255">
          <cell r="A255" t="str">
            <v>CY2008</v>
          </cell>
          <cell r="B255" t="str">
            <v>CurrantCrk-1A</v>
          </cell>
          <cell r="C255">
            <v>263</v>
          </cell>
          <cell r="D255">
            <v>39725</v>
          </cell>
          <cell r="E255">
            <v>39737</v>
          </cell>
          <cell r="F255">
            <v>12</v>
          </cell>
          <cell r="G255" t="str">
            <v>ST Minor O/H, CT OH, Off Line Wash, switchyard</v>
          </cell>
          <cell r="I255">
            <v>1.7142857142857142</v>
          </cell>
          <cell r="J255">
            <v>4</v>
          </cell>
        </row>
        <row r="256">
          <cell r="A256" t="str">
            <v>CY2008</v>
          </cell>
          <cell r="B256" t="str">
            <v>CurrantCrk-1B</v>
          </cell>
          <cell r="C256">
            <v>262</v>
          </cell>
          <cell r="D256">
            <v>39725</v>
          </cell>
          <cell r="E256">
            <v>39737</v>
          </cell>
          <cell r="F256">
            <v>12</v>
          </cell>
          <cell r="G256" t="str">
            <v>ST Minor O/H, Off Line Wash, switchyard</v>
          </cell>
          <cell r="I256">
            <v>1.7142857142857142</v>
          </cell>
          <cell r="J256">
            <v>4</v>
          </cell>
        </row>
        <row r="257">
          <cell r="A257" t="str">
            <v>CY2008</v>
          </cell>
          <cell r="B257" t="str">
            <v>Naughton 2</v>
          </cell>
          <cell r="C257">
            <v>210</v>
          </cell>
          <cell r="D257">
            <v>39725</v>
          </cell>
          <cell r="E257">
            <v>39734</v>
          </cell>
          <cell r="F257">
            <v>9</v>
          </cell>
          <cell r="G257" t="str">
            <v>Air Htr, Economizer clean</v>
          </cell>
          <cell r="I257">
            <v>1.2857142857142858</v>
          </cell>
          <cell r="J257">
            <v>4</v>
          </cell>
        </row>
        <row r="258">
          <cell r="A258" t="str">
            <v>CY2008</v>
          </cell>
          <cell r="B258" t="str">
            <v>CurrantCrk-1B</v>
          </cell>
          <cell r="C258">
            <v>262</v>
          </cell>
          <cell r="D258">
            <v>39737</v>
          </cell>
          <cell r="E258">
            <v>39743</v>
          </cell>
          <cell r="F258">
            <v>6</v>
          </cell>
          <cell r="G258" t="str">
            <v>CTG Combustion Inspection &amp; Off line wash</v>
          </cell>
          <cell r="I258">
            <v>0.8571428571428571</v>
          </cell>
          <cell r="J258">
            <v>4</v>
          </cell>
        </row>
        <row r="259">
          <cell r="A259" t="str">
            <v>CY2008</v>
          </cell>
          <cell r="B259" t="str">
            <v>Sunnyside</v>
          </cell>
          <cell r="C259">
            <v>50</v>
          </cell>
          <cell r="D259">
            <v>39746</v>
          </cell>
          <cell r="E259">
            <v>39753</v>
          </cell>
          <cell r="F259">
            <v>7</v>
          </cell>
          <cell r="G259" t="str">
            <v/>
          </cell>
          <cell r="I259">
            <v>1</v>
          </cell>
          <cell r="J259">
            <v>4</v>
          </cell>
        </row>
        <row r="260">
          <cell r="A260" t="str">
            <v>CY2009</v>
          </cell>
          <cell r="B260" t="str">
            <v>Gadsby 5</v>
          </cell>
          <cell r="C260">
            <v>40</v>
          </cell>
          <cell r="D260">
            <v>39825</v>
          </cell>
          <cell r="E260">
            <v>39832</v>
          </cell>
          <cell r="F260">
            <v>7</v>
          </cell>
          <cell r="G260" t="str">
            <v>Combuster Change out</v>
          </cell>
          <cell r="I260">
            <v>1</v>
          </cell>
          <cell r="J260">
            <v>1</v>
          </cell>
        </row>
        <row r="261">
          <cell r="A261" t="str">
            <v>CY2009</v>
          </cell>
          <cell r="B261" t="str">
            <v>Gadsby 3</v>
          </cell>
          <cell r="C261">
            <v>100</v>
          </cell>
          <cell r="D261">
            <v>39846</v>
          </cell>
          <cell r="E261">
            <v>39881</v>
          </cell>
          <cell r="F261">
            <v>35</v>
          </cell>
          <cell r="G261" t="str">
            <v>Major - HP and LP Turbine</v>
          </cell>
          <cell r="I261">
            <v>5</v>
          </cell>
          <cell r="J261">
            <v>1</v>
          </cell>
        </row>
        <row r="262">
          <cell r="A262" t="str">
            <v>CY2009</v>
          </cell>
          <cell r="B262" t="str">
            <v>Carbon 1</v>
          </cell>
          <cell r="C262">
            <v>67</v>
          </cell>
          <cell r="D262">
            <v>39872</v>
          </cell>
          <cell r="E262">
            <v>39908</v>
          </cell>
          <cell r="F262">
            <v>36</v>
          </cell>
          <cell r="G262" t="str">
            <v>Major - HP Turbine, Vlv inspt &amp; Boiler</v>
          </cell>
          <cell r="I262">
            <v>5.1428571428571432</v>
          </cell>
          <cell r="J262">
            <v>1</v>
          </cell>
        </row>
        <row r="263">
          <cell r="A263" t="str">
            <v>CY2009</v>
          </cell>
          <cell r="B263" t="str">
            <v>Hunter 1</v>
          </cell>
          <cell r="C263">
            <v>403</v>
          </cell>
          <cell r="D263">
            <v>39872</v>
          </cell>
          <cell r="E263">
            <v>39935</v>
          </cell>
          <cell r="F263">
            <v>63</v>
          </cell>
          <cell r="G263" t="str">
            <v>Low Nox, Turbine Major, DCS, Baghouse</v>
          </cell>
          <cell r="I263">
            <v>9</v>
          </cell>
          <cell r="J263">
            <v>1</v>
          </cell>
        </row>
        <row r="264">
          <cell r="A264" t="str">
            <v>CY2009</v>
          </cell>
          <cell r="B264" t="str">
            <v>Hermiston 2</v>
          </cell>
          <cell r="C264">
            <v>237</v>
          </cell>
          <cell r="D264">
            <v>39873</v>
          </cell>
          <cell r="E264">
            <v>39881</v>
          </cell>
          <cell r="F264">
            <v>8</v>
          </cell>
          <cell r="G264" t="str">
            <v xml:space="preserve">Combustion inspection  - </v>
          </cell>
          <cell r="I264">
            <v>1.1428571428571428</v>
          </cell>
          <cell r="J264">
            <v>1</v>
          </cell>
        </row>
        <row r="265">
          <cell r="A265" t="str">
            <v>CY2009</v>
          </cell>
          <cell r="B265" t="str">
            <v>Naughton 3</v>
          </cell>
          <cell r="C265">
            <v>330</v>
          </cell>
          <cell r="D265">
            <v>39879</v>
          </cell>
          <cell r="E265">
            <v>39923</v>
          </cell>
          <cell r="F265">
            <v>44</v>
          </cell>
          <cell r="G265" t="str">
            <v xml:space="preserve">Gen RtrRewind, repl trb ctrls, new precip bag house, replace LP fwt's, replace burners, scrubber startup transformer replacement </v>
          </cell>
          <cell r="I265">
            <v>6.2857142857142856</v>
          </cell>
          <cell r="J265">
            <v>1</v>
          </cell>
        </row>
        <row r="266">
          <cell r="A266" t="str">
            <v>CY2009</v>
          </cell>
          <cell r="B266" t="str">
            <v>Dave Johnston 2</v>
          </cell>
          <cell r="C266">
            <v>106</v>
          </cell>
          <cell r="D266">
            <v>39893</v>
          </cell>
          <cell r="E266">
            <v>39893</v>
          </cell>
          <cell r="F266">
            <v>0</v>
          </cell>
          <cell r="G266" t="str">
            <v>Boiler maintenance &amp; inspection, Condensor cleaning; Cancelled Outage</v>
          </cell>
          <cell r="H266" t="str">
            <v>x</v>
          </cell>
          <cell r="I266">
            <v>0</v>
          </cell>
          <cell r="J266">
            <v>1</v>
          </cell>
        </row>
        <row r="267">
          <cell r="A267" t="str">
            <v>CY2009</v>
          </cell>
          <cell r="B267" t="str">
            <v>Colstrip 4</v>
          </cell>
          <cell r="C267">
            <v>74</v>
          </cell>
          <cell r="D267">
            <v>39900</v>
          </cell>
          <cell r="E267">
            <v>39951</v>
          </cell>
          <cell r="F267">
            <v>51</v>
          </cell>
          <cell r="G267" t="str">
            <v>; Changed from 44d28Mar09 to 51d28Mar09</v>
          </cell>
          <cell r="H267" t="str">
            <v>x</v>
          </cell>
          <cell r="I267">
            <v>7.2857142857142856</v>
          </cell>
          <cell r="J267">
            <v>1</v>
          </cell>
        </row>
        <row r="268">
          <cell r="A268" t="str">
            <v>CY2009</v>
          </cell>
          <cell r="B268" t="str">
            <v>Dave Johnston 4</v>
          </cell>
          <cell r="C268">
            <v>330</v>
          </cell>
          <cell r="D268">
            <v>39907</v>
          </cell>
          <cell r="E268">
            <v>39907</v>
          </cell>
          <cell r="F268">
            <v>0</v>
          </cell>
          <cell r="G268" t="str">
            <v>Mini - boiler inspection, ; Cancelled Outage</v>
          </cell>
          <cell r="H268" t="str">
            <v>x</v>
          </cell>
          <cell r="I268">
            <v>0</v>
          </cell>
          <cell r="J268">
            <v>2</v>
          </cell>
        </row>
        <row r="269">
          <cell r="A269" t="str">
            <v>CY2009</v>
          </cell>
          <cell r="B269" t="str">
            <v>Jim Bridger 3</v>
          </cell>
          <cell r="C269">
            <v>353</v>
          </cell>
          <cell r="D269">
            <v>39907</v>
          </cell>
          <cell r="E269">
            <v>39916</v>
          </cell>
          <cell r="F269">
            <v>9</v>
          </cell>
          <cell r="G269" t="str">
            <v/>
          </cell>
          <cell r="I269">
            <v>1.2857142857142858</v>
          </cell>
          <cell r="J269">
            <v>2</v>
          </cell>
        </row>
        <row r="270">
          <cell r="A270" t="str">
            <v>CY2009</v>
          </cell>
          <cell r="B270" t="str">
            <v>Craig 1</v>
          </cell>
          <cell r="C270">
            <v>83</v>
          </cell>
          <cell r="D270">
            <v>39914</v>
          </cell>
          <cell r="E270">
            <v>39930</v>
          </cell>
          <cell r="F270">
            <v>16</v>
          </cell>
          <cell r="G270" t="str">
            <v/>
          </cell>
          <cell r="I270">
            <v>2.2857142857142856</v>
          </cell>
          <cell r="J270">
            <v>2</v>
          </cell>
        </row>
        <row r="271">
          <cell r="A271" t="str">
            <v>CY2009</v>
          </cell>
          <cell r="B271" t="str">
            <v>CurrantCrk-1A</v>
          </cell>
          <cell r="C271">
            <v>263</v>
          </cell>
          <cell r="D271">
            <v>39914</v>
          </cell>
          <cell r="E271">
            <v>39916</v>
          </cell>
          <cell r="F271">
            <v>2</v>
          </cell>
          <cell r="G271" t="str">
            <v>CTG Borescope</v>
          </cell>
          <cell r="I271">
            <v>0.2857142857142857</v>
          </cell>
          <cell r="J271">
            <v>2</v>
          </cell>
        </row>
        <row r="272">
          <cell r="A272" t="str">
            <v>CY2009</v>
          </cell>
          <cell r="B272" t="str">
            <v>Hayden 1</v>
          </cell>
          <cell r="C272">
            <v>45</v>
          </cell>
          <cell r="D272">
            <v>39921</v>
          </cell>
          <cell r="E272">
            <v>39963</v>
          </cell>
          <cell r="F272">
            <v>42</v>
          </cell>
          <cell r="G272" t="str">
            <v>(dates?) HP/IP Overhaul, Valves, Boiler Inspection, Boiler Chemical Clean</v>
          </cell>
          <cell r="I272">
            <v>6</v>
          </cell>
          <cell r="J272">
            <v>2</v>
          </cell>
        </row>
        <row r="273">
          <cell r="A273" t="str">
            <v>CY2009</v>
          </cell>
          <cell r="B273" t="str">
            <v>Huntington 2</v>
          </cell>
          <cell r="C273">
            <v>450</v>
          </cell>
          <cell r="D273">
            <v>39921</v>
          </cell>
          <cell r="E273">
            <v>39929</v>
          </cell>
          <cell r="F273">
            <v>8</v>
          </cell>
          <cell r="G273" t="str">
            <v>Minor - Inspection</v>
          </cell>
          <cell r="I273">
            <v>1.1428571428571428</v>
          </cell>
          <cell r="J273">
            <v>2</v>
          </cell>
        </row>
        <row r="274">
          <cell r="A274" t="str">
            <v>CY2009</v>
          </cell>
          <cell r="B274" t="str">
            <v>Sunnyside</v>
          </cell>
          <cell r="C274">
            <v>50</v>
          </cell>
          <cell r="D274">
            <v>39921</v>
          </cell>
          <cell r="E274">
            <v>39935</v>
          </cell>
          <cell r="F274">
            <v>14</v>
          </cell>
          <cell r="G274" t="str">
            <v/>
          </cell>
          <cell r="I274">
            <v>2</v>
          </cell>
          <cell r="J274">
            <v>2</v>
          </cell>
        </row>
        <row r="275">
          <cell r="A275" t="str">
            <v>CY2009</v>
          </cell>
          <cell r="B275" t="str">
            <v>CurrantCrk-1A</v>
          </cell>
          <cell r="C275">
            <v>263</v>
          </cell>
          <cell r="D275">
            <v>39928</v>
          </cell>
          <cell r="E275">
            <v>39946</v>
          </cell>
          <cell r="F275">
            <v>18</v>
          </cell>
          <cell r="G275" t="str">
            <v>CT OH ( HGP), Off Line Wash</v>
          </cell>
          <cell r="I275">
            <v>2.5714285714285716</v>
          </cell>
          <cell r="J275">
            <v>2</v>
          </cell>
        </row>
        <row r="276">
          <cell r="A276" t="str">
            <v>CY2009</v>
          </cell>
          <cell r="B276" t="str">
            <v>Jim Bridger 2</v>
          </cell>
          <cell r="C276">
            <v>353</v>
          </cell>
          <cell r="D276">
            <v>39928</v>
          </cell>
          <cell r="E276">
            <v>39965</v>
          </cell>
          <cell r="F276">
            <v>37</v>
          </cell>
          <cell r="G276" t="str">
            <v>Turbine OH</v>
          </cell>
          <cell r="I276">
            <v>5.2857142857142856</v>
          </cell>
          <cell r="J276">
            <v>2</v>
          </cell>
        </row>
        <row r="277">
          <cell r="A277" t="str">
            <v>CY2009</v>
          </cell>
          <cell r="B277" t="str">
            <v>Camas Cogen</v>
          </cell>
          <cell r="C277">
            <v>52</v>
          </cell>
          <cell r="D277">
            <v>39936</v>
          </cell>
          <cell r="E277">
            <v>39950</v>
          </cell>
          <cell r="F277">
            <v>14</v>
          </cell>
          <cell r="G277" t="str">
            <v>Turbine Valves</v>
          </cell>
          <cell r="I277">
            <v>2</v>
          </cell>
          <cell r="J277">
            <v>2</v>
          </cell>
        </row>
        <row r="278">
          <cell r="A278" t="str">
            <v>CY2009</v>
          </cell>
          <cell r="B278" t="str">
            <v>Hermiston 1</v>
          </cell>
          <cell r="C278">
            <v>237</v>
          </cell>
          <cell r="D278">
            <v>39936</v>
          </cell>
          <cell r="E278">
            <v>39952</v>
          </cell>
          <cell r="F278">
            <v>16</v>
          </cell>
          <cell r="G278" t="str">
            <v>HGP ; Changed start 16d01Apr12 to 16d03May09</v>
          </cell>
          <cell r="H278" t="str">
            <v>x</v>
          </cell>
          <cell r="I278">
            <v>2.2857142857142856</v>
          </cell>
          <cell r="J278">
            <v>2</v>
          </cell>
        </row>
        <row r="279">
          <cell r="A279" t="str">
            <v>CY2009</v>
          </cell>
          <cell r="B279" t="str">
            <v>Naughton 1</v>
          </cell>
          <cell r="C279">
            <v>160</v>
          </cell>
          <cell r="D279">
            <v>39942</v>
          </cell>
          <cell r="E279">
            <v>39951</v>
          </cell>
          <cell r="F279">
            <v>9</v>
          </cell>
          <cell r="G279" t="str">
            <v xml:space="preserve">Air Htr, Economizer clean </v>
          </cell>
          <cell r="I279">
            <v>1.2857142857142858</v>
          </cell>
          <cell r="J279">
            <v>2</v>
          </cell>
        </row>
        <row r="280">
          <cell r="A280" t="str">
            <v>CY2009</v>
          </cell>
          <cell r="B280" t="str">
            <v>River Road</v>
          </cell>
          <cell r="C280">
            <v>240</v>
          </cell>
          <cell r="D280">
            <v>39949</v>
          </cell>
          <cell r="E280">
            <v>39959</v>
          </cell>
          <cell r="F280">
            <v>10</v>
          </cell>
          <cell r="G280" t="str">
            <v>Combustion Inspection</v>
          </cell>
          <cell r="I280">
            <v>1.4285714285714286</v>
          </cell>
          <cell r="J280">
            <v>2</v>
          </cell>
        </row>
        <row r="281">
          <cell r="A281" t="str">
            <v>CY2009</v>
          </cell>
          <cell r="B281" t="str">
            <v>Little Mountain</v>
          </cell>
          <cell r="C281">
            <v>14</v>
          </cell>
          <cell r="D281">
            <v>39999</v>
          </cell>
          <cell r="E281">
            <v>40041</v>
          </cell>
          <cell r="F281">
            <v>42</v>
          </cell>
          <cell r="G281" t="str">
            <v>Major Turbine and Generator</v>
          </cell>
          <cell r="I281">
            <v>6</v>
          </cell>
          <cell r="J281">
            <v>3</v>
          </cell>
        </row>
        <row r="282">
          <cell r="A282" t="str">
            <v>CY2009</v>
          </cell>
          <cell r="B282" t="str">
            <v>Huntington 1</v>
          </cell>
          <cell r="C282">
            <v>445</v>
          </cell>
          <cell r="D282">
            <v>40075</v>
          </cell>
          <cell r="E282">
            <v>40140</v>
          </cell>
          <cell r="F282">
            <v>65</v>
          </cell>
          <cell r="G282" t="str">
            <v>Low Nox, 9wk baghouse project, Stator rewind, Final SH</v>
          </cell>
          <cell r="I282">
            <v>9.2857142857142865</v>
          </cell>
          <cell r="J282">
            <v>3</v>
          </cell>
        </row>
        <row r="283">
          <cell r="A283" t="str">
            <v>CY2009</v>
          </cell>
          <cell r="B283" t="str">
            <v>LakeSide-1A</v>
          </cell>
          <cell r="C283">
            <v>282</v>
          </cell>
          <cell r="D283">
            <v>40075</v>
          </cell>
          <cell r="E283">
            <v>40093</v>
          </cell>
          <cell r="F283">
            <v>18</v>
          </cell>
          <cell r="G283" t="str">
            <v>CT OH ( HGP), Off Line Wash</v>
          </cell>
          <cell r="I283">
            <v>2.5714285714285716</v>
          </cell>
          <cell r="J283">
            <v>3</v>
          </cell>
        </row>
        <row r="284">
          <cell r="A284" t="str">
            <v>CY2009</v>
          </cell>
          <cell r="B284" t="str">
            <v>Blundell</v>
          </cell>
          <cell r="C284">
            <v>23</v>
          </cell>
          <cell r="D284">
            <v>40089</v>
          </cell>
          <cell r="E284">
            <v>40095</v>
          </cell>
          <cell r="F284">
            <v>6</v>
          </cell>
          <cell r="G284" t="str">
            <v>Mini</v>
          </cell>
          <cell r="I284">
            <v>0.8571428571428571</v>
          </cell>
          <cell r="J284">
            <v>4</v>
          </cell>
        </row>
        <row r="285">
          <cell r="A285" t="str">
            <v>CY2009</v>
          </cell>
          <cell r="B285" t="str">
            <v>Hunter 3</v>
          </cell>
          <cell r="C285">
            <v>460</v>
          </cell>
          <cell r="D285">
            <v>40096</v>
          </cell>
          <cell r="E285">
            <v>40096</v>
          </cell>
          <cell r="F285">
            <v>0</v>
          </cell>
          <cell r="G285" t="str">
            <v>Boiler Inspection Outage; Cancelled Outage</v>
          </cell>
          <cell r="H285" t="str">
            <v>x</v>
          </cell>
          <cell r="I285">
            <v>0</v>
          </cell>
          <cell r="J285">
            <v>4</v>
          </cell>
        </row>
        <row r="286">
          <cell r="A286" t="str">
            <v>CY2009</v>
          </cell>
          <cell r="B286" t="str">
            <v>LakeSide-1B</v>
          </cell>
          <cell r="C286">
            <v>282</v>
          </cell>
          <cell r="D286">
            <v>40103</v>
          </cell>
          <cell r="E286">
            <v>40121</v>
          </cell>
          <cell r="F286">
            <v>18</v>
          </cell>
          <cell r="G286" t="str">
            <v>CT OH ( HGP), Off Line Wash</v>
          </cell>
          <cell r="I286">
            <v>2.5714285714285716</v>
          </cell>
          <cell r="J286">
            <v>4</v>
          </cell>
        </row>
        <row r="287">
          <cell r="A287" t="str">
            <v>CY2009</v>
          </cell>
          <cell r="B287" t="str">
            <v>Sunnyside</v>
          </cell>
          <cell r="C287">
            <v>50</v>
          </cell>
          <cell r="D287">
            <v>40110</v>
          </cell>
          <cell r="E287">
            <v>40117</v>
          </cell>
          <cell r="F287">
            <v>7</v>
          </cell>
          <cell r="G287" t="str">
            <v/>
          </cell>
          <cell r="I287">
            <v>1</v>
          </cell>
          <cell r="J287">
            <v>4</v>
          </cell>
        </row>
        <row r="288">
          <cell r="A288" t="str">
            <v>CY2010</v>
          </cell>
          <cell r="B288" t="str">
            <v>Gadsby 6</v>
          </cell>
          <cell r="C288">
            <v>40</v>
          </cell>
          <cell r="D288">
            <v>40188</v>
          </cell>
          <cell r="E288">
            <v>40195</v>
          </cell>
          <cell r="F288">
            <v>7</v>
          </cell>
          <cell r="G288" t="str">
            <v>Combustor</v>
          </cell>
          <cell r="I288">
            <v>1</v>
          </cell>
          <cell r="J288">
            <v>1</v>
          </cell>
        </row>
        <row r="289">
          <cell r="A289" t="str">
            <v>CY2010</v>
          </cell>
          <cell r="B289" t="str">
            <v>Gadsby 1</v>
          </cell>
          <cell r="C289">
            <v>60</v>
          </cell>
          <cell r="D289">
            <v>40216</v>
          </cell>
          <cell r="E289">
            <v>40251</v>
          </cell>
          <cell r="F289">
            <v>35</v>
          </cell>
          <cell r="G289" t="str">
            <v>Major Trb/Gen OH, ( 6 yr interval)</v>
          </cell>
          <cell r="I289">
            <v>5</v>
          </cell>
          <cell r="J289">
            <v>1</v>
          </cell>
        </row>
        <row r="290">
          <cell r="A290" t="str">
            <v>CY2010</v>
          </cell>
          <cell r="B290" t="str">
            <v>Hunter 2</v>
          </cell>
          <cell r="C290">
            <v>259</v>
          </cell>
          <cell r="D290">
            <v>40236</v>
          </cell>
          <cell r="E290">
            <v>40299</v>
          </cell>
          <cell r="F290">
            <v>63</v>
          </cell>
          <cell r="G290" t="str">
            <v>Low Nox, DCS, LP Turbine, Baghouse</v>
          </cell>
          <cell r="I290">
            <v>9</v>
          </cell>
          <cell r="J290">
            <v>1</v>
          </cell>
        </row>
        <row r="291">
          <cell r="A291" t="str">
            <v>CY2010</v>
          </cell>
          <cell r="B291" t="str">
            <v>Hermiston 1</v>
          </cell>
          <cell r="C291">
            <v>237</v>
          </cell>
          <cell r="D291">
            <v>40244</v>
          </cell>
          <cell r="E291">
            <v>40252</v>
          </cell>
          <cell r="F291">
            <v>8</v>
          </cell>
          <cell r="G291" t="str">
            <v/>
          </cell>
          <cell r="I291">
            <v>1.1428571428571428</v>
          </cell>
          <cell r="J291">
            <v>1</v>
          </cell>
        </row>
        <row r="292">
          <cell r="A292" t="str">
            <v>CY2010</v>
          </cell>
          <cell r="B292" t="str">
            <v>CurrantCrk-1B</v>
          </cell>
          <cell r="C292">
            <v>262</v>
          </cell>
          <cell r="D292">
            <v>40250</v>
          </cell>
          <cell r="E292">
            <v>40252</v>
          </cell>
          <cell r="F292">
            <v>2</v>
          </cell>
          <cell r="G292" t="str">
            <v>CTG Borescope</v>
          </cell>
          <cell r="I292">
            <v>0.2857142857142857</v>
          </cell>
          <cell r="J292">
            <v>1</v>
          </cell>
        </row>
        <row r="293">
          <cell r="A293" t="str">
            <v>CY2010</v>
          </cell>
          <cell r="B293" t="str">
            <v>CurrantCrk-1A</v>
          </cell>
          <cell r="C293">
            <v>263</v>
          </cell>
          <cell r="D293">
            <v>40257</v>
          </cell>
          <cell r="E293">
            <v>40277</v>
          </cell>
          <cell r="F293">
            <v>20</v>
          </cell>
          <cell r="G293" t="str">
            <v>STG vlv major, CTG CI, Catalyst change, off line wash, switchyard</v>
          </cell>
          <cell r="I293">
            <v>2.8571428571428572</v>
          </cell>
          <cell r="J293">
            <v>1</v>
          </cell>
        </row>
        <row r="294">
          <cell r="A294" t="str">
            <v>CY2010</v>
          </cell>
          <cell r="B294" t="str">
            <v>CurrantCrk-1B</v>
          </cell>
          <cell r="C294">
            <v>262</v>
          </cell>
          <cell r="D294">
            <v>40257</v>
          </cell>
          <cell r="E294">
            <v>40277</v>
          </cell>
          <cell r="F294">
            <v>20</v>
          </cell>
          <cell r="G294" t="str">
            <v>STG vlv major, CTG CI, Catalyst change, off line wash, switchyard</v>
          </cell>
          <cell r="I294">
            <v>2.8571428571428572</v>
          </cell>
          <cell r="J294">
            <v>1</v>
          </cell>
        </row>
        <row r="295">
          <cell r="A295" t="str">
            <v>CY2010</v>
          </cell>
          <cell r="B295" t="str">
            <v>Dave Johnston 3</v>
          </cell>
          <cell r="C295">
            <v>220</v>
          </cell>
          <cell r="D295">
            <v>40257</v>
          </cell>
          <cell r="E295">
            <v>40313</v>
          </cell>
          <cell r="F295">
            <v>56</v>
          </cell>
          <cell r="G295" t="str">
            <v>Low Nox burners, turb/gen major, turbine controls, econo hopper addition, boiler major, reheater and superheater replacements, scrubber tie in and chemical clean; Changed from 56d18Apr09 to 56d20Mar10</v>
          </cell>
          <cell r="H295" t="str">
            <v>x</v>
          </cell>
          <cell r="I295">
            <v>8</v>
          </cell>
          <cell r="J295">
            <v>1</v>
          </cell>
        </row>
        <row r="296">
          <cell r="A296" t="str">
            <v>CY2010</v>
          </cell>
          <cell r="B296" t="str">
            <v>Jim Bridger 4</v>
          </cell>
          <cell r="C296">
            <v>353</v>
          </cell>
          <cell r="D296">
            <v>40257</v>
          </cell>
          <cell r="E296">
            <v>40266</v>
          </cell>
          <cell r="F296">
            <v>9</v>
          </cell>
          <cell r="G296" t="str">
            <v/>
          </cell>
          <cell r="I296">
            <v>1.2857142857142858</v>
          </cell>
          <cell r="J296">
            <v>1</v>
          </cell>
        </row>
        <row r="297">
          <cell r="A297" t="str">
            <v>CY2010</v>
          </cell>
          <cell r="B297" t="str">
            <v>Cholla 4</v>
          </cell>
          <cell r="C297">
            <v>380</v>
          </cell>
          <cell r="D297">
            <v>40278</v>
          </cell>
          <cell r="E297">
            <v>40283</v>
          </cell>
          <cell r="F297">
            <v>5</v>
          </cell>
          <cell r="G297" t="str">
            <v>Reliability Outage- Fan repairs, Scrubber cleaning,Inspections</v>
          </cell>
          <cell r="I297">
            <v>0.7142857142857143</v>
          </cell>
          <cell r="J297">
            <v>2</v>
          </cell>
        </row>
        <row r="298">
          <cell r="A298" t="str">
            <v>CY2010</v>
          </cell>
          <cell r="B298" t="str">
            <v>Craig 2</v>
          </cell>
          <cell r="C298">
            <v>83</v>
          </cell>
          <cell r="D298">
            <v>40278</v>
          </cell>
          <cell r="E298">
            <v>40294</v>
          </cell>
          <cell r="F298">
            <v>16</v>
          </cell>
          <cell r="G298" t="str">
            <v/>
          </cell>
          <cell r="I298">
            <v>2.2857142857142856</v>
          </cell>
          <cell r="J298">
            <v>2</v>
          </cell>
        </row>
        <row r="299">
          <cell r="A299" t="str">
            <v>CY2010</v>
          </cell>
          <cell r="B299" t="str">
            <v>Jim Bridger 1</v>
          </cell>
          <cell r="C299">
            <v>353</v>
          </cell>
          <cell r="D299">
            <v>40278</v>
          </cell>
          <cell r="E299">
            <v>40334</v>
          </cell>
          <cell r="F299">
            <v>56</v>
          </cell>
          <cell r="G299" t="str">
            <v>Low Nox</v>
          </cell>
          <cell r="I299">
            <v>8</v>
          </cell>
          <cell r="J299">
            <v>2</v>
          </cell>
        </row>
        <row r="300">
          <cell r="A300" t="str">
            <v>CY2010</v>
          </cell>
          <cell r="B300" t="str">
            <v>Sunnyside</v>
          </cell>
          <cell r="C300">
            <v>50</v>
          </cell>
          <cell r="D300">
            <v>40285</v>
          </cell>
          <cell r="E300">
            <v>40299</v>
          </cell>
          <cell r="F300">
            <v>14</v>
          </cell>
          <cell r="G300" t="str">
            <v/>
          </cell>
          <cell r="I300">
            <v>2</v>
          </cell>
          <cell r="J300">
            <v>2</v>
          </cell>
        </row>
        <row r="301">
          <cell r="A301" t="str">
            <v>CY2010</v>
          </cell>
          <cell r="B301" t="str">
            <v>River Road</v>
          </cell>
          <cell r="C301">
            <v>240</v>
          </cell>
          <cell r="D301">
            <v>40299</v>
          </cell>
          <cell r="E301">
            <v>40309</v>
          </cell>
          <cell r="F301">
            <v>10</v>
          </cell>
          <cell r="G301" t="str">
            <v>Combustion Inspection</v>
          </cell>
          <cell r="I301">
            <v>1.4285714285714286</v>
          </cell>
          <cell r="J301">
            <v>2</v>
          </cell>
        </row>
        <row r="302">
          <cell r="A302" t="str">
            <v>CY2010</v>
          </cell>
          <cell r="B302" t="str">
            <v>Hermiston 2</v>
          </cell>
          <cell r="C302">
            <v>237</v>
          </cell>
          <cell r="D302">
            <v>40300</v>
          </cell>
          <cell r="E302">
            <v>40316</v>
          </cell>
          <cell r="F302">
            <v>16</v>
          </cell>
          <cell r="G302" t="str">
            <v>HGP; Changed CI to HGP, 8d02May10 to 16d02May10</v>
          </cell>
          <cell r="H302" t="str">
            <v>x</v>
          </cell>
          <cell r="I302">
            <v>2.2857142857142856</v>
          </cell>
          <cell r="J302">
            <v>2</v>
          </cell>
        </row>
        <row r="303">
          <cell r="A303" t="str">
            <v>CY2010</v>
          </cell>
          <cell r="B303" t="str">
            <v>Wyodak</v>
          </cell>
          <cell r="C303">
            <v>268</v>
          </cell>
          <cell r="D303">
            <v>40285</v>
          </cell>
          <cell r="E303">
            <v>40294</v>
          </cell>
          <cell r="F303">
            <v>9</v>
          </cell>
          <cell r="G303" t="str">
            <v>Inspection; Changed start 9d08May10 to 9d17Apr10</v>
          </cell>
          <cell r="H303" t="str">
            <v>x</v>
          </cell>
          <cell r="I303">
            <v>1.2857142857142858</v>
          </cell>
          <cell r="J303">
            <v>2</v>
          </cell>
        </row>
        <row r="304">
          <cell r="A304" t="str">
            <v>CY2010</v>
          </cell>
          <cell r="B304" t="str">
            <v>LakeSide-1A</v>
          </cell>
          <cell r="C304">
            <v>282</v>
          </cell>
          <cell r="D304">
            <v>40309</v>
          </cell>
          <cell r="E304">
            <v>40310.5</v>
          </cell>
          <cell r="F304">
            <v>1.5</v>
          </cell>
          <cell r="G304" t="str">
            <v>CTG Combustion Inspection &amp; Off line wash, follows ST25k</v>
          </cell>
          <cell r="I304">
            <v>0.21428571428571427</v>
          </cell>
          <cell r="J304">
            <v>2</v>
          </cell>
        </row>
        <row r="305">
          <cell r="A305" t="str">
            <v>CY2010</v>
          </cell>
          <cell r="B305" t="str">
            <v>Colstrip 3</v>
          </cell>
          <cell r="C305">
            <v>74</v>
          </cell>
          <cell r="D305">
            <v>40264</v>
          </cell>
          <cell r="E305">
            <v>40308</v>
          </cell>
          <cell r="F305">
            <v>44</v>
          </cell>
          <cell r="G305" t="str">
            <v>; Changed from 44d13May10 to 44d27Mar10</v>
          </cell>
          <cell r="H305" t="str">
            <v>x</v>
          </cell>
          <cell r="I305">
            <v>6.2857142857142856</v>
          </cell>
          <cell r="J305">
            <v>1</v>
          </cell>
        </row>
        <row r="306">
          <cell r="A306" t="str">
            <v>CY2010</v>
          </cell>
          <cell r="B306" t="str">
            <v>Little Mountain</v>
          </cell>
          <cell r="C306">
            <v>14</v>
          </cell>
          <cell r="D306">
            <v>40377</v>
          </cell>
          <cell r="E306">
            <v>40384</v>
          </cell>
          <cell r="F306">
            <v>7</v>
          </cell>
          <cell r="G306" t="str">
            <v>Combustion Inspection</v>
          </cell>
          <cell r="I306">
            <v>1</v>
          </cell>
          <cell r="J306">
            <v>3</v>
          </cell>
        </row>
        <row r="307">
          <cell r="A307" t="str">
            <v>CY2010</v>
          </cell>
          <cell r="B307" t="str">
            <v>CurrantCrk-1A</v>
          </cell>
          <cell r="C307">
            <v>263</v>
          </cell>
          <cell r="D307">
            <v>40439</v>
          </cell>
          <cell r="E307">
            <v>40441</v>
          </cell>
          <cell r="F307">
            <v>2</v>
          </cell>
          <cell r="G307" t="str">
            <v>CTG Borescope</v>
          </cell>
          <cell r="I307">
            <v>0.2857142857142857</v>
          </cell>
          <cell r="J307">
            <v>3</v>
          </cell>
        </row>
        <row r="308">
          <cell r="A308" t="str">
            <v>CY2010</v>
          </cell>
          <cell r="B308" t="str">
            <v>Naughton 2</v>
          </cell>
          <cell r="C308">
            <v>210</v>
          </cell>
          <cell r="D308">
            <v>40439</v>
          </cell>
          <cell r="E308">
            <v>40495</v>
          </cell>
          <cell r="F308">
            <v>56</v>
          </cell>
          <cell r="G308" t="str">
            <v>Low Nox, LP turbine, valves, generator, replace reheater, Section 114 Work</v>
          </cell>
          <cell r="I308">
            <v>8</v>
          </cell>
          <cell r="J308">
            <v>3</v>
          </cell>
        </row>
        <row r="309">
          <cell r="A309" t="str">
            <v>CY2010</v>
          </cell>
          <cell r="B309" t="str">
            <v>Dave Johnston 1</v>
          </cell>
          <cell r="C309">
            <v>106</v>
          </cell>
          <cell r="D309">
            <v>40453</v>
          </cell>
          <cell r="E309">
            <v>40493</v>
          </cell>
          <cell r="F309">
            <v>40</v>
          </cell>
          <cell r="G309" t="str">
            <v>Turb/Gen major, boiler major, PSH, arch tube replacements, ww inlet header replacements, ChemClean; Change from 40d20Sep08 to 40d02Oct10</v>
          </cell>
          <cell r="H309" t="str">
            <v>x</v>
          </cell>
          <cell r="I309">
            <v>5.7142857142857144</v>
          </cell>
          <cell r="J309">
            <v>4</v>
          </cell>
        </row>
        <row r="310">
          <cell r="A310" t="str">
            <v>CY2010</v>
          </cell>
          <cell r="B310" t="str">
            <v>Hayden 2</v>
          </cell>
          <cell r="C310">
            <v>33</v>
          </cell>
          <cell r="D310">
            <v>40453</v>
          </cell>
          <cell r="E310">
            <v>40481</v>
          </cell>
          <cell r="F310">
            <v>28</v>
          </cell>
          <cell r="G310" t="str">
            <v>(?date) Boiler Outage, HP/IP Overhaul, Valves, Boiler Safeties</v>
          </cell>
          <cell r="I310">
            <v>4</v>
          </cell>
          <cell r="J310">
            <v>4</v>
          </cell>
        </row>
        <row r="311">
          <cell r="A311" t="str">
            <v>CY2010</v>
          </cell>
          <cell r="B311" t="str">
            <v>Blundell</v>
          </cell>
          <cell r="C311">
            <v>23</v>
          </cell>
          <cell r="D311">
            <v>40455</v>
          </cell>
          <cell r="E311">
            <v>40461</v>
          </cell>
          <cell r="F311">
            <v>6</v>
          </cell>
          <cell r="G311" t="str">
            <v xml:space="preserve">Mini </v>
          </cell>
          <cell r="I311">
            <v>0.8571428571428571</v>
          </cell>
          <cell r="J311">
            <v>4</v>
          </cell>
        </row>
        <row r="312">
          <cell r="A312" t="str">
            <v>CY2010</v>
          </cell>
          <cell r="B312" t="str">
            <v>CurrantCrk-1A</v>
          </cell>
          <cell r="C312">
            <v>263</v>
          </cell>
          <cell r="D312">
            <v>40467</v>
          </cell>
          <cell r="E312">
            <v>40477.5</v>
          </cell>
          <cell r="F312">
            <v>10.5</v>
          </cell>
          <cell r="G312" t="str">
            <v>HGP Inspection &amp; Off line wash</v>
          </cell>
          <cell r="I312">
            <v>1.5</v>
          </cell>
          <cell r="J312">
            <v>4</v>
          </cell>
        </row>
        <row r="313">
          <cell r="A313" t="str">
            <v>CY2010</v>
          </cell>
          <cell r="B313" t="str">
            <v>Huntington 2</v>
          </cell>
          <cell r="C313">
            <v>450</v>
          </cell>
          <cell r="D313">
            <v>40474</v>
          </cell>
          <cell r="E313">
            <v>40511</v>
          </cell>
          <cell r="F313">
            <v>37</v>
          </cell>
          <cell r="G313" t="str">
            <v>Stator Rewind, Final SH Replacement</v>
          </cell>
          <cell r="I313">
            <v>5.2857142857142856</v>
          </cell>
          <cell r="J313">
            <v>4</v>
          </cell>
        </row>
        <row r="314">
          <cell r="A314" t="str">
            <v>CY2010</v>
          </cell>
          <cell r="B314" t="str">
            <v>Sunnyside</v>
          </cell>
          <cell r="C314">
            <v>50</v>
          </cell>
          <cell r="D314">
            <v>40474</v>
          </cell>
          <cell r="E314">
            <v>40481</v>
          </cell>
          <cell r="F314">
            <v>7</v>
          </cell>
          <cell r="G314" t="str">
            <v/>
          </cell>
          <cell r="I314">
            <v>1</v>
          </cell>
          <cell r="J314">
            <v>4</v>
          </cell>
        </row>
        <row r="315">
          <cell r="A315" t="str">
            <v>CY2010</v>
          </cell>
          <cell r="B315" t="str">
            <v>Carbon 2</v>
          </cell>
          <cell r="C315">
            <v>105</v>
          </cell>
          <cell r="D315">
            <v>40481</v>
          </cell>
          <cell r="E315">
            <v>40488</v>
          </cell>
          <cell r="F315">
            <v>7</v>
          </cell>
          <cell r="G315" t="str">
            <v>Mini</v>
          </cell>
          <cell r="I315">
            <v>1</v>
          </cell>
          <cell r="J315">
            <v>4</v>
          </cell>
        </row>
        <row r="316">
          <cell r="A316" t="str">
            <v>CY2011</v>
          </cell>
          <cell r="B316" t="str">
            <v>Naughton 3</v>
          </cell>
          <cell r="C316">
            <v>330</v>
          </cell>
          <cell r="D316">
            <v>40621</v>
          </cell>
          <cell r="E316">
            <v>40636</v>
          </cell>
          <cell r="F316">
            <v>15</v>
          </cell>
          <cell r="G316" t="str">
            <v>Air Htr, Economizer, Scrubber clean</v>
          </cell>
          <cell r="I316">
            <v>2.1428571428571428</v>
          </cell>
          <cell r="J316">
            <v>1</v>
          </cell>
        </row>
        <row r="317">
          <cell r="A317" t="str">
            <v>CY2011</v>
          </cell>
          <cell r="B317" t="str">
            <v>Gadsby 2</v>
          </cell>
          <cell r="C317">
            <v>75</v>
          </cell>
          <cell r="D317">
            <v>40587</v>
          </cell>
          <cell r="E317">
            <v>40622</v>
          </cell>
          <cell r="F317">
            <v>35</v>
          </cell>
          <cell r="G317" t="str">
            <v>Major</v>
          </cell>
          <cell r="I317">
            <v>5</v>
          </cell>
          <cell r="J317">
            <v>1</v>
          </cell>
        </row>
        <row r="318">
          <cell r="A318" t="str">
            <v>CY2011</v>
          </cell>
          <cell r="B318" t="str">
            <v>Hunter 3</v>
          </cell>
          <cell r="C318">
            <v>460</v>
          </cell>
          <cell r="D318">
            <v>40600</v>
          </cell>
          <cell r="E318">
            <v>40635</v>
          </cell>
          <cell r="F318">
            <v>35</v>
          </cell>
          <cell r="G318" t="str">
            <v>Boiler &amp; Balance of Plant, Gen Rewind, Exciter, Rotor Rewind, SDCC, Cooling Tower</v>
          </cell>
          <cell r="I318">
            <v>5</v>
          </cell>
          <cell r="J318">
            <v>1</v>
          </cell>
        </row>
        <row r="319">
          <cell r="A319" t="str">
            <v>CY2011</v>
          </cell>
          <cell r="B319" t="str">
            <v>Wyodak</v>
          </cell>
          <cell r="C319">
            <v>268</v>
          </cell>
          <cell r="D319">
            <v>40600</v>
          </cell>
          <cell r="E319">
            <v>40642</v>
          </cell>
          <cell r="F319">
            <v>42</v>
          </cell>
          <cell r="G319" t="str">
            <v>Low NOx Installation</v>
          </cell>
          <cell r="I319">
            <v>6</v>
          </cell>
          <cell r="J319">
            <v>1</v>
          </cell>
        </row>
        <row r="320">
          <cell r="A320" t="str">
            <v>CY2011</v>
          </cell>
          <cell r="B320" t="str">
            <v>Hermiston 1</v>
          </cell>
          <cell r="C320">
            <v>237</v>
          </cell>
          <cell r="D320">
            <v>40601</v>
          </cell>
          <cell r="E320">
            <v>40609</v>
          </cell>
          <cell r="F320">
            <v>8</v>
          </cell>
          <cell r="G320" t="str">
            <v>Combustion Inspection</v>
          </cell>
          <cell r="I320">
            <v>1.1428571428571428</v>
          </cell>
          <cell r="J320">
            <v>1</v>
          </cell>
        </row>
        <row r="321">
          <cell r="A321" t="str">
            <v>CY2011</v>
          </cell>
          <cell r="B321" t="str">
            <v>Dave Johnston 3</v>
          </cell>
          <cell r="C321">
            <v>220</v>
          </cell>
          <cell r="D321">
            <v>40607</v>
          </cell>
          <cell r="E321">
            <v>40607</v>
          </cell>
          <cell r="F321">
            <v>0</v>
          </cell>
          <cell r="G321" t="str">
            <v>Air Heater Clean, boiler inspection and repair, condensor clean; Cancelled Outage</v>
          </cell>
          <cell r="H321" t="str">
            <v>x</v>
          </cell>
          <cell r="I321">
            <v>0</v>
          </cell>
          <cell r="J321">
            <v>1</v>
          </cell>
        </row>
        <row r="322">
          <cell r="A322" t="str">
            <v>CY2011</v>
          </cell>
          <cell r="B322" t="str">
            <v>Dave Johnston 1</v>
          </cell>
          <cell r="C322">
            <v>106</v>
          </cell>
          <cell r="D322">
            <v>40621</v>
          </cell>
          <cell r="E322">
            <v>40621</v>
          </cell>
          <cell r="F322">
            <v>0</v>
          </cell>
          <cell r="G322" t="str">
            <v>Mini - turbine valve maintenance, boiler inspection and condensor clean; Cancelled Outage</v>
          </cell>
          <cell r="H322" t="str">
            <v>x</v>
          </cell>
          <cell r="I322">
            <v>0</v>
          </cell>
          <cell r="J322">
            <v>1</v>
          </cell>
        </row>
        <row r="323">
          <cell r="A323" t="str">
            <v>CY2011</v>
          </cell>
          <cell r="B323" t="str">
            <v>Naughton 1</v>
          </cell>
          <cell r="C323">
            <v>160</v>
          </cell>
          <cell r="D323">
            <v>40628</v>
          </cell>
          <cell r="E323">
            <v>40684</v>
          </cell>
          <cell r="F323">
            <v>56</v>
          </cell>
          <cell r="G323" t="str">
            <v>Low Nox Installation, reheater replacement, retube condensor, HP/IP turbine, valves</v>
          </cell>
          <cell r="I323">
            <v>8</v>
          </cell>
          <cell r="J323">
            <v>1</v>
          </cell>
        </row>
        <row r="324">
          <cell r="A324" t="str">
            <v>CY2011</v>
          </cell>
          <cell r="B324" t="str">
            <v>Dave Johnston 2</v>
          </cell>
          <cell r="C324">
            <v>106</v>
          </cell>
          <cell r="D324">
            <v>40635</v>
          </cell>
          <cell r="E324">
            <v>40677</v>
          </cell>
          <cell r="F324">
            <v>42</v>
          </cell>
          <cell r="G324" t="str">
            <v>Low NOx  burners, boiler major, ww replacements; Changed from 40d02Apr11 to 42d02Apr11</v>
          </cell>
          <cell r="H324" t="str">
            <v>x</v>
          </cell>
          <cell r="I324">
            <v>6</v>
          </cell>
          <cell r="J324">
            <v>2</v>
          </cell>
        </row>
        <row r="325">
          <cell r="A325" t="str">
            <v>CY2011</v>
          </cell>
          <cell r="B325" t="str">
            <v>Jim Bridger 3</v>
          </cell>
          <cell r="C325">
            <v>353</v>
          </cell>
          <cell r="D325">
            <v>40635</v>
          </cell>
          <cell r="E325">
            <v>40672</v>
          </cell>
          <cell r="F325">
            <v>37</v>
          </cell>
          <cell r="G325" t="str">
            <v>Turbine OH</v>
          </cell>
          <cell r="I325">
            <v>5.2857142857142856</v>
          </cell>
          <cell r="J325">
            <v>2</v>
          </cell>
        </row>
        <row r="326">
          <cell r="A326" t="str">
            <v>CY2011</v>
          </cell>
          <cell r="B326" t="str">
            <v>LakeSide-1A</v>
          </cell>
          <cell r="C326">
            <v>282</v>
          </cell>
          <cell r="D326">
            <v>40649</v>
          </cell>
          <cell r="E326">
            <v>40658</v>
          </cell>
          <cell r="F326">
            <v>9</v>
          </cell>
          <cell r="G326" t="str">
            <v>ST 25k Inspection</v>
          </cell>
          <cell r="I326">
            <v>1.2857142857142858</v>
          </cell>
          <cell r="J326">
            <v>2</v>
          </cell>
        </row>
        <row r="327">
          <cell r="A327" t="str">
            <v>CY2011</v>
          </cell>
          <cell r="B327" t="str">
            <v>LakeSide-1B</v>
          </cell>
          <cell r="C327">
            <v>282</v>
          </cell>
          <cell r="D327">
            <v>40649</v>
          </cell>
          <cell r="E327">
            <v>40658</v>
          </cell>
          <cell r="F327">
            <v>9</v>
          </cell>
          <cell r="G327" t="str">
            <v>ST 25k Inspection</v>
          </cell>
          <cell r="I327">
            <v>1.2857142857142858</v>
          </cell>
          <cell r="J327">
            <v>2</v>
          </cell>
        </row>
        <row r="328">
          <cell r="A328" t="str">
            <v>CY2011</v>
          </cell>
          <cell r="B328" t="str">
            <v>Sunnyside</v>
          </cell>
          <cell r="C328">
            <v>50</v>
          </cell>
          <cell r="D328">
            <v>40649</v>
          </cell>
          <cell r="E328">
            <v>40663</v>
          </cell>
          <cell r="F328">
            <v>14</v>
          </cell>
          <cell r="G328" t="str">
            <v/>
          </cell>
          <cell r="I328">
            <v>2</v>
          </cell>
          <cell r="J328">
            <v>2</v>
          </cell>
        </row>
        <row r="329">
          <cell r="A329" t="str">
            <v>CY2011</v>
          </cell>
          <cell r="B329" t="str">
            <v>Hermiston 2</v>
          </cell>
          <cell r="C329">
            <v>237</v>
          </cell>
          <cell r="D329">
            <v>40663</v>
          </cell>
          <cell r="E329">
            <v>40671</v>
          </cell>
          <cell r="F329">
            <v>8</v>
          </cell>
          <cell r="G329" t="str">
            <v>Combustion Inspection; Changed HGP to CI, 14d30Apr11 to 8d30Apr11</v>
          </cell>
          <cell r="H329" t="str">
            <v>x</v>
          </cell>
          <cell r="I329">
            <v>1.1428571428571428</v>
          </cell>
          <cell r="J329">
            <v>2</v>
          </cell>
        </row>
        <row r="330">
          <cell r="A330" t="str">
            <v>CY2011</v>
          </cell>
          <cell r="B330" t="str">
            <v>Camas Cogen</v>
          </cell>
          <cell r="C330">
            <v>52</v>
          </cell>
          <cell r="D330">
            <v>40670</v>
          </cell>
          <cell r="E330">
            <v>40680</v>
          </cell>
          <cell r="F330">
            <v>10</v>
          </cell>
          <cell r="G330" t="str">
            <v>Turbine Valves; Changed from 14d05May12 to 10d07May11</v>
          </cell>
          <cell r="H330" t="str">
            <v>x</v>
          </cell>
          <cell r="I330">
            <v>1.4285714285714286</v>
          </cell>
          <cell r="J330">
            <v>2</v>
          </cell>
        </row>
        <row r="331">
          <cell r="A331" t="str">
            <v>CY2011</v>
          </cell>
          <cell r="B331" t="str">
            <v>River Road</v>
          </cell>
          <cell r="C331">
            <v>240</v>
          </cell>
          <cell r="D331">
            <v>40670</v>
          </cell>
          <cell r="E331">
            <v>40698</v>
          </cell>
          <cell r="F331">
            <v>28</v>
          </cell>
          <cell r="G331" t="str">
            <v>Steam Turbine Major</v>
          </cell>
          <cell r="I331">
            <v>4</v>
          </cell>
          <cell r="J331">
            <v>2</v>
          </cell>
        </row>
        <row r="332">
          <cell r="A332" t="str">
            <v>CY2011</v>
          </cell>
          <cell r="B332" t="str">
            <v>Jim Bridger 2</v>
          </cell>
          <cell r="C332">
            <v>353</v>
          </cell>
          <cell r="D332">
            <v>40677</v>
          </cell>
          <cell r="E332">
            <v>40686</v>
          </cell>
          <cell r="F332">
            <v>9</v>
          </cell>
          <cell r="G332" t="str">
            <v/>
          </cell>
          <cell r="I332">
            <v>1.2857142857142858</v>
          </cell>
          <cell r="J332">
            <v>2</v>
          </cell>
        </row>
        <row r="333">
          <cell r="A333" t="str">
            <v>CY2011</v>
          </cell>
          <cell r="B333" t="str">
            <v>LakeSide-1B</v>
          </cell>
          <cell r="C333">
            <v>282</v>
          </cell>
          <cell r="D333">
            <v>40684</v>
          </cell>
          <cell r="E333">
            <v>40694.5</v>
          </cell>
          <cell r="F333">
            <v>10.5</v>
          </cell>
          <cell r="G333" t="str">
            <v>CTG Combustion Inspection &amp; Off line wash</v>
          </cell>
          <cell r="I333">
            <v>1.5</v>
          </cell>
          <cell r="J333">
            <v>2</v>
          </cell>
        </row>
        <row r="334">
          <cell r="A334" t="str">
            <v>CY2011</v>
          </cell>
          <cell r="B334" t="str">
            <v>Little Mountain</v>
          </cell>
          <cell r="C334">
            <v>14</v>
          </cell>
          <cell r="D334">
            <v>40741</v>
          </cell>
          <cell r="E334">
            <v>40748</v>
          </cell>
          <cell r="F334">
            <v>7</v>
          </cell>
          <cell r="G334" t="str">
            <v>Combustion Inspection</v>
          </cell>
          <cell r="I334">
            <v>1</v>
          </cell>
          <cell r="J334">
            <v>3</v>
          </cell>
        </row>
        <row r="335">
          <cell r="A335" t="str">
            <v>CY2011</v>
          </cell>
          <cell r="B335" t="str">
            <v>CurrantCrk-1B</v>
          </cell>
          <cell r="C335">
            <v>262</v>
          </cell>
          <cell r="D335">
            <v>40803</v>
          </cell>
          <cell r="E335">
            <v>40805</v>
          </cell>
          <cell r="F335">
            <v>2</v>
          </cell>
          <cell r="G335" t="str">
            <v>CTG Borescope</v>
          </cell>
          <cell r="I335">
            <v>0.2857142857142857</v>
          </cell>
          <cell r="J335">
            <v>3</v>
          </cell>
        </row>
        <row r="336">
          <cell r="A336" t="str">
            <v>CY2011</v>
          </cell>
          <cell r="B336" t="str">
            <v>Dave Johnston 4</v>
          </cell>
          <cell r="C336">
            <v>330</v>
          </cell>
          <cell r="D336">
            <v>40803</v>
          </cell>
          <cell r="E336">
            <v>40840</v>
          </cell>
          <cell r="F336">
            <v>37</v>
          </cell>
          <cell r="G336" t="str">
            <v>Turbine major HP/IP inspection and valve overhaul, Air Heater Wash, stator rewind, boiler overhaul, Scrubber and baghouse tie in, Replace cooling tower</v>
          </cell>
          <cell r="I336">
            <v>5.2857142857142856</v>
          </cell>
          <cell r="J336">
            <v>3</v>
          </cell>
        </row>
        <row r="337">
          <cell r="A337" t="str">
            <v>CY2011</v>
          </cell>
          <cell r="B337" t="str">
            <v>Huntington 1</v>
          </cell>
          <cell r="C337">
            <v>445</v>
          </cell>
          <cell r="D337">
            <v>40803</v>
          </cell>
          <cell r="E337">
            <v>40811</v>
          </cell>
          <cell r="F337">
            <v>8</v>
          </cell>
          <cell r="G337" t="str">
            <v>Minor - Inspection</v>
          </cell>
          <cell r="I337">
            <v>1.1428571428571428</v>
          </cell>
          <cell r="J337">
            <v>3</v>
          </cell>
        </row>
        <row r="338">
          <cell r="A338" t="str">
            <v>CY2011</v>
          </cell>
          <cell r="B338" t="str">
            <v>Hunter 1</v>
          </cell>
          <cell r="C338">
            <v>403</v>
          </cell>
          <cell r="D338">
            <v>40817</v>
          </cell>
          <cell r="E338">
            <v>40824</v>
          </cell>
          <cell r="F338">
            <v>7</v>
          </cell>
          <cell r="G338" t="str">
            <v>Boiler Inspection Outage</v>
          </cell>
          <cell r="I338">
            <v>1</v>
          </cell>
          <cell r="J338">
            <v>4</v>
          </cell>
        </row>
        <row r="339">
          <cell r="A339" t="str">
            <v>CY2011</v>
          </cell>
          <cell r="B339" t="str">
            <v>Blundell</v>
          </cell>
          <cell r="C339">
            <v>23</v>
          </cell>
          <cell r="D339">
            <v>40824</v>
          </cell>
          <cell r="E339">
            <v>40830</v>
          </cell>
          <cell r="F339">
            <v>6</v>
          </cell>
          <cell r="G339" t="str">
            <v xml:space="preserve">Mini </v>
          </cell>
          <cell r="I339">
            <v>0.8571428571428571</v>
          </cell>
          <cell r="J339">
            <v>4</v>
          </cell>
        </row>
        <row r="340">
          <cell r="A340" t="str">
            <v>CY2011</v>
          </cell>
          <cell r="B340" t="str">
            <v>Carbon 1</v>
          </cell>
          <cell r="C340">
            <v>67</v>
          </cell>
          <cell r="D340">
            <v>40824</v>
          </cell>
          <cell r="E340">
            <v>40831</v>
          </cell>
          <cell r="F340">
            <v>7</v>
          </cell>
          <cell r="G340" t="str">
            <v>Mini -</v>
          </cell>
          <cell r="I340">
            <v>1</v>
          </cell>
          <cell r="J340">
            <v>4</v>
          </cell>
        </row>
        <row r="341">
          <cell r="A341" t="str">
            <v>CY2011</v>
          </cell>
          <cell r="B341" t="str">
            <v>CurrantCrk-1B</v>
          </cell>
          <cell r="C341">
            <v>262</v>
          </cell>
          <cell r="D341">
            <v>40831</v>
          </cell>
          <cell r="E341">
            <v>40849</v>
          </cell>
          <cell r="F341">
            <v>18</v>
          </cell>
          <cell r="G341" t="str">
            <v>Major CT OH , off line wash</v>
          </cell>
          <cell r="I341">
            <v>2.5714285714285716</v>
          </cell>
          <cell r="J341">
            <v>4</v>
          </cell>
        </row>
        <row r="342">
          <cell r="A342" t="str">
            <v>CY2011</v>
          </cell>
          <cell r="B342" t="str">
            <v>Sunnyside</v>
          </cell>
          <cell r="C342">
            <v>50</v>
          </cell>
          <cell r="D342">
            <v>40838</v>
          </cell>
          <cell r="E342">
            <v>40845</v>
          </cell>
          <cell r="F342">
            <v>7</v>
          </cell>
          <cell r="G342" t="str">
            <v/>
          </cell>
          <cell r="I342">
            <v>1</v>
          </cell>
          <cell r="J342">
            <v>4</v>
          </cell>
        </row>
        <row r="343">
          <cell r="A343" t="str">
            <v>CY2012</v>
          </cell>
          <cell r="B343" t="str">
            <v>LakeSide-1A</v>
          </cell>
          <cell r="C343">
            <v>282</v>
          </cell>
          <cell r="D343">
            <v>40971</v>
          </cell>
          <cell r="E343">
            <v>41003</v>
          </cell>
          <cell r="F343">
            <v>32</v>
          </cell>
          <cell r="G343" t="str">
            <v>Major Inspection</v>
          </cell>
          <cell r="I343">
            <v>4.5714285714285712</v>
          </cell>
          <cell r="J343">
            <v>1</v>
          </cell>
        </row>
        <row r="344">
          <cell r="A344" t="str">
            <v>CY2012</v>
          </cell>
          <cell r="B344" t="str">
            <v>Hermiston 2</v>
          </cell>
          <cell r="C344">
            <v>237</v>
          </cell>
          <cell r="D344">
            <v>40972</v>
          </cell>
          <cell r="E344">
            <v>40980</v>
          </cell>
          <cell r="F344">
            <v>8</v>
          </cell>
          <cell r="G344" t="str">
            <v xml:space="preserve">Combustion Inspection </v>
          </cell>
          <cell r="I344">
            <v>1.1428571428571428</v>
          </cell>
          <cell r="J344">
            <v>1</v>
          </cell>
        </row>
        <row r="345">
          <cell r="A345" t="str">
            <v>CY2012</v>
          </cell>
          <cell r="B345" t="str">
            <v>CurrantCrk-1A</v>
          </cell>
          <cell r="C345">
            <v>263</v>
          </cell>
          <cell r="D345">
            <v>40978</v>
          </cell>
          <cell r="E345">
            <v>40980</v>
          </cell>
          <cell r="F345">
            <v>2</v>
          </cell>
          <cell r="G345" t="str">
            <v>CTG Borescope</v>
          </cell>
          <cell r="I345">
            <v>0.2857142857142857</v>
          </cell>
          <cell r="J345">
            <v>1</v>
          </cell>
        </row>
        <row r="346">
          <cell r="A346" t="str">
            <v>CY2012</v>
          </cell>
          <cell r="B346" t="str">
            <v>CurrantCrk-1A</v>
          </cell>
          <cell r="C346">
            <v>263</v>
          </cell>
          <cell r="D346">
            <v>40985</v>
          </cell>
          <cell r="E346">
            <v>40997</v>
          </cell>
          <cell r="F346">
            <v>12</v>
          </cell>
          <cell r="G346" t="str">
            <v>Stm vlvs minor, CT OH, off line wash. Switch yard</v>
          </cell>
          <cell r="I346">
            <v>1.7142857142857142</v>
          </cell>
          <cell r="J346">
            <v>1</v>
          </cell>
        </row>
        <row r="347">
          <cell r="A347" t="str">
            <v>CY2012</v>
          </cell>
          <cell r="B347" t="str">
            <v>CurrantCrk-1B</v>
          </cell>
          <cell r="C347">
            <v>262</v>
          </cell>
          <cell r="D347">
            <v>40985</v>
          </cell>
          <cell r="E347">
            <v>40997</v>
          </cell>
          <cell r="F347">
            <v>12</v>
          </cell>
          <cell r="G347" t="str">
            <v>Stm vlvs minor,  off line wash. Switch yard</v>
          </cell>
          <cell r="I347">
            <v>1.7142857142857142</v>
          </cell>
          <cell r="J347">
            <v>1</v>
          </cell>
        </row>
        <row r="348">
          <cell r="A348" t="str">
            <v>CY2012</v>
          </cell>
          <cell r="B348" t="str">
            <v>West Valley 3</v>
          </cell>
          <cell r="C348">
            <v>40</v>
          </cell>
          <cell r="D348">
            <v>40985</v>
          </cell>
          <cell r="E348">
            <v>40992</v>
          </cell>
          <cell r="F348">
            <v>7</v>
          </cell>
          <cell r="G348" t="str">
            <v>Combustor Exchange</v>
          </cell>
          <cell r="I348">
            <v>1</v>
          </cell>
          <cell r="J348">
            <v>1</v>
          </cell>
        </row>
        <row r="349">
          <cell r="A349" t="str">
            <v>CY2012</v>
          </cell>
          <cell r="B349" t="str">
            <v>Colstrip 4</v>
          </cell>
          <cell r="C349">
            <v>74</v>
          </cell>
          <cell r="D349">
            <v>40992</v>
          </cell>
          <cell r="E349">
            <v>41036</v>
          </cell>
          <cell r="F349">
            <v>44</v>
          </cell>
          <cell r="G349" t="str">
            <v/>
          </cell>
          <cell r="I349">
            <v>6.2857142857142856</v>
          </cell>
          <cell r="J349">
            <v>1</v>
          </cell>
        </row>
        <row r="350">
          <cell r="A350" t="str">
            <v>CY2012</v>
          </cell>
          <cell r="B350" t="str">
            <v>West Valley 4</v>
          </cell>
          <cell r="C350">
            <v>40</v>
          </cell>
          <cell r="D350">
            <v>40992</v>
          </cell>
          <cell r="E350">
            <v>40999</v>
          </cell>
          <cell r="F350">
            <v>7</v>
          </cell>
          <cell r="G350" t="str">
            <v>Combustor Exchange</v>
          </cell>
          <cell r="I350">
            <v>1</v>
          </cell>
          <cell r="J350">
            <v>1</v>
          </cell>
        </row>
        <row r="351">
          <cell r="A351" t="str">
            <v>CY2012</v>
          </cell>
          <cell r="B351" t="str">
            <v>Cholla 4</v>
          </cell>
          <cell r="C351">
            <v>380</v>
          </cell>
          <cell r="D351">
            <v>40999</v>
          </cell>
          <cell r="E351">
            <v>41020</v>
          </cell>
          <cell r="F351">
            <v>21</v>
          </cell>
          <cell r="G351" t="str">
            <v>Minor Overhaul</v>
          </cell>
          <cell r="I351">
            <v>3</v>
          </cell>
          <cell r="J351">
            <v>1</v>
          </cell>
        </row>
        <row r="352">
          <cell r="A352" t="str">
            <v>CY2012</v>
          </cell>
          <cell r="B352" t="str">
            <v>CurrantCrk-1A</v>
          </cell>
          <cell r="C352">
            <v>263</v>
          </cell>
          <cell r="D352">
            <v>40999</v>
          </cell>
          <cell r="E352">
            <v>41005</v>
          </cell>
          <cell r="F352">
            <v>6</v>
          </cell>
          <cell r="G352" t="str">
            <v>Major CT OH , off line wash</v>
          </cell>
          <cell r="I352">
            <v>0.8571428571428571</v>
          </cell>
          <cell r="J352">
            <v>1</v>
          </cell>
        </row>
        <row r="353">
          <cell r="A353" t="str">
            <v>CY2012</v>
          </cell>
          <cell r="B353" t="str">
            <v>Hermiston 1</v>
          </cell>
          <cell r="C353">
            <v>237</v>
          </cell>
          <cell r="D353">
            <v>41000</v>
          </cell>
          <cell r="E353">
            <v>41044</v>
          </cell>
          <cell r="F353">
            <v>44</v>
          </cell>
          <cell r="G353" t="str">
            <v>Major; Changed start 44d03May09 to 44d01Apr12</v>
          </cell>
          <cell r="H353" t="str">
            <v>x</v>
          </cell>
          <cell r="I353">
            <v>6.2857142857142856</v>
          </cell>
          <cell r="J353">
            <v>2</v>
          </cell>
        </row>
        <row r="354">
          <cell r="A354" t="str">
            <v>CY2012</v>
          </cell>
          <cell r="B354" t="str">
            <v>West Valley 1</v>
          </cell>
          <cell r="C354">
            <v>40</v>
          </cell>
          <cell r="D354">
            <v>41000</v>
          </cell>
          <cell r="E354">
            <v>41007</v>
          </cell>
          <cell r="F354">
            <v>7</v>
          </cell>
          <cell r="G354" t="str">
            <v xml:space="preserve">HGI, HPT Stage 1, NOx Catalyst, CO Catalyst </v>
          </cell>
          <cell r="I354">
            <v>1</v>
          </cell>
          <cell r="J354">
            <v>2</v>
          </cell>
        </row>
        <row r="355">
          <cell r="A355" t="str">
            <v>CY2012</v>
          </cell>
          <cell r="B355" t="str">
            <v>Craig 1</v>
          </cell>
          <cell r="C355">
            <v>83</v>
          </cell>
          <cell r="D355">
            <v>41006</v>
          </cell>
          <cell r="E355">
            <v>41050</v>
          </cell>
          <cell r="F355">
            <v>44</v>
          </cell>
          <cell r="G355" t="str">
            <v>Major</v>
          </cell>
          <cell r="I355">
            <v>6.2857142857142856</v>
          </cell>
          <cell r="J355">
            <v>2</v>
          </cell>
        </row>
        <row r="356">
          <cell r="A356" t="str">
            <v>CY2012</v>
          </cell>
          <cell r="B356" t="str">
            <v>Hayden 1</v>
          </cell>
          <cell r="C356">
            <v>45</v>
          </cell>
          <cell r="D356">
            <v>41006</v>
          </cell>
          <cell r="E356">
            <v>41034</v>
          </cell>
          <cell r="F356">
            <v>28</v>
          </cell>
          <cell r="G356" t="str">
            <v>(dates?) Gen Inspection, Valves, DA</v>
          </cell>
          <cell r="I356">
            <v>4</v>
          </cell>
          <cell r="J356">
            <v>2</v>
          </cell>
        </row>
        <row r="357">
          <cell r="A357" t="str">
            <v>CY2012</v>
          </cell>
          <cell r="B357" t="str">
            <v>West Valley 2</v>
          </cell>
          <cell r="C357">
            <v>40</v>
          </cell>
          <cell r="D357">
            <v>41007</v>
          </cell>
          <cell r="E357">
            <v>41014</v>
          </cell>
          <cell r="F357">
            <v>7</v>
          </cell>
          <cell r="G357" t="str">
            <v xml:space="preserve">HGI, HPT Stage 1, NOx Catalyst, CO Catalyst </v>
          </cell>
          <cell r="I357">
            <v>1</v>
          </cell>
          <cell r="J357">
            <v>2</v>
          </cell>
        </row>
        <row r="358">
          <cell r="A358" t="str">
            <v>CY2012</v>
          </cell>
          <cell r="B358" t="str">
            <v>Jim Bridger 1</v>
          </cell>
          <cell r="C358">
            <v>353</v>
          </cell>
          <cell r="D358">
            <v>41027</v>
          </cell>
          <cell r="E358">
            <v>41036</v>
          </cell>
          <cell r="F358">
            <v>9</v>
          </cell>
          <cell r="G358" t="str">
            <v/>
          </cell>
          <cell r="I358">
            <v>1.2857142857142858</v>
          </cell>
          <cell r="J358">
            <v>2</v>
          </cell>
        </row>
        <row r="359">
          <cell r="A359" t="str">
            <v>CY2012</v>
          </cell>
          <cell r="B359" t="str">
            <v>LakeSide-1B</v>
          </cell>
          <cell r="C359">
            <v>282</v>
          </cell>
          <cell r="D359">
            <v>41027</v>
          </cell>
          <cell r="E359">
            <v>41059</v>
          </cell>
          <cell r="F359">
            <v>32</v>
          </cell>
          <cell r="G359" t="str">
            <v>Major Inspection</v>
          </cell>
          <cell r="I359">
            <v>4.5714285714285712</v>
          </cell>
          <cell r="J359">
            <v>2</v>
          </cell>
        </row>
        <row r="360">
          <cell r="A360" t="str">
            <v>CY2012</v>
          </cell>
          <cell r="B360" t="str">
            <v>Jim Bridger 4</v>
          </cell>
          <cell r="C360">
            <v>353</v>
          </cell>
          <cell r="D360">
            <v>41034</v>
          </cell>
          <cell r="E360">
            <v>41071</v>
          </cell>
          <cell r="F360">
            <v>37</v>
          </cell>
          <cell r="G360" t="str">
            <v>Turbine OH,</v>
          </cell>
          <cell r="I360">
            <v>5.2857142857142856</v>
          </cell>
          <cell r="J360">
            <v>2</v>
          </cell>
        </row>
        <row r="361">
          <cell r="A361" t="str">
            <v>CY2012</v>
          </cell>
          <cell r="B361" t="str">
            <v>River Road</v>
          </cell>
          <cell r="C361">
            <v>240</v>
          </cell>
          <cell r="D361">
            <v>41034</v>
          </cell>
          <cell r="E361">
            <v>41062</v>
          </cell>
          <cell r="F361">
            <v>28</v>
          </cell>
          <cell r="G361" t="str">
            <v>Gas Turbine Major</v>
          </cell>
          <cell r="I361">
            <v>4</v>
          </cell>
          <cell r="J361">
            <v>2</v>
          </cell>
        </row>
        <row r="362">
          <cell r="A362" t="str">
            <v>CY2012</v>
          </cell>
          <cell r="B362" t="str">
            <v>Sunnyside</v>
          </cell>
          <cell r="C362">
            <v>50</v>
          </cell>
          <cell r="D362">
            <v>41041</v>
          </cell>
          <cell r="E362">
            <v>41055</v>
          </cell>
          <cell r="F362">
            <v>14</v>
          </cell>
          <cell r="G362" t="str">
            <v/>
          </cell>
          <cell r="I362">
            <v>2</v>
          </cell>
          <cell r="J362">
            <v>2</v>
          </cell>
        </row>
        <row r="363">
          <cell r="A363" t="str">
            <v>CY2012</v>
          </cell>
          <cell r="B363" t="str">
            <v>Little Mountain</v>
          </cell>
          <cell r="C363">
            <v>14</v>
          </cell>
          <cell r="D363">
            <v>41105</v>
          </cell>
          <cell r="E363">
            <v>41112</v>
          </cell>
          <cell r="F363">
            <v>7</v>
          </cell>
          <cell r="G363" t="str">
            <v>Combustion Inspection</v>
          </cell>
          <cell r="I363">
            <v>1</v>
          </cell>
          <cell r="J363">
            <v>3</v>
          </cell>
        </row>
        <row r="364">
          <cell r="A364" t="str">
            <v>CY2012</v>
          </cell>
          <cell r="B364" t="str">
            <v>Huntington 2</v>
          </cell>
          <cell r="C364">
            <v>450</v>
          </cell>
          <cell r="D364">
            <v>41167</v>
          </cell>
          <cell r="E364">
            <v>41175</v>
          </cell>
          <cell r="F364">
            <v>8</v>
          </cell>
          <cell r="G364" t="str">
            <v>Minor - Inspection</v>
          </cell>
          <cell r="I364">
            <v>1.1428571428571428</v>
          </cell>
          <cell r="J364">
            <v>3</v>
          </cell>
        </row>
        <row r="365">
          <cell r="A365" t="str">
            <v>CY2012</v>
          </cell>
          <cell r="B365" t="str">
            <v>Naughton 2</v>
          </cell>
          <cell r="C365">
            <v>210</v>
          </cell>
          <cell r="D365">
            <v>41167</v>
          </cell>
          <cell r="E365">
            <v>41176</v>
          </cell>
          <cell r="F365">
            <v>9</v>
          </cell>
          <cell r="G365" t="str">
            <v>Air Htr, Economizer clean</v>
          </cell>
          <cell r="I365">
            <v>1.2857142857142858</v>
          </cell>
          <cell r="J365">
            <v>3</v>
          </cell>
        </row>
        <row r="366">
          <cell r="A366" t="str">
            <v>CY2012</v>
          </cell>
          <cell r="B366" t="str">
            <v xml:space="preserve">Hunter 2 </v>
          </cell>
          <cell r="C366">
            <v>259</v>
          </cell>
          <cell r="D366">
            <v>41174</v>
          </cell>
          <cell r="E366">
            <v>41181</v>
          </cell>
          <cell r="F366">
            <v>7</v>
          </cell>
          <cell r="G366" t="str">
            <v>Boiler Inspection Outage</v>
          </cell>
          <cell r="I366">
            <v>1</v>
          </cell>
          <cell r="J366">
            <v>3</v>
          </cell>
        </row>
        <row r="367">
          <cell r="A367" t="str">
            <v>CY2012</v>
          </cell>
          <cell r="B367" t="str">
            <v>Carbon 2</v>
          </cell>
          <cell r="C367">
            <v>105</v>
          </cell>
          <cell r="D367">
            <v>41181</v>
          </cell>
          <cell r="E367">
            <v>41209</v>
          </cell>
          <cell r="F367">
            <v>28</v>
          </cell>
          <cell r="G367" t="str">
            <v xml:space="preserve">Major: Boiler </v>
          </cell>
          <cell r="I367">
            <v>4</v>
          </cell>
          <cell r="J367">
            <v>3</v>
          </cell>
        </row>
        <row r="368">
          <cell r="A368" t="str">
            <v>CY2012</v>
          </cell>
          <cell r="B368" t="str">
            <v>Blundell</v>
          </cell>
          <cell r="C368">
            <v>23</v>
          </cell>
          <cell r="D368">
            <v>41188</v>
          </cell>
          <cell r="E368">
            <v>41194</v>
          </cell>
          <cell r="F368">
            <v>6</v>
          </cell>
          <cell r="G368" t="str">
            <v>Mini</v>
          </cell>
          <cell r="I368">
            <v>0.8571428571428571</v>
          </cell>
          <cell r="J368">
            <v>4</v>
          </cell>
        </row>
        <row r="369">
          <cell r="A369" t="str">
            <v>CY2012</v>
          </cell>
          <cell r="B369" t="str">
            <v>Sunnyside</v>
          </cell>
          <cell r="C369">
            <v>50</v>
          </cell>
          <cell r="D369">
            <v>41195</v>
          </cell>
          <cell r="E369">
            <v>41202</v>
          </cell>
          <cell r="F369">
            <v>7</v>
          </cell>
          <cell r="G369" t="str">
            <v/>
          </cell>
          <cell r="I369">
            <v>1</v>
          </cell>
          <cell r="J369">
            <v>4</v>
          </cell>
        </row>
        <row r="370">
          <cell r="A370" t="str">
            <v>CY2013</v>
          </cell>
          <cell r="B370" t="str">
            <v>Hunter 1</v>
          </cell>
          <cell r="C370">
            <v>403</v>
          </cell>
          <cell r="D370">
            <v>41335</v>
          </cell>
          <cell r="E370">
            <v>41363</v>
          </cell>
          <cell r="F370">
            <v>28</v>
          </cell>
          <cell r="G370" t="str">
            <v>Boiler &amp; Balance of Plant, Turbine Valves</v>
          </cell>
          <cell r="I370">
            <v>4</v>
          </cell>
          <cell r="J370">
            <v>1</v>
          </cell>
        </row>
        <row r="371">
          <cell r="A371" t="str">
            <v>CY2013</v>
          </cell>
          <cell r="B371" t="str">
            <v>Naughton 3</v>
          </cell>
          <cell r="C371">
            <v>330</v>
          </cell>
          <cell r="D371">
            <v>41335</v>
          </cell>
          <cell r="E371">
            <v>41372</v>
          </cell>
          <cell r="F371">
            <v>37</v>
          </cell>
          <cell r="G371" t="str">
            <v>Section 114 Work, generator inspection, economizer replacement</v>
          </cell>
          <cell r="I371">
            <v>5.2857142857142856</v>
          </cell>
          <cell r="J371">
            <v>1</v>
          </cell>
        </row>
        <row r="372">
          <cell r="A372" t="str">
            <v>CY2013</v>
          </cell>
          <cell r="B372" t="str">
            <v>Hermiston 1</v>
          </cell>
          <cell r="C372">
            <v>237</v>
          </cell>
          <cell r="D372">
            <v>41342</v>
          </cell>
          <cell r="E372">
            <v>41350</v>
          </cell>
          <cell r="F372">
            <v>8</v>
          </cell>
          <cell r="G372" t="str">
            <v>Combustion Inspection</v>
          </cell>
          <cell r="I372">
            <v>1.1428571428571428</v>
          </cell>
          <cell r="J372">
            <v>1</v>
          </cell>
        </row>
        <row r="373">
          <cell r="A373" t="str">
            <v>CY2013</v>
          </cell>
          <cell r="B373" t="str">
            <v>CurrantCrk-1A</v>
          </cell>
          <cell r="C373">
            <v>263</v>
          </cell>
          <cell r="D373">
            <v>41349</v>
          </cell>
          <cell r="E373">
            <v>41351</v>
          </cell>
          <cell r="F373">
            <v>2</v>
          </cell>
          <cell r="G373" t="str">
            <v>Borescope</v>
          </cell>
          <cell r="I373">
            <v>0.2857142857142857</v>
          </cell>
          <cell r="J373">
            <v>1</v>
          </cell>
        </row>
        <row r="374">
          <cell r="A374" t="str">
            <v>CY2013</v>
          </cell>
          <cell r="B374" t="str">
            <v>Jim Bridger 2</v>
          </cell>
          <cell r="C374">
            <v>353</v>
          </cell>
          <cell r="D374">
            <v>41356</v>
          </cell>
          <cell r="E374">
            <v>41393</v>
          </cell>
          <cell r="F374">
            <v>37</v>
          </cell>
          <cell r="G374" t="str">
            <v>Turbine OH,</v>
          </cell>
          <cell r="I374">
            <v>5.2857142857142856</v>
          </cell>
          <cell r="J374">
            <v>1</v>
          </cell>
        </row>
        <row r="375">
          <cell r="A375" t="str">
            <v>CY2013</v>
          </cell>
          <cell r="B375" t="str">
            <v>Blundell</v>
          </cell>
          <cell r="C375">
            <v>23</v>
          </cell>
          <cell r="D375">
            <v>41370</v>
          </cell>
          <cell r="E375">
            <v>41398</v>
          </cell>
          <cell r="F375">
            <v>28</v>
          </cell>
          <cell r="G375" t="str">
            <v/>
          </cell>
          <cell r="I375">
            <v>4</v>
          </cell>
          <cell r="J375">
            <v>2</v>
          </cell>
        </row>
        <row r="376">
          <cell r="A376" t="str">
            <v>CY2013</v>
          </cell>
          <cell r="B376" t="str">
            <v>Colstrip 3</v>
          </cell>
          <cell r="C376">
            <v>74</v>
          </cell>
          <cell r="D376">
            <v>41370</v>
          </cell>
          <cell r="E376">
            <v>41414</v>
          </cell>
          <cell r="F376">
            <v>44</v>
          </cell>
          <cell r="G376" t="str">
            <v/>
          </cell>
          <cell r="I376">
            <v>6.2857142857142856</v>
          </cell>
          <cell r="J376">
            <v>2</v>
          </cell>
        </row>
        <row r="377">
          <cell r="A377" t="str">
            <v>CY2013</v>
          </cell>
          <cell r="B377" t="str">
            <v>Dave Johnston 1</v>
          </cell>
          <cell r="C377">
            <v>106</v>
          </cell>
          <cell r="D377">
            <v>41370</v>
          </cell>
          <cell r="E377">
            <v>41412</v>
          </cell>
          <cell r="F377">
            <v>42</v>
          </cell>
          <cell r="G377" t="str">
            <v>Low NOx burners, boiler major, econ replacement, ww replacements, turbine valve overhaul, condensor cleaning. Boiler chemical clean</v>
          </cell>
          <cell r="I377">
            <v>6</v>
          </cell>
          <cell r="J377">
            <v>2</v>
          </cell>
        </row>
        <row r="378">
          <cell r="A378" t="str">
            <v>CY2013</v>
          </cell>
          <cell r="B378" t="str">
            <v>Hermiston 2</v>
          </cell>
          <cell r="C378">
            <v>237</v>
          </cell>
          <cell r="D378">
            <v>41370</v>
          </cell>
          <cell r="E378">
            <v>41414</v>
          </cell>
          <cell r="F378">
            <v>44</v>
          </cell>
          <cell r="G378" t="str">
            <v>Major; Changed CI to Major, 8d06Apr13 to 44d06Apr13</v>
          </cell>
          <cell r="H378" t="str">
            <v>x</v>
          </cell>
          <cell r="I378">
            <v>6.2857142857142856</v>
          </cell>
          <cell r="J378">
            <v>2</v>
          </cell>
        </row>
        <row r="379">
          <cell r="A379" t="str">
            <v>CY2013</v>
          </cell>
          <cell r="B379" t="str">
            <v>Naughton 1</v>
          </cell>
          <cell r="C379">
            <v>160</v>
          </cell>
          <cell r="D379">
            <v>41370</v>
          </cell>
          <cell r="E379">
            <v>41379</v>
          </cell>
          <cell r="F379">
            <v>9</v>
          </cell>
          <cell r="G379" t="str">
            <v xml:space="preserve">Air Htr, Economizer clean </v>
          </cell>
          <cell r="I379">
            <v>1.2857142857142858</v>
          </cell>
          <cell r="J379">
            <v>2</v>
          </cell>
        </row>
        <row r="380">
          <cell r="A380" t="str">
            <v>CY2013</v>
          </cell>
          <cell r="B380" t="str">
            <v>Craig 2</v>
          </cell>
          <cell r="C380">
            <v>83</v>
          </cell>
          <cell r="D380">
            <v>41377</v>
          </cell>
          <cell r="E380">
            <v>41421</v>
          </cell>
          <cell r="F380">
            <v>44</v>
          </cell>
          <cell r="G380" t="str">
            <v>Major</v>
          </cell>
          <cell r="I380">
            <v>6.2857142857142856</v>
          </cell>
          <cell r="J380">
            <v>2</v>
          </cell>
        </row>
        <row r="381">
          <cell r="A381" t="str">
            <v>CY2013</v>
          </cell>
          <cell r="B381" t="str">
            <v>CurrantCrk-1A</v>
          </cell>
          <cell r="C381">
            <v>263</v>
          </cell>
          <cell r="D381">
            <v>41377</v>
          </cell>
          <cell r="E381">
            <v>41387.5</v>
          </cell>
          <cell r="F381">
            <v>10.5</v>
          </cell>
          <cell r="G381" t="str">
            <v>HGP/offline wash</v>
          </cell>
          <cell r="I381">
            <v>1.5</v>
          </cell>
          <cell r="J381">
            <v>2</v>
          </cell>
        </row>
        <row r="382">
          <cell r="A382" t="str">
            <v>CY2013</v>
          </cell>
          <cell r="B382" t="str">
            <v>West Valley 5</v>
          </cell>
          <cell r="C382">
            <v>40</v>
          </cell>
          <cell r="D382">
            <v>41377</v>
          </cell>
          <cell r="E382">
            <v>41384</v>
          </cell>
          <cell r="F382">
            <v>7</v>
          </cell>
          <cell r="G382" t="str">
            <v>HGI, HPT Stage 1, NOx Catalyst, CO Catalyst</v>
          </cell>
          <cell r="I382">
            <v>1</v>
          </cell>
          <cell r="J382">
            <v>2</v>
          </cell>
        </row>
        <row r="383">
          <cell r="A383" t="str">
            <v>CY2013</v>
          </cell>
          <cell r="B383" t="str">
            <v>Camas Cogen</v>
          </cell>
          <cell r="C383">
            <v>52</v>
          </cell>
          <cell r="D383">
            <v>41398</v>
          </cell>
          <cell r="E383">
            <v>41408</v>
          </cell>
          <cell r="F383">
            <v>10</v>
          </cell>
          <cell r="G383" t="str">
            <v>Turbine Valves; Added to Schedule</v>
          </cell>
          <cell r="H383" t="str">
            <v>x</v>
          </cell>
          <cell r="I383">
            <v>1.4285714285714286</v>
          </cell>
          <cell r="J383">
            <v>2</v>
          </cell>
        </row>
        <row r="384">
          <cell r="A384" t="str">
            <v>CY2013</v>
          </cell>
          <cell r="B384" t="str">
            <v>Jim Bridger 3</v>
          </cell>
          <cell r="C384">
            <v>353</v>
          </cell>
          <cell r="D384">
            <v>41398</v>
          </cell>
          <cell r="E384">
            <v>41407</v>
          </cell>
          <cell r="F384">
            <v>9</v>
          </cell>
          <cell r="G384" t="str">
            <v/>
          </cell>
          <cell r="I384">
            <v>1.2857142857142858</v>
          </cell>
          <cell r="J384">
            <v>2</v>
          </cell>
        </row>
        <row r="385">
          <cell r="A385" t="str">
            <v>CY2013</v>
          </cell>
          <cell r="B385" t="str">
            <v>River Road</v>
          </cell>
          <cell r="C385">
            <v>240</v>
          </cell>
          <cell r="D385">
            <v>41398</v>
          </cell>
          <cell r="E385">
            <v>41408</v>
          </cell>
          <cell r="F385">
            <v>10</v>
          </cell>
          <cell r="G385" t="str">
            <v>Combustion Inspection</v>
          </cell>
          <cell r="I385">
            <v>1.4285714285714286</v>
          </cell>
          <cell r="J385">
            <v>2</v>
          </cell>
        </row>
        <row r="386">
          <cell r="A386" t="str">
            <v>CY2013</v>
          </cell>
          <cell r="B386" t="str">
            <v>Dave Johnston 4</v>
          </cell>
          <cell r="C386">
            <v>330</v>
          </cell>
          <cell r="D386">
            <v>41426</v>
          </cell>
          <cell r="E386">
            <v>41426</v>
          </cell>
          <cell r="F386">
            <v>0</v>
          </cell>
          <cell r="G386" t="str">
            <v>Inspection outage; Cancelled Outage</v>
          </cell>
          <cell r="H386" t="str">
            <v>x</v>
          </cell>
          <cell r="I386">
            <v>0</v>
          </cell>
          <cell r="J386">
            <v>2</v>
          </cell>
        </row>
        <row r="387">
          <cell r="A387" t="str">
            <v>CY2013</v>
          </cell>
          <cell r="B387" t="str">
            <v>Sunnyside</v>
          </cell>
          <cell r="C387">
            <v>50</v>
          </cell>
          <cell r="D387">
            <v>41432</v>
          </cell>
          <cell r="E387">
            <v>41446</v>
          </cell>
          <cell r="F387">
            <v>14</v>
          </cell>
          <cell r="G387" t="str">
            <v/>
          </cell>
          <cell r="I387">
            <v>2</v>
          </cell>
          <cell r="J387">
            <v>2</v>
          </cell>
        </row>
        <row r="388">
          <cell r="A388" t="str">
            <v>CY2013</v>
          </cell>
          <cell r="B388" t="str">
            <v>Little Mountain</v>
          </cell>
          <cell r="C388">
            <v>14</v>
          </cell>
          <cell r="D388">
            <v>41462</v>
          </cell>
          <cell r="E388">
            <v>41490</v>
          </cell>
          <cell r="F388">
            <v>28</v>
          </cell>
          <cell r="G388" t="str">
            <v>Hot Gas Inspection 25000</v>
          </cell>
          <cell r="I388">
            <v>4</v>
          </cell>
          <cell r="J388">
            <v>3</v>
          </cell>
        </row>
        <row r="389">
          <cell r="A389" t="str">
            <v>CY2013</v>
          </cell>
          <cell r="B389" t="str">
            <v>Sunnyside</v>
          </cell>
          <cell r="C389">
            <v>50</v>
          </cell>
          <cell r="D389">
            <v>41537</v>
          </cell>
          <cell r="E389">
            <v>41544</v>
          </cell>
          <cell r="F389">
            <v>7</v>
          </cell>
          <cell r="G389" t="str">
            <v/>
          </cell>
          <cell r="I389">
            <v>1</v>
          </cell>
          <cell r="J389">
            <v>3</v>
          </cell>
        </row>
        <row r="390">
          <cell r="A390" t="str">
            <v>CY2013</v>
          </cell>
          <cell r="B390" t="str">
            <v>CurrantCrk-1B</v>
          </cell>
          <cell r="C390">
            <v>262</v>
          </cell>
          <cell r="D390">
            <v>41538</v>
          </cell>
          <cell r="E390">
            <v>41540</v>
          </cell>
          <cell r="F390">
            <v>2</v>
          </cell>
          <cell r="G390" t="str">
            <v>CTG Borescope</v>
          </cell>
          <cell r="I390">
            <v>0.2857142857142857</v>
          </cell>
          <cell r="J390">
            <v>3</v>
          </cell>
        </row>
        <row r="391">
          <cell r="A391" t="str">
            <v>CY2013</v>
          </cell>
          <cell r="B391" t="str">
            <v>Hunter 3</v>
          </cell>
          <cell r="C391">
            <v>460</v>
          </cell>
          <cell r="D391">
            <v>41538</v>
          </cell>
          <cell r="E391">
            <v>41545</v>
          </cell>
          <cell r="F391">
            <v>7</v>
          </cell>
          <cell r="G391" t="str">
            <v>Boiler Inspection Outage</v>
          </cell>
          <cell r="I391">
            <v>1</v>
          </cell>
          <cell r="J391">
            <v>3</v>
          </cell>
        </row>
        <row r="392">
          <cell r="A392" t="str">
            <v>CY2013</v>
          </cell>
          <cell r="B392" t="str">
            <v>Carbon 1</v>
          </cell>
          <cell r="C392">
            <v>67</v>
          </cell>
          <cell r="D392">
            <v>41545</v>
          </cell>
          <cell r="E392">
            <v>41573</v>
          </cell>
          <cell r="F392">
            <v>28</v>
          </cell>
          <cell r="G392" t="str">
            <v xml:space="preserve">Major - Boiler and Turbine - </v>
          </cell>
          <cell r="I392">
            <v>4</v>
          </cell>
          <cell r="J392">
            <v>3</v>
          </cell>
        </row>
        <row r="393">
          <cell r="A393" t="str">
            <v>CY2013</v>
          </cell>
          <cell r="B393" t="str">
            <v>Huntington 1</v>
          </cell>
          <cell r="C393">
            <v>445</v>
          </cell>
          <cell r="D393">
            <v>41545</v>
          </cell>
          <cell r="E393">
            <v>41589</v>
          </cell>
          <cell r="F393">
            <v>44</v>
          </cell>
          <cell r="G393" t="str">
            <v>Major - Boiler OH, HP Nozzle Box, GSU, LP Rotor, Economizer replacement</v>
          </cell>
          <cell r="I393">
            <v>6.2857142857142856</v>
          </cell>
          <cell r="J393">
            <v>3</v>
          </cell>
        </row>
        <row r="394">
          <cell r="A394" t="str">
            <v>CY2013</v>
          </cell>
          <cell r="B394" t="str">
            <v>Blundell</v>
          </cell>
          <cell r="C394">
            <v>23</v>
          </cell>
          <cell r="D394">
            <v>41551</v>
          </cell>
          <cell r="E394">
            <v>41554</v>
          </cell>
          <cell r="F394">
            <v>3</v>
          </cell>
          <cell r="G394" t="str">
            <v xml:space="preserve">Mini </v>
          </cell>
          <cell r="I394">
            <v>0.42857142857142855</v>
          </cell>
          <cell r="J394">
            <v>4</v>
          </cell>
        </row>
        <row r="395">
          <cell r="A395" t="str">
            <v>CY2013</v>
          </cell>
          <cell r="B395" t="str">
            <v>CurrantCrk-1B</v>
          </cell>
          <cell r="C395">
            <v>263</v>
          </cell>
          <cell r="D395">
            <v>41552</v>
          </cell>
          <cell r="E395">
            <v>41562.5</v>
          </cell>
          <cell r="F395">
            <v>10.5</v>
          </cell>
          <cell r="G395" t="str">
            <v>HGP</v>
          </cell>
          <cell r="I395">
            <v>1.5</v>
          </cell>
          <cell r="J395">
            <v>4</v>
          </cell>
        </row>
        <row r="396">
          <cell r="A396" t="str">
            <v>CY2013</v>
          </cell>
          <cell r="B396" t="str">
            <v>Hayden 2</v>
          </cell>
          <cell r="C396">
            <v>33</v>
          </cell>
          <cell r="D396">
            <v>41559</v>
          </cell>
          <cell r="E396">
            <v>41589</v>
          </cell>
          <cell r="F396">
            <v>30</v>
          </cell>
          <cell r="G396" t="str">
            <v>(date?) Boiler Outage, Valves, Safeties, Chemical Clean</v>
          </cell>
          <cell r="I396">
            <v>4.2857142857142856</v>
          </cell>
          <cell r="J396">
            <v>4</v>
          </cell>
        </row>
        <row r="397">
          <cell r="A397" t="str">
            <v>CY2014</v>
          </cell>
          <cell r="B397" t="str">
            <v>Hermiston 1</v>
          </cell>
          <cell r="C397">
            <v>237</v>
          </cell>
          <cell r="D397">
            <v>41706</v>
          </cell>
          <cell r="E397">
            <v>41714</v>
          </cell>
          <cell r="F397">
            <v>8</v>
          </cell>
          <cell r="G397" t="str">
            <v>Combustion Inspection</v>
          </cell>
          <cell r="I397">
            <v>1.1428571428571428</v>
          </cell>
          <cell r="J397">
            <v>1</v>
          </cell>
        </row>
        <row r="398">
          <cell r="A398" t="str">
            <v>CY2014</v>
          </cell>
          <cell r="B398" t="str">
            <v>Hunter 2</v>
          </cell>
          <cell r="C398">
            <v>259</v>
          </cell>
          <cell r="D398">
            <v>41706</v>
          </cell>
          <cell r="E398">
            <v>41734</v>
          </cell>
          <cell r="F398">
            <v>28</v>
          </cell>
          <cell r="G398" t="str">
            <v>Boiler &amp; Balance of Plant, Turbine Valves</v>
          </cell>
          <cell r="I398">
            <v>4</v>
          </cell>
          <cell r="J398">
            <v>1</v>
          </cell>
        </row>
        <row r="399">
          <cell r="A399" t="str">
            <v>CY2014</v>
          </cell>
          <cell r="B399" t="str">
            <v>Cholla 4</v>
          </cell>
          <cell r="C399">
            <v>380</v>
          </cell>
          <cell r="D399">
            <v>41734</v>
          </cell>
          <cell r="E399">
            <v>41739</v>
          </cell>
          <cell r="F399">
            <v>5</v>
          </cell>
          <cell r="G399" t="str">
            <v>Reliability Outage- Fan repairs, Scrubber cleaning, Inspections</v>
          </cell>
          <cell r="I399">
            <v>0.7142857142857143</v>
          </cell>
          <cell r="J399">
            <v>2</v>
          </cell>
        </row>
        <row r="400">
          <cell r="A400" t="str">
            <v>CY2014</v>
          </cell>
          <cell r="B400" t="str">
            <v>Jim Bridger 4</v>
          </cell>
          <cell r="C400">
            <v>353</v>
          </cell>
          <cell r="D400">
            <v>41734</v>
          </cell>
          <cell r="E400">
            <v>41743</v>
          </cell>
          <cell r="F400">
            <v>9</v>
          </cell>
          <cell r="G400" t="str">
            <v>Mini - AH wash</v>
          </cell>
          <cell r="I400">
            <v>1.2857142857142858</v>
          </cell>
          <cell r="J400">
            <v>2</v>
          </cell>
        </row>
        <row r="401">
          <cell r="A401" t="str">
            <v>CY2014</v>
          </cell>
          <cell r="B401" t="str">
            <v>Little Mountain</v>
          </cell>
          <cell r="C401">
            <v>14</v>
          </cell>
          <cell r="D401">
            <v>41833</v>
          </cell>
          <cell r="E401">
            <v>41840</v>
          </cell>
          <cell r="F401">
            <v>7</v>
          </cell>
          <cell r="G401" t="str">
            <v>Combustion Inspection</v>
          </cell>
          <cell r="I401">
            <v>1</v>
          </cell>
          <cell r="J401">
            <v>3</v>
          </cell>
        </row>
        <row r="402">
          <cell r="A402" t="str">
            <v>CY2014</v>
          </cell>
          <cell r="B402" t="str">
            <v>Naughton 2</v>
          </cell>
          <cell r="C402">
            <v>210</v>
          </cell>
          <cell r="D402">
            <v>41734</v>
          </cell>
          <cell r="E402">
            <v>41764</v>
          </cell>
          <cell r="F402">
            <v>30</v>
          </cell>
          <cell r="G402" t="str">
            <v>Major HP/IP turbine, vlvs &amp; brgs,Blr, Burners,Air htr</v>
          </cell>
          <cell r="I402">
            <v>4.2857142857142856</v>
          </cell>
          <cell r="J402">
            <v>2</v>
          </cell>
        </row>
        <row r="403">
          <cell r="A403" t="str">
            <v>CY2014</v>
          </cell>
          <cell r="B403" t="str">
            <v>Dave Johnston 2</v>
          </cell>
          <cell r="C403">
            <v>106</v>
          </cell>
          <cell r="D403">
            <v>41741</v>
          </cell>
          <cell r="E403">
            <v>41741</v>
          </cell>
          <cell r="F403">
            <v>0</v>
          </cell>
          <cell r="G403" t="str">
            <v>Boiler inspection, turbine valve maintenance and condensor clean; Cancelled Outage</v>
          </cell>
          <cell r="H403" t="str">
            <v>x</v>
          </cell>
          <cell r="I403">
            <v>0</v>
          </cell>
          <cell r="J403">
            <v>2</v>
          </cell>
        </row>
        <row r="404">
          <cell r="A404" t="str">
            <v>CY2014</v>
          </cell>
          <cell r="B404" t="str">
            <v>LakeSide-1A</v>
          </cell>
          <cell r="C404">
            <v>282</v>
          </cell>
          <cell r="D404">
            <v>41741</v>
          </cell>
          <cell r="E404">
            <v>41749</v>
          </cell>
          <cell r="F404">
            <v>8</v>
          </cell>
          <cell r="G404" t="str">
            <v>CTG Combustion Inspection &amp; Off line wash</v>
          </cell>
          <cell r="I404">
            <v>1.1428571428571428</v>
          </cell>
          <cell r="J404">
            <v>2</v>
          </cell>
        </row>
        <row r="405">
          <cell r="A405" t="str">
            <v>CY2014</v>
          </cell>
          <cell r="B405" t="str">
            <v>Sunnyside</v>
          </cell>
          <cell r="C405">
            <v>50</v>
          </cell>
          <cell r="D405">
            <v>41741</v>
          </cell>
          <cell r="E405">
            <v>41755</v>
          </cell>
          <cell r="F405">
            <v>14</v>
          </cell>
          <cell r="G405" t="str">
            <v/>
          </cell>
          <cell r="I405">
            <v>2</v>
          </cell>
          <cell r="J405">
            <v>2</v>
          </cell>
        </row>
        <row r="406">
          <cell r="A406" t="str">
            <v>CY2014</v>
          </cell>
          <cell r="B406" t="str">
            <v>Jim Bridger 1</v>
          </cell>
          <cell r="C406">
            <v>353</v>
          </cell>
          <cell r="D406">
            <v>41755</v>
          </cell>
          <cell r="E406">
            <v>41792</v>
          </cell>
          <cell r="F406">
            <v>37</v>
          </cell>
          <cell r="G406" t="str">
            <v>Major</v>
          </cell>
          <cell r="I406">
            <v>5.2857142857142856</v>
          </cell>
          <cell r="J406">
            <v>2</v>
          </cell>
        </row>
        <row r="407">
          <cell r="A407" t="str">
            <v>CY2014</v>
          </cell>
          <cell r="B407" t="str">
            <v>LakeSide-1B</v>
          </cell>
          <cell r="C407">
            <v>282</v>
          </cell>
          <cell r="D407">
            <v>41762</v>
          </cell>
          <cell r="E407">
            <v>41770</v>
          </cell>
          <cell r="F407">
            <v>8</v>
          </cell>
          <cell r="G407" t="str">
            <v>CTG Combustion Inspection &amp; Off line wash</v>
          </cell>
          <cell r="I407">
            <v>1.1428571428571428</v>
          </cell>
          <cell r="J407">
            <v>2</v>
          </cell>
        </row>
        <row r="408">
          <cell r="A408" t="str">
            <v>CY2014</v>
          </cell>
          <cell r="B408" t="str">
            <v>Hermiston 2</v>
          </cell>
          <cell r="C408">
            <v>237</v>
          </cell>
          <cell r="D408">
            <v>41769</v>
          </cell>
          <cell r="E408">
            <v>41777</v>
          </cell>
          <cell r="F408">
            <v>8</v>
          </cell>
          <cell r="G408" t="str">
            <v>Combustion Inspection; Changed HGP to CI, 14d10May14 to 8d10May14</v>
          </cell>
          <cell r="H408" t="str">
            <v>x</v>
          </cell>
          <cell r="I408">
            <v>1.1428571428571428</v>
          </cell>
          <cell r="J408">
            <v>2</v>
          </cell>
        </row>
        <row r="409">
          <cell r="A409" t="str">
            <v>CY2014</v>
          </cell>
          <cell r="B409" t="str">
            <v>River Road</v>
          </cell>
          <cell r="C409">
            <v>240</v>
          </cell>
          <cell r="D409">
            <v>41776</v>
          </cell>
          <cell r="E409">
            <v>41786</v>
          </cell>
          <cell r="F409">
            <v>10</v>
          </cell>
          <cell r="G409" t="str">
            <v>Combustion Inspection</v>
          </cell>
          <cell r="I409">
            <v>1.4285714285714286</v>
          </cell>
          <cell r="J409">
            <v>2</v>
          </cell>
        </row>
        <row r="410">
          <cell r="A410" t="str">
            <v>CY2014</v>
          </cell>
          <cell r="B410" t="str">
            <v>Carbon 2</v>
          </cell>
          <cell r="C410">
            <v>105</v>
          </cell>
          <cell r="D410">
            <v>41902</v>
          </cell>
          <cell r="E410">
            <v>41909</v>
          </cell>
          <cell r="F410">
            <v>7</v>
          </cell>
          <cell r="G410" t="str">
            <v>Mini</v>
          </cell>
          <cell r="I410">
            <v>1</v>
          </cell>
          <cell r="J410">
            <v>3</v>
          </cell>
        </row>
        <row r="411">
          <cell r="A411" t="str">
            <v>CY2014</v>
          </cell>
          <cell r="B411" t="str">
            <v>Dave Johnston 3</v>
          </cell>
          <cell r="C411">
            <v>220</v>
          </cell>
          <cell r="D411">
            <v>41902</v>
          </cell>
          <cell r="E411">
            <v>41939</v>
          </cell>
          <cell r="F411">
            <v>37</v>
          </cell>
          <cell r="G411" t="str">
            <v>HP/IP and Turbine valve overhaul, boiler overhaul, chemical clean; Changed 37d07Sep13 to 37d20Sep14</v>
          </cell>
          <cell r="H411" t="str">
            <v>x</v>
          </cell>
          <cell r="I411">
            <v>5.2857142857142856</v>
          </cell>
          <cell r="J411">
            <v>3</v>
          </cell>
        </row>
        <row r="412">
          <cell r="A412" t="str">
            <v>CY2014</v>
          </cell>
          <cell r="B412" t="str">
            <v>Huntington 2</v>
          </cell>
          <cell r="C412">
            <v>450</v>
          </cell>
          <cell r="D412">
            <v>41902</v>
          </cell>
          <cell r="E412">
            <v>41946</v>
          </cell>
          <cell r="F412">
            <v>44</v>
          </cell>
          <cell r="G412" t="str">
            <v xml:space="preserve">Major - Boiler OH, </v>
          </cell>
          <cell r="I412">
            <v>6.2857142857142856</v>
          </cell>
          <cell r="J412">
            <v>3</v>
          </cell>
        </row>
        <row r="413">
          <cell r="A413" t="str">
            <v>CY2014</v>
          </cell>
          <cell r="B413" t="str">
            <v>CurrantCrk-1B</v>
          </cell>
          <cell r="C413">
            <v>262</v>
          </cell>
          <cell r="D413">
            <v>41909</v>
          </cell>
          <cell r="E413">
            <v>41911</v>
          </cell>
          <cell r="F413">
            <v>2</v>
          </cell>
          <cell r="G413" t="str">
            <v>CTG Borescope</v>
          </cell>
          <cell r="I413">
            <v>0.2857142857142857</v>
          </cell>
          <cell r="J413">
            <v>3</v>
          </cell>
        </row>
        <row r="414">
          <cell r="A414" t="str">
            <v>CY2014</v>
          </cell>
          <cell r="B414" t="str">
            <v>Blundell</v>
          </cell>
          <cell r="C414">
            <v>23</v>
          </cell>
          <cell r="D414">
            <v>41923</v>
          </cell>
          <cell r="E414">
            <v>41929</v>
          </cell>
          <cell r="F414">
            <v>6</v>
          </cell>
          <cell r="G414" t="str">
            <v>Mini</v>
          </cell>
          <cell r="I414">
            <v>0.8571428571428571</v>
          </cell>
          <cell r="J414">
            <v>4</v>
          </cell>
        </row>
        <row r="415">
          <cell r="A415" t="str">
            <v>CY2014</v>
          </cell>
          <cell r="B415" t="str">
            <v>Sunnyside</v>
          </cell>
          <cell r="C415">
            <v>50</v>
          </cell>
          <cell r="D415">
            <v>41937</v>
          </cell>
          <cell r="E415">
            <v>41944</v>
          </cell>
          <cell r="F415">
            <v>7</v>
          </cell>
          <cell r="G415" t="str">
            <v/>
          </cell>
          <cell r="I415">
            <v>1</v>
          </cell>
          <cell r="J415">
            <v>4</v>
          </cell>
        </row>
        <row r="416">
          <cell r="A416" t="str">
            <v>CY2014</v>
          </cell>
          <cell r="B416" t="str">
            <v>CurrantCrk-1A</v>
          </cell>
          <cell r="C416">
            <v>262</v>
          </cell>
          <cell r="D416">
            <v>41944</v>
          </cell>
          <cell r="E416">
            <v>41984</v>
          </cell>
          <cell r="F416">
            <v>40</v>
          </cell>
          <cell r="G416" t="str">
            <v xml:space="preserve"> ST Major OH, Switch yard, Off Line wash </v>
          </cell>
          <cell r="I416">
            <v>5.7142857142857144</v>
          </cell>
          <cell r="J416">
            <v>4</v>
          </cell>
        </row>
        <row r="417">
          <cell r="A417" t="str">
            <v>CY2014</v>
          </cell>
          <cell r="B417" t="str">
            <v>CurrantCrk-1B</v>
          </cell>
          <cell r="C417">
            <v>262</v>
          </cell>
          <cell r="D417">
            <v>41944</v>
          </cell>
          <cell r="E417">
            <v>41984</v>
          </cell>
          <cell r="F417">
            <v>40</v>
          </cell>
          <cell r="G417" t="str">
            <v xml:space="preserve"> ST Major OH, Switch yard, Off Line wash</v>
          </cell>
          <cell r="I417">
            <v>5.7142857142857144</v>
          </cell>
          <cell r="J417">
            <v>4</v>
          </cell>
        </row>
        <row r="418">
          <cell r="A418" t="str">
            <v>CY2015</v>
          </cell>
          <cell r="B418" t="str">
            <v>Gadsby 4</v>
          </cell>
          <cell r="C418">
            <v>40</v>
          </cell>
          <cell r="D418">
            <v>42014</v>
          </cell>
          <cell r="E418">
            <v>42024</v>
          </cell>
          <cell r="F418">
            <v>10</v>
          </cell>
          <cell r="G418" t="str">
            <v xml:space="preserve">Major, Hot section 1st stage disc, CO, Nox catalyst Oh </v>
          </cell>
          <cell r="I418">
            <v>1.4285714285714286</v>
          </cell>
          <cell r="J418">
            <v>1</v>
          </cell>
        </row>
        <row r="419">
          <cell r="A419" t="str">
            <v>CY2015</v>
          </cell>
          <cell r="B419" t="str">
            <v>Gadsby 3</v>
          </cell>
          <cell r="C419">
            <v>100</v>
          </cell>
          <cell r="D419">
            <v>42033</v>
          </cell>
          <cell r="E419">
            <v>42068</v>
          </cell>
          <cell r="F419">
            <v>35</v>
          </cell>
          <cell r="G419" t="str">
            <v>Major - HP Turbine, LP Turbine, Generator</v>
          </cell>
          <cell r="I419">
            <v>5</v>
          </cell>
          <cell r="J419">
            <v>1</v>
          </cell>
        </row>
        <row r="420">
          <cell r="A420" t="str">
            <v>CY2015</v>
          </cell>
          <cell r="B420" t="str">
            <v>Hermiston 2</v>
          </cell>
          <cell r="C420">
            <v>237</v>
          </cell>
          <cell r="D420">
            <v>42070</v>
          </cell>
          <cell r="E420">
            <v>42078</v>
          </cell>
          <cell r="F420">
            <v>8</v>
          </cell>
          <cell r="G420" t="str">
            <v>Combustion Inspection</v>
          </cell>
          <cell r="I420">
            <v>1.1428571428571428</v>
          </cell>
          <cell r="J420">
            <v>1</v>
          </cell>
        </row>
        <row r="421">
          <cell r="A421" t="str">
            <v>CY2015</v>
          </cell>
          <cell r="B421" t="str">
            <v>CurrantCrk-1A</v>
          </cell>
          <cell r="C421">
            <v>263</v>
          </cell>
          <cell r="D421">
            <v>42077</v>
          </cell>
          <cell r="E421">
            <v>42079</v>
          </cell>
          <cell r="F421">
            <v>2</v>
          </cell>
          <cell r="G421" t="str">
            <v>Borescope</v>
          </cell>
          <cell r="I421">
            <v>0.2857142857142857</v>
          </cell>
          <cell r="J421">
            <v>1</v>
          </cell>
        </row>
        <row r="422">
          <cell r="A422" t="str">
            <v>CY2015</v>
          </cell>
          <cell r="B422" t="str">
            <v>West Valley 3</v>
          </cell>
          <cell r="C422">
            <v>40</v>
          </cell>
          <cell r="D422">
            <v>42081</v>
          </cell>
          <cell r="E422">
            <v>42091</v>
          </cell>
          <cell r="F422">
            <v>10</v>
          </cell>
          <cell r="G422" t="str">
            <v>Major</v>
          </cell>
          <cell r="I422">
            <v>1.4285714285714286</v>
          </cell>
          <cell r="J422">
            <v>1</v>
          </cell>
        </row>
        <row r="423">
          <cell r="A423" t="str">
            <v>CY2015</v>
          </cell>
          <cell r="B423" t="str">
            <v>West Valley 4</v>
          </cell>
          <cell r="C423">
            <v>40</v>
          </cell>
          <cell r="D423">
            <v>42081</v>
          </cell>
          <cell r="E423">
            <v>42091</v>
          </cell>
          <cell r="F423">
            <v>10</v>
          </cell>
          <cell r="G423" t="str">
            <v>Major</v>
          </cell>
          <cell r="I423">
            <v>1.4285714285714286</v>
          </cell>
          <cell r="J423">
            <v>1</v>
          </cell>
        </row>
        <row r="424">
          <cell r="A424" t="str">
            <v>CY2015</v>
          </cell>
          <cell r="B424" t="str">
            <v>Craig 1</v>
          </cell>
          <cell r="C424">
            <v>83</v>
          </cell>
          <cell r="D424">
            <v>42098</v>
          </cell>
          <cell r="E424">
            <v>42114</v>
          </cell>
          <cell r="F424">
            <v>16</v>
          </cell>
          <cell r="G424" t="str">
            <v>Minor; Changed from 14d04Apr15 to 16d04Apr15</v>
          </cell>
          <cell r="H424" t="str">
            <v>x</v>
          </cell>
          <cell r="I424">
            <v>2.2857142857142856</v>
          </cell>
          <cell r="J424">
            <v>2</v>
          </cell>
        </row>
        <row r="425">
          <cell r="A425" t="str">
            <v>CY2015</v>
          </cell>
          <cell r="B425" t="str">
            <v>CurrantCrk-1A</v>
          </cell>
          <cell r="C425">
            <v>263</v>
          </cell>
          <cell r="D425">
            <v>42098</v>
          </cell>
          <cell r="E425">
            <v>42130</v>
          </cell>
          <cell r="F425">
            <v>32</v>
          </cell>
          <cell r="G425" t="str">
            <v>Major CT OH , off line wash</v>
          </cell>
          <cell r="I425">
            <v>4.5714285714285712</v>
          </cell>
          <cell r="J425">
            <v>2</v>
          </cell>
        </row>
        <row r="426">
          <cell r="A426" t="str">
            <v>CY2015</v>
          </cell>
          <cell r="B426" t="str">
            <v>Hunter 3</v>
          </cell>
          <cell r="C426">
            <v>460</v>
          </cell>
          <cell r="D426">
            <v>42098</v>
          </cell>
          <cell r="E426">
            <v>42140</v>
          </cell>
          <cell r="F426">
            <v>42</v>
          </cell>
          <cell r="G426" t="str">
            <v>Major</v>
          </cell>
          <cell r="I426">
            <v>6</v>
          </cell>
          <cell r="J426">
            <v>2</v>
          </cell>
        </row>
        <row r="427">
          <cell r="A427" t="str">
            <v>CY2015</v>
          </cell>
          <cell r="B427" t="str">
            <v>Jim Bridger 2</v>
          </cell>
          <cell r="C427">
            <v>353</v>
          </cell>
          <cell r="D427">
            <v>42098</v>
          </cell>
          <cell r="E427">
            <v>42107</v>
          </cell>
          <cell r="F427">
            <v>9</v>
          </cell>
          <cell r="G427" t="str">
            <v>Mini - AH wash</v>
          </cell>
          <cell r="I427">
            <v>1.2857142857142858</v>
          </cell>
          <cell r="J427">
            <v>2</v>
          </cell>
        </row>
        <row r="428">
          <cell r="A428" t="str">
            <v>CY2015</v>
          </cell>
          <cell r="B428" t="str">
            <v>Colstrip 4</v>
          </cell>
          <cell r="C428">
            <v>74</v>
          </cell>
          <cell r="D428">
            <v>42112</v>
          </cell>
          <cell r="E428">
            <v>42156</v>
          </cell>
          <cell r="F428">
            <v>44</v>
          </cell>
          <cell r="G428" t="str">
            <v/>
          </cell>
          <cell r="I428">
            <v>6.2857142857142856</v>
          </cell>
          <cell r="J428">
            <v>2</v>
          </cell>
        </row>
        <row r="429">
          <cell r="A429" t="str">
            <v>CY2015</v>
          </cell>
          <cell r="B429" t="str">
            <v>Dave Johnston 3</v>
          </cell>
          <cell r="C429">
            <v>220</v>
          </cell>
          <cell r="D429">
            <v>42112</v>
          </cell>
          <cell r="E429">
            <v>42112</v>
          </cell>
          <cell r="F429">
            <v>0</v>
          </cell>
          <cell r="G429" t="str">
            <v>Inspection outage, Air Heater Wash, boiler inspection and condensor cleaning; Cancelled Outage</v>
          </cell>
          <cell r="H429" t="str">
            <v>x</v>
          </cell>
          <cell r="I429">
            <v>0</v>
          </cell>
          <cell r="J429">
            <v>2</v>
          </cell>
        </row>
        <row r="430">
          <cell r="A430" t="str">
            <v>CY2015</v>
          </cell>
          <cell r="B430" t="str">
            <v>Naughton 1</v>
          </cell>
          <cell r="C430">
            <v>160</v>
          </cell>
          <cell r="D430">
            <v>42112</v>
          </cell>
          <cell r="E430">
            <v>42142</v>
          </cell>
          <cell r="F430">
            <v>30</v>
          </cell>
          <cell r="G430" t="str">
            <v xml:space="preserve">Major </v>
          </cell>
          <cell r="I430">
            <v>4.2857142857142856</v>
          </cell>
          <cell r="J430">
            <v>2</v>
          </cell>
        </row>
        <row r="431">
          <cell r="A431" t="str">
            <v>CY2015</v>
          </cell>
          <cell r="B431" t="str">
            <v>Sunnyside</v>
          </cell>
          <cell r="C431">
            <v>50</v>
          </cell>
          <cell r="D431">
            <v>42112</v>
          </cell>
          <cell r="E431">
            <v>42126</v>
          </cell>
          <cell r="F431">
            <v>14</v>
          </cell>
          <cell r="G431" t="str">
            <v/>
          </cell>
          <cell r="I431">
            <v>2</v>
          </cell>
          <cell r="J431">
            <v>2</v>
          </cell>
        </row>
        <row r="432">
          <cell r="A432" t="str">
            <v>CY2015</v>
          </cell>
          <cell r="B432" t="str">
            <v>Jim Bridger 3</v>
          </cell>
          <cell r="C432">
            <v>353</v>
          </cell>
          <cell r="D432">
            <v>42119</v>
          </cell>
          <cell r="E432">
            <v>42156</v>
          </cell>
          <cell r="F432">
            <v>37</v>
          </cell>
          <cell r="G432" t="str">
            <v>Turbine OH,</v>
          </cell>
          <cell r="I432">
            <v>5.2857142857142856</v>
          </cell>
          <cell r="J432">
            <v>2</v>
          </cell>
        </row>
        <row r="433">
          <cell r="A433" t="str">
            <v>CY2015</v>
          </cell>
          <cell r="B433" t="str">
            <v>Camas Cogen</v>
          </cell>
          <cell r="C433">
            <v>52</v>
          </cell>
          <cell r="D433">
            <v>42133</v>
          </cell>
          <cell r="E433">
            <v>42161</v>
          </cell>
          <cell r="F433">
            <v>28</v>
          </cell>
          <cell r="G433" t="str">
            <v>Major Turbine and Generator Testing; Changed from 14d02May15 to 28d09May15</v>
          </cell>
          <cell r="H433" t="str">
            <v>x</v>
          </cell>
          <cell r="I433">
            <v>4</v>
          </cell>
          <cell r="J433">
            <v>2</v>
          </cell>
        </row>
        <row r="434">
          <cell r="A434" t="str">
            <v>CY2015</v>
          </cell>
          <cell r="B434" t="str">
            <v>Hermiston 1</v>
          </cell>
          <cell r="C434">
            <v>237</v>
          </cell>
          <cell r="D434">
            <v>42140</v>
          </cell>
          <cell r="E434">
            <v>42156</v>
          </cell>
          <cell r="F434">
            <v>16</v>
          </cell>
          <cell r="G434" t="str">
            <v>Minor; Changed from Major to minor, 28d02May15 to 16d16May15</v>
          </cell>
          <cell r="H434" t="str">
            <v>x</v>
          </cell>
          <cell r="I434">
            <v>2.2857142857142856</v>
          </cell>
          <cell r="J434">
            <v>2</v>
          </cell>
        </row>
        <row r="435">
          <cell r="A435" t="str">
            <v>CY2015</v>
          </cell>
          <cell r="B435" t="str">
            <v>River Road</v>
          </cell>
          <cell r="C435">
            <v>240</v>
          </cell>
          <cell r="D435">
            <v>42126</v>
          </cell>
          <cell r="E435">
            <v>42147</v>
          </cell>
          <cell r="F435">
            <v>21</v>
          </cell>
          <cell r="G435" t="str">
            <v>Major</v>
          </cell>
          <cell r="I435">
            <v>3</v>
          </cell>
          <cell r="J435">
            <v>2</v>
          </cell>
        </row>
        <row r="436">
          <cell r="A436" t="str">
            <v>CY2015</v>
          </cell>
          <cell r="B436" t="str">
            <v>Wyodak</v>
          </cell>
          <cell r="C436">
            <v>268</v>
          </cell>
          <cell r="D436">
            <v>42147</v>
          </cell>
          <cell r="E436">
            <v>42156</v>
          </cell>
          <cell r="F436">
            <v>9</v>
          </cell>
          <cell r="G436" t="str">
            <v/>
          </cell>
          <cell r="I436">
            <v>1.2857142857142858</v>
          </cell>
          <cell r="J436">
            <v>2</v>
          </cell>
        </row>
        <row r="437">
          <cell r="A437" t="str">
            <v>CY2015</v>
          </cell>
          <cell r="B437" t="str">
            <v>Little Mountain</v>
          </cell>
          <cell r="C437">
            <v>14</v>
          </cell>
          <cell r="D437">
            <v>42197</v>
          </cell>
          <cell r="E437">
            <v>42204</v>
          </cell>
          <cell r="F437">
            <v>7</v>
          </cell>
          <cell r="G437" t="str">
            <v>Combustion Inspection</v>
          </cell>
          <cell r="I437">
            <v>1</v>
          </cell>
          <cell r="J437">
            <v>3</v>
          </cell>
        </row>
        <row r="438">
          <cell r="A438" t="str">
            <v>CY2015</v>
          </cell>
          <cell r="B438" t="str">
            <v>Dave Johnston 4</v>
          </cell>
          <cell r="C438">
            <v>330</v>
          </cell>
          <cell r="D438">
            <v>42259</v>
          </cell>
          <cell r="E438">
            <v>42296</v>
          </cell>
          <cell r="F438">
            <v>37</v>
          </cell>
          <cell r="G438" t="str">
            <v>HP/IP inspection, turbine valve overhaul, boiler overhaul, cooling tower overhaul</v>
          </cell>
          <cell r="I438">
            <v>5.2857142857142856</v>
          </cell>
          <cell r="J438">
            <v>3</v>
          </cell>
        </row>
        <row r="439">
          <cell r="A439" t="str">
            <v>CY2015</v>
          </cell>
          <cell r="B439" t="str">
            <v>Hunter 1</v>
          </cell>
          <cell r="C439">
            <v>403</v>
          </cell>
          <cell r="D439">
            <v>42266</v>
          </cell>
          <cell r="E439">
            <v>42273</v>
          </cell>
          <cell r="F439">
            <v>7</v>
          </cell>
          <cell r="G439" t="str">
            <v>Boiler Inspection Outage</v>
          </cell>
          <cell r="I439">
            <v>1</v>
          </cell>
          <cell r="J439">
            <v>3</v>
          </cell>
        </row>
        <row r="440">
          <cell r="A440" t="str">
            <v>CY2015</v>
          </cell>
          <cell r="B440" t="str">
            <v>Huntington 1</v>
          </cell>
          <cell r="C440">
            <v>445</v>
          </cell>
          <cell r="D440">
            <v>42266</v>
          </cell>
          <cell r="E440">
            <v>42274</v>
          </cell>
          <cell r="F440">
            <v>8</v>
          </cell>
          <cell r="G440" t="str">
            <v>Minor - Inspection</v>
          </cell>
          <cell r="I440">
            <v>1.1428571428571428</v>
          </cell>
          <cell r="J440">
            <v>3</v>
          </cell>
        </row>
        <row r="441">
          <cell r="A441" t="str">
            <v>CY2015</v>
          </cell>
          <cell r="B441" t="str">
            <v>LakeSide-1A</v>
          </cell>
          <cell r="C441">
            <v>282</v>
          </cell>
          <cell r="D441">
            <v>42266</v>
          </cell>
          <cell r="E441">
            <v>42281</v>
          </cell>
          <cell r="F441">
            <v>15</v>
          </cell>
          <cell r="G441" t="str">
            <v>CT OH ( HGP), Off Line Wash</v>
          </cell>
          <cell r="I441">
            <v>2.1428571428571428</v>
          </cell>
          <cell r="J441">
            <v>3</v>
          </cell>
        </row>
        <row r="442">
          <cell r="A442" t="str">
            <v>CY2015</v>
          </cell>
          <cell r="B442" t="str">
            <v>Carbon 1</v>
          </cell>
          <cell r="C442">
            <v>67</v>
          </cell>
          <cell r="D442">
            <v>42280</v>
          </cell>
          <cell r="E442">
            <v>42287</v>
          </cell>
          <cell r="F442">
            <v>7</v>
          </cell>
          <cell r="G442" t="str">
            <v>Mini</v>
          </cell>
          <cell r="I442">
            <v>1</v>
          </cell>
          <cell r="J442">
            <v>4</v>
          </cell>
        </row>
        <row r="443">
          <cell r="A443" t="str">
            <v>CY2015</v>
          </cell>
          <cell r="B443" t="str">
            <v>Naughton 3</v>
          </cell>
          <cell r="C443">
            <v>330</v>
          </cell>
          <cell r="D443">
            <v>42280</v>
          </cell>
          <cell r="E443">
            <v>42295</v>
          </cell>
          <cell r="F443">
            <v>15</v>
          </cell>
          <cell r="G443" t="str">
            <v>Air Htr, Economizer, Scrubber Clean</v>
          </cell>
          <cell r="I443">
            <v>2.1428571428571428</v>
          </cell>
          <cell r="J443">
            <v>4</v>
          </cell>
        </row>
        <row r="444">
          <cell r="A444" t="str">
            <v>CY2015</v>
          </cell>
          <cell r="B444" t="str">
            <v>Sunnyside</v>
          </cell>
          <cell r="C444">
            <v>50</v>
          </cell>
          <cell r="D444">
            <v>42287</v>
          </cell>
          <cell r="E444">
            <v>42294</v>
          </cell>
          <cell r="F444">
            <v>7</v>
          </cell>
          <cell r="G444" t="str">
            <v/>
          </cell>
          <cell r="I444">
            <v>1</v>
          </cell>
          <cell r="J444">
            <v>4</v>
          </cell>
        </row>
        <row r="445">
          <cell r="A445" t="str">
            <v>CY2015</v>
          </cell>
          <cell r="B445" t="str">
            <v>Hayden 1</v>
          </cell>
          <cell r="C445">
            <v>45</v>
          </cell>
          <cell r="D445">
            <v>42280</v>
          </cell>
          <cell r="E445">
            <v>42308</v>
          </cell>
          <cell r="F445">
            <v>28</v>
          </cell>
          <cell r="G445" t="str">
            <v>(dates?)  Throttle, governor, IV repairs, DA&amp;14FWH NDE, Boiler Insp, Sect 1 Safeties, SectVIII safeties, chem clean, Scrubber duct repairs, DCS upgrades; Changed 28d04Oct14 to 28d03Oct15</v>
          </cell>
          <cell r="H445" t="str">
            <v>x</v>
          </cell>
          <cell r="I445">
            <v>4</v>
          </cell>
          <cell r="J445">
            <v>4</v>
          </cell>
        </row>
        <row r="446">
          <cell r="A446" t="str">
            <v>CY2015</v>
          </cell>
          <cell r="B446" t="str">
            <v>LakeSide-1B</v>
          </cell>
          <cell r="C446">
            <v>282</v>
          </cell>
          <cell r="D446">
            <v>42294</v>
          </cell>
          <cell r="E446">
            <v>42309</v>
          </cell>
          <cell r="F446">
            <v>15</v>
          </cell>
          <cell r="G446" t="str">
            <v>CT OH ( HGP), Off Line Wash</v>
          </cell>
          <cell r="I446">
            <v>2.1428571428571428</v>
          </cell>
          <cell r="J446">
            <v>4</v>
          </cell>
        </row>
        <row r="447">
          <cell r="A447" t="str">
            <v>CY2015</v>
          </cell>
          <cell r="B447" t="str">
            <v>Blundell</v>
          </cell>
          <cell r="C447">
            <v>23</v>
          </cell>
          <cell r="D447">
            <v>42305</v>
          </cell>
          <cell r="E447">
            <v>42311</v>
          </cell>
          <cell r="F447">
            <v>6</v>
          </cell>
          <cell r="G447" t="str">
            <v>Mini</v>
          </cell>
          <cell r="I447">
            <v>0.8571428571428571</v>
          </cell>
          <cell r="J447">
            <v>4</v>
          </cell>
        </row>
        <row r="448">
          <cell r="A448" t="str">
            <v>CY2016</v>
          </cell>
          <cell r="B448" t="str">
            <v>Gadsby 5</v>
          </cell>
          <cell r="C448">
            <v>40</v>
          </cell>
          <cell r="D448">
            <v>42382</v>
          </cell>
          <cell r="E448">
            <v>42392</v>
          </cell>
          <cell r="F448">
            <v>10</v>
          </cell>
          <cell r="G448" t="str">
            <v>Major</v>
          </cell>
          <cell r="I448">
            <v>1.4285714285714286</v>
          </cell>
          <cell r="J448">
            <v>1</v>
          </cell>
        </row>
        <row r="449">
          <cell r="A449" t="str">
            <v>CY2016</v>
          </cell>
          <cell r="B449" t="str">
            <v>Gadsby 1</v>
          </cell>
          <cell r="C449">
            <v>60</v>
          </cell>
          <cell r="D449">
            <v>42407</v>
          </cell>
          <cell r="E449">
            <v>42442</v>
          </cell>
          <cell r="F449">
            <v>35</v>
          </cell>
          <cell r="G449" t="str">
            <v>Major turbine overhaul ( 6 year intervals)</v>
          </cell>
          <cell r="I449">
            <v>5</v>
          </cell>
          <cell r="J449">
            <v>1</v>
          </cell>
        </row>
        <row r="450">
          <cell r="A450" t="str">
            <v>CY2016</v>
          </cell>
          <cell r="B450" t="str">
            <v>Hermiston 1</v>
          </cell>
          <cell r="C450">
            <v>237</v>
          </cell>
          <cell r="D450">
            <v>42434</v>
          </cell>
          <cell r="E450">
            <v>42442</v>
          </cell>
          <cell r="F450">
            <v>8</v>
          </cell>
          <cell r="G450" t="str">
            <v>Combustion Inspection</v>
          </cell>
          <cell r="I450">
            <v>1.1428571428571428</v>
          </cell>
          <cell r="J450">
            <v>1</v>
          </cell>
        </row>
        <row r="451">
          <cell r="A451" t="str">
            <v>CY2016</v>
          </cell>
          <cell r="B451" t="str">
            <v>CurrantCrk-1A</v>
          </cell>
          <cell r="C451">
            <v>263</v>
          </cell>
          <cell r="D451">
            <v>42448</v>
          </cell>
          <cell r="E451">
            <v>42450</v>
          </cell>
          <cell r="F451">
            <v>2</v>
          </cell>
          <cell r="G451" t="str">
            <v>CTG Borescope</v>
          </cell>
          <cell r="I451">
            <v>0.2857142857142857</v>
          </cell>
          <cell r="J451">
            <v>1</v>
          </cell>
        </row>
        <row r="452">
          <cell r="A452" t="str">
            <v>CY2016</v>
          </cell>
          <cell r="B452" t="str">
            <v>Colstrip 3</v>
          </cell>
          <cell r="C452">
            <v>74</v>
          </cell>
          <cell r="D452">
            <v>42462</v>
          </cell>
          <cell r="E452">
            <v>42506</v>
          </cell>
          <cell r="F452">
            <v>44</v>
          </cell>
          <cell r="G452" t="str">
            <v/>
          </cell>
          <cell r="I452">
            <v>6.2857142857142856</v>
          </cell>
          <cell r="J452">
            <v>2</v>
          </cell>
        </row>
        <row r="453">
          <cell r="A453" t="str">
            <v>CY2016</v>
          </cell>
          <cell r="B453" t="str">
            <v>CurrantCrk-1A</v>
          </cell>
          <cell r="C453">
            <v>263</v>
          </cell>
          <cell r="D453">
            <v>42462</v>
          </cell>
          <cell r="E453">
            <v>42474</v>
          </cell>
          <cell r="F453">
            <v>12</v>
          </cell>
          <cell r="G453" t="str">
            <v>ST Minor O/H, CT OH, Off Line Wash, switchyard</v>
          </cell>
          <cell r="I453">
            <v>1.7142857142857142</v>
          </cell>
          <cell r="J453">
            <v>2</v>
          </cell>
        </row>
        <row r="454">
          <cell r="A454" t="str">
            <v>CY2016</v>
          </cell>
          <cell r="B454" t="str">
            <v>CurrantCrk-1B</v>
          </cell>
          <cell r="C454">
            <v>262</v>
          </cell>
          <cell r="D454">
            <v>42462</v>
          </cell>
          <cell r="E454">
            <v>42474</v>
          </cell>
          <cell r="F454">
            <v>12</v>
          </cell>
          <cell r="G454" t="str">
            <v>ST Minor O/H,  Off Line Wash, switchyard</v>
          </cell>
          <cell r="I454">
            <v>1.7142857142857142</v>
          </cell>
          <cell r="J454">
            <v>2</v>
          </cell>
        </row>
        <row r="455">
          <cell r="A455" t="str">
            <v>CY2016</v>
          </cell>
          <cell r="B455" t="str">
            <v>Hermiston 2</v>
          </cell>
          <cell r="C455">
            <v>237</v>
          </cell>
          <cell r="D455">
            <v>42469</v>
          </cell>
          <cell r="E455">
            <v>42485</v>
          </cell>
          <cell r="F455">
            <v>16</v>
          </cell>
          <cell r="G455" t="str">
            <v>Combustion Inspection; Changed CI to HGP, 8d09Apr16 to 16d09Apr16</v>
          </cell>
          <cell r="H455" t="str">
            <v>x</v>
          </cell>
          <cell r="I455">
            <v>2.2857142857142856</v>
          </cell>
          <cell r="J455">
            <v>2</v>
          </cell>
        </row>
        <row r="456">
          <cell r="A456" t="str">
            <v>CY2016</v>
          </cell>
          <cell r="B456" t="str">
            <v>Jim Bridger 1</v>
          </cell>
          <cell r="C456">
            <v>353</v>
          </cell>
          <cell r="D456">
            <v>42462</v>
          </cell>
          <cell r="E456">
            <v>42471</v>
          </cell>
          <cell r="F456">
            <v>9</v>
          </cell>
          <cell r="G456" t="str">
            <v>Mini - AH wash</v>
          </cell>
          <cell r="I456">
            <v>1.2857142857142858</v>
          </cell>
          <cell r="J456">
            <v>2</v>
          </cell>
        </row>
        <row r="457">
          <cell r="A457" t="str">
            <v>CY2016</v>
          </cell>
          <cell r="B457" t="str">
            <v>Craig 2</v>
          </cell>
          <cell r="C457">
            <v>83</v>
          </cell>
          <cell r="D457">
            <v>42469</v>
          </cell>
          <cell r="E457">
            <v>42485</v>
          </cell>
          <cell r="F457">
            <v>16</v>
          </cell>
          <cell r="G457" t="str">
            <v>; Added to Schedule</v>
          </cell>
          <cell r="H457" t="str">
            <v>x</v>
          </cell>
          <cell r="I457">
            <v>2.2857142857142856</v>
          </cell>
          <cell r="J457">
            <v>2</v>
          </cell>
        </row>
        <row r="458">
          <cell r="A458" t="str">
            <v>CY2016</v>
          </cell>
          <cell r="B458" t="str">
            <v>Dave Johnston 1</v>
          </cell>
          <cell r="C458">
            <v>106</v>
          </cell>
          <cell r="D458">
            <v>42469</v>
          </cell>
          <cell r="E458">
            <v>42469</v>
          </cell>
          <cell r="F458">
            <v>0</v>
          </cell>
          <cell r="G458" t="str">
            <v>Boiler inspection, turbine valve maintenance and condensor clean; Cancelled Outage</v>
          </cell>
          <cell r="H458" t="str">
            <v>x</v>
          </cell>
          <cell r="I458">
            <v>0</v>
          </cell>
          <cell r="J458">
            <v>2</v>
          </cell>
        </row>
        <row r="459">
          <cell r="A459" t="str">
            <v>CY2016</v>
          </cell>
          <cell r="B459" t="str">
            <v>Jim Bridger 4</v>
          </cell>
          <cell r="C459">
            <v>353</v>
          </cell>
          <cell r="D459">
            <v>42476</v>
          </cell>
          <cell r="E459">
            <v>42520</v>
          </cell>
          <cell r="F459">
            <v>44</v>
          </cell>
          <cell r="G459" t="str">
            <v>Turbine OH</v>
          </cell>
          <cell r="I459">
            <v>6.2857142857142856</v>
          </cell>
          <cell r="J459">
            <v>2</v>
          </cell>
        </row>
        <row r="460">
          <cell r="A460" t="str">
            <v>CY2016</v>
          </cell>
          <cell r="B460" t="str">
            <v>Sunnyside</v>
          </cell>
          <cell r="C460">
            <v>50</v>
          </cell>
          <cell r="D460">
            <v>42476</v>
          </cell>
          <cell r="E460">
            <v>42490</v>
          </cell>
          <cell r="F460">
            <v>14</v>
          </cell>
          <cell r="G460" t="str">
            <v>Spring Outage</v>
          </cell>
          <cell r="I460">
            <v>2</v>
          </cell>
          <cell r="J460">
            <v>2</v>
          </cell>
        </row>
        <row r="461">
          <cell r="A461" t="str">
            <v>CY2016</v>
          </cell>
          <cell r="B461" t="str">
            <v>Little Mountain</v>
          </cell>
          <cell r="C461">
            <v>14</v>
          </cell>
          <cell r="D461">
            <v>42568</v>
          </cell>
          <cell r="E461">
            <v>42575</v>
          </cell>
          <cell r="F461">
            <v>7</v>
          </cell>
          <cell r="G461" t="str">
            <v>Combustion Inspection</v>
          </cell>
          <cell r="I461">
            <v>1</v>
          </cell>
          <cell r="J461">
            <v>3</v>
          </cell>
        </row>
        <row r="462">
          <cell r="A462" t="str">
            <v>CY2016</v>
          </cell>
          <cell r="B462" t="str">
            <v>Carbon 2</v>
          </cell>
          <cell r="C462">
            <v>105</v>
          </cell>
          <cell r="D462">
            <v>42630</v>
          </cell>
          <cell r="E462">
            <v>42658</v>
          </cell>
          <cell r="F462">
            <v>28</v>
          </cell>
          <cell r="G462" t="str">
            <v>Major: Boiler &amp; Turbine</v>
          </cell>
          <cell r="I462">
            <v>4</v>
          </cell>
          <cell r="J462">
            <v>3</v>
          </cell>
        </row>
        <row r="463">
          <cell r="A463" t="str">
            <v>CY2016</v>
          </cell>
          <cell r="B463" t="str">
            <v>Dave Johnston 2</v>
          </cell>
          <cell r="C463">
            <v>106</v>
          </cell>
          <cell r="D463">
            <v>42630</v>
          </cell>
          <cell r="E463">
            <v>42672</v>
          </cell>
          <cell r="F463">
            <v>42</v>
          </cell>
          <cell r="G463" t="str">
            <v>Boiler major</v>
          </cell>
          <cell r="I463">
            <v>6</v>
          </cell>
          <cell r="J463">
            <v>3</v>
          </cell>
        </row>
        <row r="464">
          <cell r="A464" t="str">
            <v>CY2016</v>
          </cell>
          <cell r="B464" t="str">
            <v>Huntington 2</v>
          </cell>
          <cell r="C464">
            <v>450</v>
          </cell>
          <cell r="D464">
            <v>42630</v>
          </cell>
          <cell r="E464">
            <v>42639</v>
          </cell>
          <cell r="F464">
            <v>9</v>
          </cell>
          <cell r="G464" t="str">
            <v>Minor - Inspection</v>
          </cell>
          <cell r="I464">
            <v>1.2857142857142858</v>
          </cell>
          <cell r="J464">
            <v>3</v>
          </cell>
        </row>
        <row r="465">
          <cell r="A465" t="str">
            <v>CY2016</v>
          </cell>
          <cell r="B465" t="str">
            <v>Naughton 2</v>
          </cell>
          <cell r="C465">
            <v>210</v>
          </cell>
          <cell r="D465">
            <v>42630</v>
          </cell>
          <cell r="E465">
            <v>42639</v>
          </cell>
          <cell r="F465">
            <v>9</v>
          </cell>
          <cell r="G465" t="str">
            <v>Inspection outage</v>
          </cell>
          <cell r="I465">
            <v>1.2857142857142858</v>
          </cell>
          <cell r="J465">
            <v>3</v>
          </cell>
        </row>
        <row r="466">
          <cell r="A466" t="str">
            <v>CY2016</v>
          </cell>
          <cell r="B466" t="str">
            <v>Cholla 4</v>
          </cell>
          <cell r="C466">
            <v>380</v>
          </cell>
          <cell r="D466">
            <v>42637</v>
          </cell>
          <cell r="E466">
            <v>42679</v>
          </cell>
          <cell r="F466">
            <v>42</v>
          </cell>
          <cell r="G466" t="str">
            <v>Major Outage, Generator Stator Rotor Rewind</v>
          </cell>
          <cell r="I466">
            <v>6</v>
          </cell>
          <cell r="J466">
            <v>3</v>
          </cell>
        </row>
        <row r="467">
          <cell r="A467" t="str">
            <v>CY2016</v>
          </cell>
          <cell r="B467" t="str">
            <v xml:space="preserve">Hunter 2 </v>
          </cell>
          <cell r="C467">
            <v>259</v>
          </cell>
          <cell r="D467">
            <v>42637</v>
          </cell>
          <cell r="E467">
            <v>42644</v>
          </cell>
          <cell r="F467">
            <v>7</v>
          </cell>
          <cell r="G467" t="str">
            <v>Boiler Inspection, Minor repairs</v>
          </cell>
          <cell r="I467">
            <v>1</v>
          </cell>
          <cell r="J467">
            <v>3</v>
          </cell>
        </row>
        <row r="468">
          <cell r="A468" t="str">
            <v>CY2016</v>
          </cell>
          <cell r="B468" t="str">
            <v>Blundell</v>
          </cell>
          <cell r="C468">
            <v>23</v>
          </cell>
          <cell r="D468">
            <v>42644</v>
          </cell>
          <cell r="E468">
            <v>42650</v>
          </cell>
          <cell r="F468">
            <v>6</v>
          </cell>
          <cell r="G468" t="str">
            <v>Mini</v>
          </cell>
          <cell r="I468">
            <v>0.8571428571428571</v>
          </cell>
          <cell r="J468">
            <v>4</v>
          </cell>
        </row>
        <row r="469">
          <cell r="A469" t="str">
            <v>CY2016</v>
          </cell>
          <cell r="B469" t="str">
            <v>Hayden 2</v>
          </cell>
          <cell r="C469">
            <v>33</v>
          </cell>
          <cell r="D469">
            <v>42651</v>
          </cell>
          <cell r="E469">
            <v>42681</v>
          </cell>
          <cell r="F469">
            <v>30</v>
          </cell>
          <cell r="G469" t="str">
            <v>(date?) Throttle Valve, Dog-Bone, XtrnStm Expn Joints, DA/23FWH NDE, Scrubber duct, Safeties, DCS upgrages</v>
          </cell>
          <cell r="I469">
            <v>4.2857142857142856</v>
          </cell>
          <cell r="J469">
            <v>4</v>
          </cell>
        </row>
        <row r="470">
          <cell r="A470" t="str">
            <v>CY2016</v>
          </cell>
          <cell r="B470" t="str">
            <v>Sunnyside</v>
          </cell>
          <cell r="C470">
            <v>50</v>
          </cell>
          <cell r="D470">
            <v>42651</v>
          </cell>
          <cell r="E470">
            <v>42658</v>
          </cell>
          <cell r="F470">
            <v>7</v>
          </cell>
          <cell r="G470" t="str">
            <v>Fall Outage</v>
          </cell>
          <cell r="I470">
            <v>1</v>
          </cell>
          <cell r="J470">
            <v>4</v>
          </cell>
        </row>
        <row r="471">
          <cell r="A471" t="str">
            <v>CY2017</v>
          </cell>
          <cell r="B471" t="str">
            <v>Gadsby 6</v>
          </cell>
          <cell r="C471">
            <v>40</v>
          </cell>
          <cell r="D471">
            <v>42752</v>
          </cell>
          <cell r="E471">
            <v>42762</v>
          </cell>
          <cell r="F471">
            <v>10</v>
          </cell>
          <cell r="G471" t="str">
            <v>Major</v>
          </cell>
          <cell r="I471">
            <v>1.4285714285714286</v>
          </cell>
          <cell r="J471">
            <v>1</v>
          </cell>
        </row>
        <row r="472">
          <cell r="A472" t="str">
            <v>CY2017</v>
          </cell>
          <cell r="B472" t="str">
            <v>Gadsby 2</v>
          </cell>
          <cell r="C472">
            <v>75</v>
          </cell>
          <cell r="D472">
            <v>42777</v>
          </cell>
          <cell r="E472">
            <v>42812</v>
          </cell>
          <cell r="F472">
            <v>35</v>
          </cell>
          <cell r="G472" t="str">
            <v>Major</v>
          </cell>
          <cell r="I472">
            <v>5</v>
          </cell>
          <cell r="J472">
            <v>1</v>
          </cell>
        </row>
        <row r="473">
          <cell r="A473" t="str">
            <v>CY2017</v>
          </cell>
          <cell r="B473" t="str">
            <v>Hermiston 1</v>
          </cell>
          <cell r="C473">
            <v>237</v>
          </cell>
          <cell r="D473">
            <v>42798</v>
          </cell>
          <cell r="E473">
            <v>42806</v>
          </cell>
          <cell r="F473">
            <v>8</v>
          </cell>
          <cell r="G473" t="str">
            <v>Combustion Inspection</v>
          </cell>
          <cell r="I473">
            <v>1.1428571428571428</v>
          </cell>
          <cell r="J473">
            <v>1</v>
          </cell>
        </row>
        <row r="474">
          <cell r="A474" t="str">
            <v>CY2017</v>
          </cell>
          <cell r="B474" t="str">
            <v>Camas Cogen</v>
          </cell>
          <cell r="C474">
            <v>52</v>
          </cell>
          <cell r="D474">
            <v>42861</v>
          </cell>
          <cell r="E474">
            <v>42871</v>
          </cell>
          <cell r="F474">
            <v>10</v>
          </cell>
          <cell r="G474" t="str">
            <v>Turbine Valves; Added to Schedule</v>
          </cell>
          <cell r="H474" t="str">
            <v>x</v>
          </cell>
          <cell r="I474">
            <v>1.4285714285714286</v>
          </cell>
          <cell r="J474">
            <v>2</v>
          </cell>
        </row>
        <row r="475">
          <cell r="A475" t="str">
            <v>CY2017</v>
          </cell>
          <cell r="B475" t="str">
            <v>Hermiston 2</v>
          </cell>
          <cell r="C475">
            <v>237</v>
          </cell>
          <cell r="D475">
            <v>42861</v>
          </cell>
          <cell r="E475">
            <v>42869</v>
          </cell>
          <cell r="F475">
            <v>8</v>
          </cell>
          <cell r="G475" t="str">
            <v>Combustion Inspection</v>
          </cell>
          <cell r="I475">
            <v>1.1428571428571428</v>
          </cell>
          <cell r="J475">
            <v>2</v>
          </cell>
        </row>
        <row r="476">
          <cell r="A476" t="str">
            <v>CY2017</v>
          </cell>
          <cell r="B476" t="str">
            <v>CurrantCrk-1A</v>
          </cell>
          <cell r="C476">
            <v>263</v>
          </cell>
          <cell r="D476">
            <v>42812</v>
          </cell>
          <cell r="E476">
            <v>42814</v>
          </cell>
          <cell r="F476">
            <v>2</v>
          </cell>
          <cell r="G476" t="str">
            <v>CTG Borescope</v>
          </cell>
          <cell r="I476">
            <v>0.2857142857142857</v>
          </cell>
          <cell r="J476">
            <v>1</v>
          </cell>
        </row>
        <row r="477">
          <cell r="A477" t="str">
            <v>CY2017</v>
          </cell>
          <cell r="B477" t="str">
            <v>Jim Bridger 3</v>
          </cell>
          <cell r="C477">
            <v>353</v>
          </cell>
          <cell r="D477">
            <v>42826</v>
          </cell>
          <cell r="E477">
            <v>42835</v>
          </cell>
          <cell r="F477">
            <v>9</v>
          </cell>
          <cell r="G477" t="str">
            <v>Mini - AH wash</v>
          </cell>
          <cell r="I477">
            <v>1.2857142857142858</v>
          </cell>
          <cell r="J477">
            <v>2</v>
          </cell>
        </row>
        <row r="478">
          <cell r="A478" t="str">
            <v>CY2017</v>
          </cell>
          <cell r="B478" t="str">
            <v>Jim Bridger 2</v>
          </cell>
          <cell r="C478">
            <v>353</v>
          </cell>
          <cell r="D478">
            <v>42847</v>
          </cell>
          <cell r="E478">
            <v>42884</v>
          </cell>
          <cell r="F478">
            <v>37</v>
          </cell>
          <cell r="G478" t="str">
            <v>Major</v>
          </cell>
          <cell r="I478">
            <v>5.2857142857142856</v>
          </cell>
          <cell r="J478">
            <v>2</v>
          </cell>
        </row>
        <row r="479">
          <cell r="A479" t="str">
            <v>CY2017</v>
          </cell>
          <cell r="B479" t="str">
            <v>Carbon 1</v>
          </cell>
          <cell r="C479">
            <v>67</v>
          </cell>
          <cell r="D479">
            <v>43001</v>
          </cell>
          <cell r="E479">
            <v>43029</v>
          </cell>
          <cell r="F479">
            <v>28</v>
          </cell>
          <cell r="G479" t="str">
            <v>Boiler, valve inspection</v>
          </cell>
          <cell r="I479">
            <v>4</v>
          </cell>
          <cell r="J479">
            <v>3</v>
          </cell>
        </row>
        <row r="480">
          <cell r="A480" t="str">
            <v>CY2017</v>
          </cell>
          <cell r="B480" t="str">
            <v>CurrantCrk-1B</v>
          </cell>
          <cell r="C480">
            <v>262</v>
          </cell>
          <cell r="D480">
            <v>43001</v>
          </cell>
          <cell r="E480">
            <v>43003</v>
          </cell>
          <cell r="F480">
            <v>2</v>
          </cell>
          <cell r="G480" t="str">
            <v>CTG Borescope</v>
          </cell>
          <cell r="I480">
            <v>0.2857142857142857</v>
          </cell>
          <cell r="J480">
            <v>3</v>
          </cell>
        </row>
        <row r="481">
          <cell r="A481" t="str">
            <v>CY2017</v>
          </cell>
          <cell r="B481" t="str">
            <v>Blundell</v>
          </cell>
          <cell r="C481">
            <v>23</v>
          </cell>
          <cell r="D481">
            <v>43015</v>
          </cell>
          <cell r="E481">
            <v>43021</v>
          </cell>
          <cell r="F481">
            <v>6</v>
          </cell>
          <cell r="G481" t="str">
            <v>Mini</v>
          </cell>
          <cell r="I481">
            <v>0.8571428571428571</v>
          </cell>
          <cell r="J481">
            <v>4</v>
          </cell>
        </row>
        <row r="482">
          <cell r="A482" t="str">
            <v>CY2017</v>
          </cell>
          <cell r="B482" t="str">
            <v>CurrantCrk-1B</v>
          </cell>
          <cell r="C482">
            <v>262</v>
          </cell>
          <cell r="D482">
            <v>43029</v>
          </cell>
          <cell r="E482">
            <v>43047</v>
          </cell>
          <cell r="F482">
            <v>18</v>
          </cell>
          <cell r="G482" t="str">
            <v>CTG Combustion Inspection &amp; Off line wash</v>
          </cell>
          <cell r="I482">
            <v>2.5714285714285716</v>
          </cell>
          <cell r="J482">
            <v>4</v>
          </cell>
        </row>
        <row r="483">
          <cell r="A483" t="str">
            <v>CY2018</v>
          </cell>
          <cell r="B483" t="str">
            <v>Hayden 1</v>
          </cell>
          <cell r="C483">
            <v>45</v>
          </cell>
          <cell r="D483">
            <v>43379</v>
          </cell>
          <cell r="E483">
            <v>43409</v>
          </cell>
          <cell r="F483">
            <v>30</v>
          </cell>
          <cell r="G483" t="str">
            <v>(dates?)  LPoh, Throttle, governor, IV rebuild/grit blast, DA NDE, Boiler Insp, Sect 1 Safeties, Scrubber duct repairs, DCS upgrades</v>
          </cell>
          <cell r="I483">
            <v>4.2857142857142856</v>
          </cell>
          <cell r="J483">
            <v>4</v>
          </cell>
        </row>
        <row r="484">
          <cell r="B484" t="str">
            <v>END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1 PRP"/>
      <sheetName val="PRP RF"/>
      <sheetName val="Asset Projection"/>
      <sheetName val="Remeasured Disclsoure"/>
      <sheetName val="Remeasured Expense"/>
      <sheetName val="Settlement Details"/>
      <sheetName val="PRP Reg Asset Amort"/>
      <sheetName val="Utah"/>
      <sheetName val="FY 2020 Disclosure"/>
      <sheetName val="FY 2021 Expense"/>
      <sheetName val="PRP ProVal"/>
      <sheetName val="PRP CFs"/>
      <sheetName val="Assets"/>
    </sheetNames>
    <sheetDataSet>
      <sheetData sheetId="0">
        <row r="5">
          <cell r="B5" t="str">
            <v>7/31/2021</v>
          </cell>
        </row>
        <row r="6">
          <cell r="B6">
            <v>2.7E-2</v>
          </cell>
        </row>
        <row r="7">
          <cell r="B7">
            <v>4.7E-2</v>
          </cell>
        </row>
        <row r="8">
          <cell r="B8">
            <v>28823362.299999993</v>
          </cell>
        </row>
        <row r="10">
          <cell r="B10" t="str">
            <v>12/31/2021</v>
          </cell>
        </row>
        <row r="11">
          <cell r="B11">
            <v>2.7E-2</v>
          </cell>
        </row>
        <row r="12">
          <cell r="B12">
            <v>4.7E-2</v>
          </cell>
        </row>
        <row r="30">
          <cell r="B30">
            <v>0.58333333333333337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solidated Revenue Req"/>
      <sheetName val="Real Levl Fixed Cost"/>
      <sheetName val="Input FC Data"/>
      <sheetName val="system costs"/>
      <sheetName val="Net Variable Power Cost"/>
      <sheetName val="CEM Net Variable Power Cost"/>
      <sheetName val="CEM Data"/>
      <sheetName val="West Valley Pivot"/>
      <sheetName val="Fuel Cost Pivot"/>
      <sheetName val="Fuel Cost Totals Pivot"/>
      <sheetName val="Start-up Cost Pivot"/>
      <sheetName val="Start-up Cost Totals Pivot"/>
      <sheetName val="VOM Pivot"/>
      <sheetName val="VOM Totals Pivot"/>
      <sheetName val="Emissions Pivot"/>
      <sheetName val="Emissions - Station Group Pivot"/>
      <sheetName val="Annual Station Pivot"/>
      <sheetName val="MWH pivot"/>
      <sheetName val="Annual Station Data"/>
      <sheetName val="Capacity Factor Data"/>
      <sheetName val="Capacity Factor Pivot"/>
      <sheetName val="StationType Lookup"/>
      <sheetName val="Link Data"/>
      <sheetName val="ENS Dump Data"/>
      <sheetName val="ENS Dump Pivot"/>
      <sheetName val="Market Data"/>
      <sheetName val="Market Pivot"/>
      <sheetName val="Loads Data"/>
      <sheetName val="Resource Pivot"/>
      <sheetName val="CoalGas Pivot"/>
    </sheetNames>
    <sheetDataSet>
      <sheetData sheetId="0" refreshError="1"/>
      <sheetData sheetId="1" refreshError="1">
        <row r="7">
          <cell r="C7">
            <v>7.1760000000000004E-2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  <cell r="L4">
            <v>2011</v>
          </cell>
          <cell r="M4">
            <v>2012</v>
          </cell>
          <cell r="N4">
            <v>2013</v>
          </cell>
          <cell r="O4">
            <v>2014</v>
          </cell>
          <cell r="P4">
            <v>2015</v>
          </cell>
          <cell r="Q4">
            <v>2016</v>
          </cell>
          <cell r="R4">
            <v>2017</v>
          </cell>
          <cell r="S4">
            <v>2018</v>
          </cell>
          <cell r="T4">
            <v>2019</v>
          </cell>
          <cell r="U4">
            <v>2020</v>
          </cell>
          <cell r="V4">
            <v>2021</v>
          </cell>
          <cell r="W4">
            <v>2022</v>
          </cell>
          <cell r="X4">
            <v>2023</v>
          </cell>
          <cell r="Y4">
            <v>2024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-Input, MRV calc-North"/>
      <sheetName val="Dec terms - pd in Jan - North"/>
      <sheetName val="Assets-Input, MRV calc-South CB"/>
      <sheetName val="Assets-Input,MRV calc-South SPS"/>
      <sheetName val="Assets-Input,MRV calc-South PSC"/>
      <sheetName val="Assets-rollforward"/>
      <sheetName val="Assets-2003"/>
      <sheetName val="Liabilities - Input - North"/>
      <sheetName val="Liabilities-round-North"/>
      <sheetName val="Liabilities-roll &amp; load-North"/>
      <sheetName val="Liabilities-proj2003-North"/>
      <sheetName val="Liabilities"/>
      <sheetName val="Liabilities - Input - South"/>
      <sheetName val="Liabilities-round-South"/>
      <sheetName val="Liabilities-roll &amp; load-South"/>
      <sheetName val="Liabilities-proj2003-South"/>
      <sheetName val="PSC Detail - North"/>
      <sheetName val="PSC Detail - North 2003"/>
      <sheetName val="PSC Summary - North"/>
      <sheetName val="Adjustments"/>
      <sheetName val="prior-year-disclosure"/>
      <sheetName val="Pass 1"/>
      <sheetName val="Pass 2"/>
      <sheetName val="Pass 3"/>
      <sheetName val="Pass 4"/>
      <sheetName val="Pass 5"/>
      <sheetName val="Pass 6"/>
      <sheetName val="Pass 7"/>
      <sheetName val="Pass 8"/>
      <sheetName val="Estimated Disclosure"/>
      <sheetName val="Actual Disclosure"/>
      <sheetName val="Estimated Disclosure 2002"/>
      <sheetName val="Next Year Forecast - Rate 1"/>
      <sheetName val="Next Year Forecast - 7.25%"/>
      <sheetName val="2003 estimates "/>
      <sheetName val="Next Year Forecast - Rate 2"/>
      <sheetName val="2003 estimates with plan change"/>
      <sheetName val="Next Year Forecast - Rate 3"/>
      <sheetName val="Next Year Forecast - Rate 4"/>
      <sheetName val="Reconciliation"/>
      <sheetName val="Notes on Results"/>
      <sheetName val="Summary for Xcel"/>
      <sheetName val="Exhibit Ia"/>
      <sheetName val="Exhibit Ib"/>
      <sheetName val="Table 1a"/>
      <sheetName val="Table 1b"/>
      <sheetName val="Table 1c"/>
      <sheetName val="NRG-2a"/>
      <sheetName val="NRG-2b"/>
      <sheetName val="NRG-2c"/>
      <sheetName val="Table 12a"/>
      <sheetName val="Table 12b"/>
      <sheetName val="Table 12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C5">
            <v>36892</v>
          </cell>
        </row>
        <row r="6">
          <cell r="C6">
            <v>7</v>
          </cell>
        </row>
        <row r="100">
          <cell r="E100">
            <v>9.5000000000000001E-2</v>
          </cell>
        </row>
      </sheetData>
      <sheetData sheetId="8" refreshError="1"/>
      <sheetData sheetId="9" refreshError="1">
        <row r="34">
          <cell r="D34">
            <v>7.2499999999999995E-2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MWh (HLH)"/>
      <sheetName val="MWh (LLH)"/>
      <sheetName val="MWhAdj"/>
      <sheetName val="MWhUnacct"/>
      <sheetName val="Total MWh"/>
      <sheetName val="Energy Dollars"/>
      <sheetName val="Other Dollars"/>
      <sheetName val="Fixed Dollars"/>
      <sheetName val="AdjDollars"/>
      <sheetName val="Unacct Dollars"/>
      <sheetName val="Total Dollars"/>
      <sheetName val="Market Value"/>
      <sheetName val="Rate"/>
      <sheetName val="FPC"/>
      <sheetName val="Non-GRID Check-Off"/>
      <sheetName val="AncillaryServices"/>
      <sheetName val="GasPosition"/>
      <sheetName val="HeatRate"/>
      <sheetName val="$MMBtu"/>
      <sheetName val="MMBtu"/>
      <sheetName val="AvailTransfers"/>
      <sheetName val="EAMWh"/>
      <sheetName val="Rating"/>
      <sheetName val="Demand (HLH)"/>
      <sheetName val="Demand (LLH)"/>
      <sheetName val="Nameplate (HLH)"/>
      <sheetName val="Nameplate (LLH)"/>
      <sheetName val="NetIncome"/>
      <sheetName val="NetIncomeValues as of 120508"/>
      <sheetName val="LoadsResources"/>
      <sheetName val="NonCash"/>
      <sheetName val="SAP"/>
      <sheetName val="SAPCheck"/>
      <sheetName val="NetIncomevsLast"/>
      <sheetName val="NPCWyPCAM"/>
      <sheetName val="Exhibit 1"/>
      <sheetName val="Exhibit 2 (PCAM)"/>
      <sheetName val="Exhibit 2 (ECAC)"/>
      <sheetName val="Dollars ECAC"/>
      <sheetName val="Dollars PCAM"/>
      <sheetName val="MWh PCAM"/>
      <sheetName val="MWh ECAC"/>
      <sheetName val="Prior Period PCAM"/>
      <sheetName val="Prior Period EC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justment Log"/>
      <sheetName val="Inputs"/>
      <sheetName val="Check - Sources"/>
      <sheetName val="COBRA Claims Split"/>
      <sheetName val="COBRA Eligibility"/>
      <sheetName val="Historical Summary"/>
      <sheetName val="IBNP"/>
      <sheetName val="Summary"/>
      <sheetName val="Historical Medical-BH (UHC)"/>
      <sheetName val="Medical-BH (UHC)"/>
      <sheetName val="Historical Rx (Caremark)"/>
      <sheetName val="Rx (Caremark)"/>
      <sheetName val="Historical Dental"/>
      <sheetName val="Dental"/>
      <sheetName val="Historical FSA"/>
      <sheetName val="FSA"/>
      <sheetName val="Historical MMH-EAP"/>
      <sheetName val="MMH-EAP"/>
    </sheetNames>
    <sheetDataSet>
      <sheetData sheetId="0"/>
      <sheetData sheetId="1"/>
      <sheetData sheetId="2">
        <row r="2">
          <cell r="B2">
            <v>42248</v>
          </cell>
        </row>
        <row r="3">
          <cell r="B3">
            <v>42246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1206878.72</v>
          </cell>
          <cell r="D7">
            <v>1003064.72</v>
          </cell>
          <cell r="E7">
            <v>821645</v>
          </cell>
          <cell r="F7">
            <v>934310.52</v>
          </cell>
          <cell r="G7">
            <v>905690.0199999999</v>
          </cell>
          <cell r="H7">
            <v>807145.87</v>
          </cell>
          <cell r="I7">
            <v>1208633.0499999998</v>
          </cell>
          <cell r="J7">
            <v>989138.12</v>
          </cell>
          <cell r="K7">
            <v>963040.40000000014</v>
          </cell>
          <cell r="L7">
            <v>1250642.72</v>
          </cell>
          <cell r="M7">
            <v>988743.34</v>
          </cell>
          <cell r="N7">
            <v>1049950.76</v>
          </cell>
          <cell r="O7">
            <v>670154.68999999994</v>
          </cell>
          <cell r="P7">
            <v>615280.90999999992</v>
          </cell>
          <cell r="Q7">
            <v>869409.91</v>
          </cell>
          <cell r="R7">
            <v>922930.61</v>
          </cell>
          <cell r="S7">
            <v>1101217.8600000001</v>
          </cell>
          <cell r="T7">
            <v>683301.63</v>
          </cell>
          <cell r="U7">
            <v>929420.57000000007</v>
          </cell>
          <cell r="V7">
            <v>859693.21000000008</v>
          </cell>
          <cell r="W7">
            <v>975537.02</v>
          </cell>
          <cell r="X7">
            <v>975537.02</v>
          </cell>
          <cell r="Y7">
            <v>975537.02</v>
          </cell>
          <cell r="Z7">
            <v>975537.02</v>
          </cell>
        </row>
        <row r="8">
          <cell r="B8" t="str">
            <v>IBEW 125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IBEW 659</v>
          </cell>
          <cell r="C9">
            <v>434705</v>
          </cell>
          <cell r="D9">
            <v>169232</v>
          </cell>
          <cell r="E9">
            <v>223617</v>
          </cell>
          <cell r="F9">
            <v>369796.73</v>
          </cell>
          <cell r="G9">
            <v>297603.46999999997</v>
          </cell>
          <cell r="H9">
            <v>347966.79</v>
          </cell>
          <cell r="I9">
            <v>762320.35</v>
          </cell>
          <cell r="J9">
            <v>380019.14999999997</v>
          </cell>
          <cell r="K9">
            <v>299316.06</v>
          </cell>
          <cell r="L9">
            <v>522568.1</v>
          </cell>
          <cell r="M9">
            <v>302082.31999999995</v>
          </cell>
          <cell r="N9">
            <v>306673.79000000004</v>
          </cell>
          <cell r="O9">
            <v>252068.66000000003</v>
          </cell>
          <cell r="P9">
            <v>105947.26</v>
          </cell>
          <cell r="Q9">
            <v>250717.32</v>
          </cell>
          <cell r="R9">
            <v>175288.33</v>
          </cell>
          <cell r="S9">
            <v>244229.27000000002</v>
          </cell>
          <cell r="T9">
            <v>255294.3</v>
          </cell>
          <cell r="U9">
            <v>311994.84999999998</v>
          </cell>
          <cell r="V9">
            <v>298256.04000000004</v>
          </cell>
          <cell r="W9">
            <v>656222.4</v>
          </cell>
          <cell r="X9">
            <v>656222.4</v>
          </cell>
          <cell r="Y9">
            <v>656222.4</v>
          </cell>
          <cell r="Z9">
            <v>656222.4</v>
          </cell>
        </row>
        <row r="10">
          <cell r="B10" t="str">
            <v>UWUA 127</v>
          </cell>
          <cell r="C10">
            <v>751491.13813913381</v>
          </cell>
          <cell r="D10">
            <v>791399.31431223266</v>
          </cell>
          <cell r="E10">
            <v>591237.71613854775</v>
          </cell>
          <cell r="F10">
            <v>558267.09974694857</v>
          </cell>
          <cell r="G10">
            <v>605308.17999999993</v>
          </cell>
          <cell r="H10">
            <v>457195.84</v>
          </cell>
          <cell r="I10">
            <v>442977.01999999996</v>
          </cell>
          <cell r="J10">
            <v>597878.82999999996</v>
          </cell>
          <cell r="K10">
            <v>643382.82000000007</v>
          </cell>
          <cell r="L10">
            <v>705287.21000000008</v>
          </cell>
          <cell r="M10">
            <v>675940.76</v>
          </cell>
          <cell r="N10">
            <v>739724.83</v>
          </cell>
          <cell r="O10">
            <v>414631.58999999997</v>
          </cell>
          <cell r="P10">
            <v>463270.82</v>
          </cell>
          <cell r="Q10">
            <v>610889.27</v>
          </cell>
          <cell r="R10">
            <v>738172.52</v>
          </cell>
          <cell r="S10">
            <v>851687.55999999994</v>
          </cell>
          <cell r="T10">
            <v>419375</v>
          </cell>
          <cell r="U10">
            <v>607924.58000000007</v>
          </cell>
          <cell r="V10">
            <v>550881.79</v>
          </cell>
          <cell r="W10">
            <v>9972.64</v>
          </cell>
          <cell r="X10">
            <v>9972.64</v>
          </cell>
          <cell r="Y10">
            <v>9972.64</v>
          </cell>
          <cell r="Z10">
            <v>9972.64</v>
          </cell>
        </row>
        <row r="11">
          <cell r="B11" t="str">
            <v>UWUA 197</v>
          </cell>
          <cell r="C11">
            <v>20682.581860866234</v>
          </cell>
          <cell r="D11">
            <v>42433.405687767336</v>
          </cell>
          <cell r="E11">
            <v>6790.2838614521997</v>
          </cell>
          <cell r="F11">
            <v>6246.6902530514435</v>
          </cell>
          <cell r="G11">
            <v>2778.37</v>
          </cell>
          <cell r="H11">
            <v>1983.24</v>
          </cell>
          <cell r="I11">
            <v>3335.6800000000003</v>
          </cell>
          <cell r="J11">
            <v>11240.14</v>
          </cell>
          <cell r="K11">
            <v>20341.52</v>
          </cell>
          <cell r="L11">
            <v>22787.41</v>
          </cell>
          <cell r="M11">
            <v>10720.259999999998</v>
          </cell>
          <cell r="N11">
            <v>3552.1400000000003</v>
          </cell>
          <cell r="O11">
            <v>3454.44</v>
          </cell>
          <cell r="P11">
            <v>46062.83</v>
          </cell>
          <cell r="Q11">
            <v>7803.3200000000006</v>
          </cell>
          <cell r="R11">
            <v>9469.76</v>
          </cell>
          <cell r="S11">
            <v>5301.03</v>
          </cell>
          <cell r="T11">
            <v>8632.33</v>
          </cell>
          <cell r="U11">
            <v>9501.14</v>
          </cell>
          <cell r="V11">
            <v>10555.380000000001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PacifiCorp Non-Union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  <row r="14">
          <cell r="B14" t="str">
            <v>PCNU Active</v>
          </cell>
          <cell r="C14">
            <v>2706289</v>
          </cell>
          <cell r="D14">
            <v>1267950</v>
          </cell>
          <cell r="E14">
            <v>1254020</v>
          </cell>
          <cell r="F14">
            <v>2131162.2000000002</v>
          </cell>
          <cell r="G14">
            <v>1463888.5899999999</v>
          </cell>
          <cell r="H14">
            <v>1520752.41</v>
          </cell>
          <cell r="I14">
            <v>1649359.6600000001</v>
          </cell>
          <cell r="J14">
            <v>2385807.850000001</v>
          </cell>
          <cell r="K14">
            <v>3568432.0899999994</v>
          </cell>
          <cell r="L14">
            <v>2422208.7999999998</v>
          </cell>
          <cell r="M14">
            <v>2566078.83</v>
          </cell>
          <cell r="N14">
            <v>2297066.11</v>
          </cell>
          <cell r="O14">
            <v>1710690.43</v>
          </cell>
          <cell r="P14">
            <v>1235477.98</v>
          </cell>
          <cell r="Q14">
            <v>1992773.4400000002</v>
          </cell>
          <cell r="R14">
            <v>1979903.1600000001</v>
          </cell>
          <cell r="S14">
            <v>1533351.24</v>
          </cell>
          <cell r="T14">
            <v>1464643.18</v>
          </cell>
          <cell r="U14">
            <v>1725733.31</v>
          </cell>
          <cell r="V14">
            <v>1623932.0799999998</v>
          </cell>
          <cell r="W14">
            <v>1654735.47</v>
          </cell>
          <cell r="X14">
            <v>1654735.47</v>
          </cell>
          <cell r="Y14">
            <v>1654735.47</v>
          </cell>
          <cell r="Z14">
            <v>1654735.47</v>
          </cell>
        </row>
        <row r="15">
          <cell r="B15" t="str">
            <v>PCNU Unfunded Retirees</v>
          </cell>
          <cell r="C15">
            <v>56554.090000000004</v>
          </cell>
          <cell r="D15">
            <v>56880.090000000004</v>
          </cell>
          <cell r="E15">
            <v>41483.14</v>
          </cell>
          <cell r="F15">
            <v>41950.27</v>
          </cell>
          <cell r="G15">
            <v>42159.85</v>
          </cell>
          <cell r="H15">
            <v>45383.33</v>
          </cell>
          <cell r="I15">
            <v>34702.9</v>
          </cell>
          <cell r="J15">
            <v>37621.89</v>
          </cell>
          <cell r="K15">
            <v>57937.96</v>
          </cell>
          <cell r="L15">
            <v>42599.91</v>
          </cell>
          <cell r="M15">
            <v>35367.96</v>
          </cell>
          <cell r="N15">
            <v>42298.66</v>
          </cell>
          <cell r="O15">
            <v>44955.15</v>
          </cell>
          <cell r="P15">
            <v>40642.54</v>
          </cell>
          <cell r="Q15">
            <v>46075.520000000004</v>
          </cell>
          <cell r="R15">
            <v>41325.879999999997</v>
          </cell>
          <cell r="S15">
            <v>56716.27</v>
          </cell>
          <cell r="T15">
            <v>41910.879999999997</v>
          </cell>
          <cell r="U15">
            <v>40354.35</v>
          </cell>
          <cell r="V15">
            <v>47608.990000000005</v>
          </cell>
          <cell r="W15">
            <v>43468.52</v>
          </cell>
          <cell r="X15">
            <v>43468.52</v>
          </cell>
          <cell r="Y15">
            <v>43468.52</v>
          </cell>
          <cell r="Z15">
            <v>43468.52</v>
          </cell>
        </row>
        <row r="16"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</row>
        <row r="17">
          <cell r="A17" t="str">
            <v>Energy West Management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</row>
        <row r="18">
          <cell r="B18" t="str">
            <v>EWM Active</v>
          </cell>
          <cell r="C18">
            <v>62491</v>
          </cell>
          <cell r="D18">
            <v>42899</v>
          </cell>
          <cell r="E18">
            <v>95114</v>
          </cell>
          <cell r="F18">
            <v>146490.17999999996</v>
          </cell>
          <cell r="G18">
            <v>58056.959999999999</v>
          </cell>
          <cell r="H18">
            <v>66751.41</v>
          </cell>
          <cell r="I18">
            <v>38748.04</v>
          </cell>
          <cell r="J18">
            <v>192623.56999999998</v>
          </cell>
          <cell r="K18">
            <v>113593.26000000001</v>
          </cell>
          <cell r="L18">
            <v>62984.259999999995</v>
          </cell>
          <cell r="M18">
            <v>58206.64</v>
          </cell>
          <cell r="N18">
            <v>79790.73000000001</v>
          </cell>
          <cell r="O18">
            <v>46455.479999999996</v>
          </cell>
          <cell r="P18">
            <v>84781.319999999992</v>
          </cell>
          <cell r="Q18">
            <v>116705.28000000001</v>
          </cell>
          <cell r="R18">
            <v>55285.89</v>
          </cell>
          <cell r="S18">
            <v>103015.52</v>
          </cell>
          <cell r="T18">
            <v>115617.52</v>
          </cell>
          <cell r="U18">
            <v>31709.800000000003</v>
          </cell>
          <cell r="V18">
            <v>-4050.3199999999997</v>
          </cell>
          <cell r="W18">
            <v>1716.6699999999998</v>
          </cell>
          <cell r="X18">
            <v>1716.6699999999998</v>
          </cell>
          <cell r="Y18">
            <v>1716.6699999999998</v>
          </cell>
          <cell r="Z18">
            <v>1716.6699999999998</v>
          </cell>
        </row>
        <row r="19"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</row>
        <row r="20">
          <cell r="A20" t="str">
            <v>Bridger Coal Management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B21" t="str">
            <v>BCM Active</v>
          </cell>
          <cell r="C21">
            <v>72068</v>
          </cell>
          <cell r="D21">
            <v>84689</v>
          </cell>
          <cell r="E21">
            <v>56816</v>
          </cell>
          <cell r="F21">
            <v>200750.6</v>
          </cell>
          <cell r="G21">
            <v>70043.22</v>
          </cell>
          <cell r="H21">
            <v>65909.58</v>
          </cell>
          <cell r="I21">
            <v>117586.53000000001</v>
          </cell>
          <cell r="J21">
            <v>400478.75</v>
          </cell>
          <cell r="K21">
            <v>165472.03</v>
          </cell>
          <cell r="L21">
            <v>185463.2</v>
          </cell>
          <cell r="M21">
            <v>219266.30000000002</v>
          </cell>
          <cell r="N21">
            <v>172948.51</v>
          </cell>
          <cell r="O21">
            <v>186051.80000000002</v>
          </cell>
          <cell r="P21">
            <v>120492.28</v>
          </cell>
          <cell r="Q21">
            <v>367918.38</v>
          </cell>
          <cell r="R21">
            <v>109123.95</v>
          </cell>
          <cell r="S21">
            <v>123717.66</v>
          </cell>
          <cell r="T21">
            <v>93366.069999999992</v>
          </cell>
          <cell r="U21">
            <v>123475.09</v>
          </cell>
          <cell r="V21">
            <v>151303.47</v>
          </cell>
          <cell r="W21">
            <v>109711.51999999999</v>
          </cell>
          <cell r="X21">
            <v>109711.51999999999</v>
          </cell>
          <cell r="Y21">
            <v>109711.51999999999</v>
          </cell>
          <cell r="Z21">
            <v>109711.51999999999</v>
          </cell>
        </row>
        <row r="22"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</row>
        <row r="23">
          <cell r="A23" t="str">
            <v>Bridger Coal Union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</row>
        <row r="24">
          <cell r="B24" t="str">
            <v>BCU Active</v>
          </cell>
          <cell r="C24">
            <v>93209</v>
          </cell>
          <cell r="D24">
            <v>49775</v>
          </cell>
          <cell r="E24">
            <v>111000</v>
          </cell>
          <cell r="F24">
            <v>99736.36</v>
          </cell>
          <cell r="G24">
            <v>204097.17</v>
          </cell>
          <cell r="H24">
            <v>369338.25</v>
          </cell>
          <cell r="I24">
            <v>272257.08</v>
          </cell>
          <cell r="J24">
            <v>194808.59000000003</v>
          </cell>
          <cell r="K24">
            <v>214018.73</v>
          </cell>
          <cell r="L24">
            <v>219056.45</v>
          </cell>
          <cell r="M24">
            <v>170560.55</v>
          </cell>
          <cell r="N24">
            <v>195571.25</v>
          </cell>
          <cell r="O24">
            <v>145821.74</v>
          </cell>
          <cell r="P24">
            <v>131273.89000000001</v>
          </cell>
          <cell r="Q24">
            <v>158361.06</v>
          </cell>
          <cell r="R24">
            <v>256904.98</v>
          </cell>
          <cell r="S24">
            <v>329504.39</v>
          </cell>
          <cell r="T24">
            <v>419223.54000000004</v>
          </cell>
          <cell r="U24">
            <v>397010.5</v>
          </cell>
          <cell r="V24">
            <v>646204.32999999996</v>
          </cell>
          <cell r="W24">
            <v>268211.82</v>
          </cell>
          <cell r="X24">
            <v>268211.82</v>
          </cell>
          <cell r="Y24">
            <v>268211.82</v>
          </cell>
          <cell r="Z24">
            <v>268211.82</v>
          </cell>
        </row>
        <row r="25"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Glenrock Coal Management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</row>
        <row r="27">
          <cell r="B27" t="str">
            <v>GCM Active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A29" t="str">
            <v>Glenrock Coal Union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</row>
        <row r="30">
          <cell r="B30" t="str">
            <v>GCU Active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</row>
        <row r="32">
          <cell r="A32" t="str">
            <v>Mines 401(h)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</row>
        <row r="34">
          <cell r="A34" t="str">
            <v>Non Regulated Groups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</row>
        <row r="36">
          <cell r="A36" t="str">
            <v xml:space="preserve">NERCO 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</row>
        <row r="37">
          <cell r="B37" t="str">
            <v>Bridger Coal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Glen Rock Retirees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</row>
        <row r="40">
          <cell r="A40" t="str">
            <v>Funded Retirees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</row>
        <row r="41">
          <cell r="B41" t="str">
            <v>401(h) Retirees</v>
          </cell>
          <cell r="C41">
            <v>425146.54</v>
          </cell>
          <cell r="D41">
            <v>300206.53999999998</v>
          </cell>
          <cell r="E41">
            <v>175782.52000000002</v>
          </cell>
          <cell r="F41">
            <v>290138.36000000004</v>
          </cell>
          <cell r="G41">
            <v>207748.49999999997</v>
          </cell>
          <cell r="H41">
            <v>239833.28999999992</v>
          </cell>
          <cell r="I41">
            <v>332892.26000000013</v>
          </cell>
          <cell r="J41">
            <v>302467.49000000005</v>
          </cell>
          <cell r="K41">
            <v>296535.49</v>
          </cell>
          <cell r="L41">
            <v>228107.82</v>
          </cell>
          <cell r="M41">
            <v>276750.81</v>
          </cell>
          <cell r="N41">
            <v>427915.5400000001</v>
          </cell>
          <cell r="O41">
            <v>176179.23999999996</v>
          </cell>
          <cell r="P41">
            <v>270837.75</v>
          </cell>
          <cell r="Q41">
            <v>347189.26999999996</v>
          </cell>
          <cell r="R41">
            <v>318335.47999999992</v>
          </cell>
          <cell r="S41">
            <v>263456.33</v>
          </cell>
          <cell r="T41">
            <v>211481.49000000002</v>
          </cell>
          <cell r="U41">
            <v>235938.71999999997</v>
          </cell>
          <cell r="V41">
            <v>217922.21000000002</v>
          </cell>
          <cell r="W41">
            <v>307910.64</v>
          </cell>
          <cell r="X41">
            <v>307910.64</v>
          </cell>
          <cell r="Y41">
            <v>307910.64</v>
          </cell>
          <cell r="Z41">
            <v>307910.64</v>
          </cell>
        </row>
        <row r="42">
          <cell r="B42" t="str">
            <v>VEBA Retirees</v>
          </cell>
          <cell r="C42">
            <v>351378.56</v>
          </cell>
          <cell r="D42">
            <v>178877.56</v>
          </cell>
          <cell r="E42">
            <v>321282.09000000003</v>
          </cell>
          <cell r="F42">
            <v>415852.2099999999</v>
          </cell>
          <cell r="G42">
            <v>295378.27</v>
          </cell>
          <cell r="H42">
            <v>551811.87000000011</v>
          </cell>
          <cell r="I42">
            <v>329592.63999999996</v>
          </cell>
          <cell r="J42">
            <v>220175.68999999997</v>
          </cell>
          <cell r="K42">
            <v>280647.69000000006</v>
          </cell>
          <cell r="L42">
            <v>607729.08000000019</v>
          </cell>
          <cell r="M42">
            <v>261814.47000000003</v>
          </cell>
          <cell r="N42">
            <v>280742.7</v>
          </cell>
          <cell r="O42">
            <v>278236.01</v>
          </cell>
          <cell r="P42">
            <v>307353.69999999995</v>
          </cell>
          <cell r="Q42">
            <v>482926.40000000008</v>
          </cell>
          <cell r="R42">
            <v>320989.65999999997</v>
          </cell>
          <cell r="S42">
            <v>375409.35</v>
          </cell>
          <cell r="T42">
            <v>440664.5</v>
          </cell>
          <cell r="U42">
            <v>493565.77999999997</v>
          </cell>
          <cell r="V42">
            <v>429923.64000000007</v>
          </cell>
          <cell r="W42">
            <v>353367.18</v>
          </cell>
          <cell r="X42">
            <v>353367.18</v>
          </cell>
          <cell r="Y42">
            <v>353367.18</v>
          </cell>
          <cell r="Z42">
            <v>353367.18</v>
          </cell>
        </row>
        <row r="43">
          <cell r="A43" t="str">
            <v>¹ Paid claim data does not include employer deposits into HSAs.</v>
          </cell>
        </row>
        <row r="45">
          <cell r="A45" t="str">
            <v>Medical and BH—UnitedHealthcare Paid Claim Data¹ (cont'd)</v>
          </cell>
        </row>
        <row r="47">
          <cell r="C47">
            <v>41640</v>
          </cell>
          <cell r="D47">
            <v>41671</v>
          </cell>
          <cell r="E47">
            <v>41699</v>
          </cell>
          <cell r="F47">
            <v>41730</v>
          </cell>
          <cell r="G47">
            <v>41760</v>
          </cell>
          <cell r="H47">
            <v>41791</v>
          </cell>
          <cell r="I47">
            <v>41821</v>
          </cell>
          <cell r="J47">
            <v>41852</v>
          </cell>
          <cell r="K47">
            <v>41883</v>
          </cell>
          <cell r="L47">
            <v>41913</v>
          </cell>
          <cell r="M47">
            <v>41944</v>
          </cell>
          <cell r="N47">
            <v>41974</v>
          </cell>
          <cell r="O47">
            <v>42005</v>
          </cell>
          <cell r="P47">
            <v>42036</v>
          </cell>
          <cell r="Q47">
            <v>42064</v>
          </cell>
          <cell r="R47">
            <v>42095</v>
          </cell>
          <cell r="S47">
            <v>42125</v>
          </cell>
          <cell r="T47">
            <v>42156</v>
          </cell>
          <cell r="U47">
            <v>42186</v>
          </cell>
          <cell r="V47">
            <v>42217</v>
          </cell>
          <cell r="W47">
            <v>42248</v>
          </cell>
        </row>
        <row r="48">
          <cell r="A48" t="str">
            <v>COBRA</v>
          </cell>
        </row>
        <row r="49">
          <cell r="B49" t="str">
            <v>Cobra PacifiCorp</v>
          </cell>
          <cell r="C49">
            <v>57440</v>
          </cell>
          <cell r="D49">
            <v>10485</v>
          </cell>
          <cell r="E49">
            <v>16475</v>
          </cell>
          <cell r="F49">
            <v>1160</v>
          </cell>
          <cell r="G49">
            <v>68597.5</v>
          </cell>
          <cell r="H49">
            <v>30812.77</v>
          </cell>
          <cell r="I49">
            <v>18692.850000000002</v>
          </cell>
          <cell r="J49">
            <v>23210.58</v>
          </cell>
          <cell r="K49">
            <v>19711.3</v>
          </cell>
          <cell r="L49">
            <v>5560.99</v>
          </cell>
          <cell r="M49">
            <v>14429.119999999999</v>
          </cell>
          <cell r="N49">
            <v>67738.37</v>
          </cell>
          <cell r="O49">
            <v>5128.3500000000004</v>
          </cell>
          <cell r="P49">
            <v>8582.89</v>
          </cell>
          <cell r="Q49">
            <v>16573.95</v>
          </cell>
          <cell r="R49">
            <v>31458.79</v>
          </cell>
          <cell r="S49">
            <v>32299.27</v>
          </cell>
          <cell r="T49">
            <v>12925.73</v>
          </cell>
          <cell r="U49">
            <v>22139.15</v>
          </cell>
          <cell r="V49">
            <v>3292.44</v>
          </cell>
          <cell r="W49">
            <v>15482.41</v>
          </cell>
          <cell r="X49">
            <v>15482.41</v>
          </cell>
          <cell r="Y49">
            <v>15482.41</v>
          </cell>
          <cell r="Z49">
            <v>15482.41</v>
          </cell>
        </row>
        <row r="50">
          <cell r="B50" t="str">
            <v>Cobra CMC Management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Cobra CMC Union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Cobra Energy West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612.04999999999995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15203.18</v>
          </cell>
          <cell r="W52">
            <v>4416.5600000000004</v>
          </cell>
          <cell r="X52">
            <v>4416.5600000000004</v>
          </cell>
          <cell r="Y52">
            <v>4416.5600000000004</v>
          </cell>
          <cell r="Z52">
            <v>4416.5600000000004</v>
          </cell>
        </row>
        <row r="53">
          <cell r="B53" t="str">
            <v>Cobra Bridger Coal</v>
          </cell>
          <cell r="C53">
            <v>100320</v>
          </cell>
          <cell r="D53">
            <v>88536</v>
          </cell>
          <cell r="E53">
            <v>74560</v>
          </cell>
          <cell r="F53">
            <v>79771.39</v>
          </cell>
          <cell r="G53">
            <v>149566.47</v>
          </cell>
          <cell r="H53">
            <v>119657.41</v>
          </cell>
          <cell r="I53">
            <v>174443.64</v>
          </cell>
          <cell r="J53">
            <v>98907.15</v>
          </cell>
          <cell r="K53">
            <v>76505.09</v>
          </cell>
          <cell r="L53">
            <v>117994.85</v>
          </cell>
          <cell r="M53">
            <v>125834.23000000001</v>
          </cell>
          <cell r="N53">
            <v>199243.94999999998</v>
          </cell>
          <cell r="O53">
            <v>134068.5</v>
          </cell>
          <cell r="P53">
            <v>99380.39</v>
          </cell>
          <cell r="Q53">
            <v>94735.02</v>
          </cell>
          <cell r="R53">
            <v>0</v>
          </cell>
          <cell r="S53">
            <v>0</v>
          </cell>
          <cell r="T53">
            <v>0</v>
          </cell>
          <cell r="U53">
            <v>686.7</v>
          </cell>
          <cell r="V53">
            <v>297.5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B54" t="str">
            <v>Cobra Glenrock Coal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Cobra Non Regulated Groups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Total</v>
          </cell>
          <cell r="C56">
            <v>157760</v>
          </cell>
          <cell r="D56">
            <v>99021</v>
          </cell>
          <cell r="E56">
            <v>91035</v>
          </cell>
          <cell r="F56">
            <v>80931.39</v>
          </cell>
          <cell r="G56">
            <v>218776.02000000002</v>
          </cell>
          <cell r="H56">
            <v>150470.18</v>
          </cell>
          <cell r="I56">
            <v>193136.49000000002</v>
          </cell>
          <cell r="J56">
            <v>122117.73</v>
          </cell>
          <cell r="K56">
            <v>96216.39</v>
          </cell>
          <cell r="L56">
            <v>123555.84000000001</v>
          </cell>
          <cell r="M56">
            <v>140263.35</v>
          </cell>
          <cell r="N56">
            <v>266982.31999999995</v>
          </cell>
          <cell r="O56">
            <v>139196.85</v>
          </cell>
          <cell r="P56">
            <v>107963.28</v>
          </cell>
          <cell r="Q56">
            <v>111308.97</v>
          </cell>
          <cell r="R56">
            <v>31458.79</v>
          </cell>
          <cell r="S56">
            <v>32299.27</v>
          </cell>
          <cell r="T56">
            <v>12925.73</v>
          </cell>
          <cell r="U56">
            <v>22825.850000000002</v>
          </cell>
          <cell r="V56">
            <v>18793.12</v>
          </cell>
          <cell r="W56">
            <v>19898.97</v>
          </cell>
          <cell r="X56">
            <v>19898.97</v>
          </cell>
          <cell r="Y56">
            <v>19898.97</v>
          </cell>
          <cell r="Z56">
            <v>19898.97</v>
          </cell>
        </row>
        <row r="57"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</row>
        <row r="58">
          <cell r="A58" t="str">
            <v>LTD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</row>
        <row r="59">
          <cell r="B59" t="str">
            <v>LTD PacifiCorp</v>
          </cell>
          <cell r="C59">
            <v>3877</v>
          </cell>
          <cell r="D59">
            <v>2469</v>
          </cell>
          <cell r="E59">
            <v>1156</v>
          </cell>
          <cell r="F59">
            <v>1792.58</v>
          </cell>
          <cell r="G59">
            <v>794.09000000000015</v>
          </cell>
          <cell r="H59">
            <v>1026.26</v>
          </cell>
          <cell r="I59">
            <v>1547.01</v>
          </cell>
          <cell r="J59">
            <v>5186.67</v>
          </cell>
          <cell r="K59">
            <v>1625.74</v>
          </cell>
          <cell r="L59">
            <v>1100.03</v>
          </cell>
          <cell r="M59">
            <v>1232.7</v>
          </cell>
          <cell r="N59">
            <v>4198.29</v>
          </cell>
          <cell r="O59">
            <v>5024.17</v>
          </cell>
          <cell r="P59">
            <v>1423.6</v>
          </cell>
          <cell r="Q59">
            <v>1164.92</v>
          </cell>
          <cell r="R59">
            <v>2936.34</v>
          </cell>
          <cell r="S59">
            <v>2472.2600000000002</v>
          </cell>
          <cell r="T59">
            <v>2429.8199999999997</v>
          </cell>
          <cell r="U59">
            <v>3358.8599999999997</v>
          </cell>
          <cell r="V59">
            <v>927.55</v>
          </cell>
          <cell r="W59">
            <v>629.1</v>
          </cell>
          <cell r="X59">
            <v>629.1</v>
          </cell>
          <cell r="Y59">
            <v>629.1</v>
          </cell>
          <cell r="Z59">
            <v>629.1</v>
          </cell>
        </row>
        <row r="60">
          <cell r="B60" t="str">
            <v>LTD CMC Management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LTD CMC Union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LTD Energy West</v>
          </cell>
          <cell r="C62">
            <v>472</v>
          </cell>
          <cell r="D62">
            <v>116</v>
          </cell>
          <cell r="E62">
            <v>399</v>
          </cell>
          <cell r="F62">
            <v>0.71</v>
          </cell>
          <cell r="G62">
            <v>-63.53</v>
          </cell>
          <cell r="H62">
            <v>3498.75</v>
          </cell>
          <cell r="I62">
            <v>0</v>
          </cell>
          <cell r="J62">
            <v>0</v>
          </cell>
          <cell r="K62">
            <v>0</v>
          </cell>
          <cell r="L62">
            <v>-29.81</v>
          </cell>
          <cell r="M62">
            <v>0</v>
          </cell>
          <cell r="N62">
            <v>27.12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216.77</v>
          </cell>
          <cell r="T62">
            <v>90.67</v>
          </cell>
          <cell r="U62">
            <v>996.23</v>
          </cell>
          <cell r="V62">
            <v>109.15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 t="str">
            <v>LTD Bridger Coal</v>
          </cell>
          <cell r="C63">
            <v>1084</v>
          </cell>
          <cell r="D63">
            <v>1181</v>
          </cell>
          <cell r="E63">
            <v>10142</v>
          </cell>
          <cell r="F63">
            <v>3077.99</v>
          </cell>
          <cell r="G63">
            <v>2944.42</v>
          </cell>
          <cell r="H63">
            <v>817.02</v>
          </cell>
          <cell r="I63">
            <v>773.88</v>
          </cell>
          <cell r="J63">
            <v>1904.12</v>
          </cell>
          <cell r="K63">
            <v>5089.75</v>
          </cell>
          <cell r="L63">
            <v>917.25</v>
          </cell>
          <cell r="M63">
            <v>346.17</v>
          </cell>
          <cell r="N63">
            <v>4452.4799999999996</v>
          </cell>
          <cell r="O63">
            <v>629.94000000000005</v>
          </cell>
          <cell r="P63">
            <v>1485.06</v>
          </cell>
          <cell r="Q63">
            <v>1437.18</v>
          </cell>
          <cell r="R63">
            <v>2465.4499999999998</v>
          </cell>
          <cell r="S63">
            <v>2047.2400000000002</v>
          </cell>
          <cell r="T63">
            <v>1312.8899999999999</v>
          </cell>
          <cell r="U63">
            <v>2778.47</v>
          </cell>
          <cell r="V63">
            <v>1220.74</v>
          </cell>
          <cell r="W63">
            <v>345.32</v>
          </cell>
          <cell r="X63">
            <v>345.32</v>
          </cell>
          <cell r="Y63">
            <v>345.32</v>
          </cell>
          <cell r="Z63">
            <v>345.32</v>
          </cell>
        </row>
        <row r="64">
          <cell r="B64" t="str">
            <v>LTD Glenrock Coal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LTD Non Regulated Groups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Total</v>
          </cell>
          <cell r="C66">
            <v>5433</v>
          </cell>
          <cell r="D66">
            <v>3766</v>
          </cell>
          <cell r="E66">
            <v>11697</v>
          </cell>
          <cell r="F66">
            <v>4871.28</v>
          </cell>
          <cell r="G66">
            <v>3674.9800000000005</v>
          </cell>
          <cell r="H66">
            <v>5342.0300000000007</v>
          </cell>
          <cell r="I66">
            <v>2320.89</v>
          </cell>
          <cell r="J66">
            <v>7090.79</v>
          </cell>
          <cell r="K66">
            <v>6715.49</v>
          </cell>
          <cell r="L66">
            <v>1987.4700000000003</v>
          </cell>
          <cell r="M66">
            <v>1578.8700000000001</v>
          </cell>
          <cell r="N66">
            <v>8677.89</v>
          </cell>
          <cell r="O66">
            <v>5654.1100000000006</v>
          </cell>
          <cell r="P66">
            <v>2908.66</v>
          </cell>
          <cell r="Q66">
            <v>2602.1000000000004</v>
          </cell>
          <cell r="R66">
            <v>5401.79</v>
          </cell>
          <cell r="S66">
            <v>4736.2700000000004</v>
          </cell>
          <cell r="T66">
            <v>3833.3799999999997</v>
          </cell>
          <cell r="U66">
            <v>7133.5599999999995</v>
          </cell>
          <cell r="V66">
            <v>2257.44</v>
          </cell>
          <cell r="W66">
            <v>974.42000000000007</v>
          </cell>
          <cell r="X66">
            <v>974.42000000000007</v>
          </cell>
          <cell r="Y66">
            <v>974.42000000000007</v>
          </cell>
          <cell r="Z66">
            <v>974.42000000000007</v>
          </cell>
        </row>
        <row r="67"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</row>
        <row r="68">
          <cell r="A68" t="str">
            <v>LOA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</row>
        <row r="69">
          <cell r="B69" t="str">
            <v>LOA PacifiCorp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LOA CMC Management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LOA CMC Union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LOA Energy West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LOA Bridger Coal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LOA Glenrock Coal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LOA Non Regulated Groups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Total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</row>
        <row r="78"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</row>
        <row r="79">
          <cell r="A79" t="str">
            <v>Unfunded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</row>
        <row r="80">
          <cell r="B80" t="str">
            <v>Actives</v>
          </cell>
          <cell r="C80">
            <v>4304128.72</v>
          </cell>
          <cell r="D80">
            <v>2551164.7199999997</v>
          </cell>
          <cell r="E80">
            <v>2441327</v>
          </cell>
          <cell r="F80">
            <v>3598252.5300000003</v>
          </cell>
          <cell r="G80">
            <v>2924226.96</v>
          </cell>
          <cell r="H80">
            <v>2985709.73</v>
          </cell>
          <cell r="I80">
            <v>3482041.7399999998</v>
          </cell>
          <cell r="J80">
            <v>4292065.4000000013</v>
          </cell>
          <cell r="K80">
            <v>5127488.3899999987</v>
          </cell>
          <cell r="L80">
            <v>4265898.74</v>
          </cell>
          <cell r="M80">
            <v>4144697.8800000004</v>
          </cell>
          <cell r="N80">
            <v>4070987.5700000008</v>
          </cell>
          <cell r="O80">
            <v>2904025.0999999996</v>
          </cell>
          <cell r="P80">
            <v>2298178.3199999998</v>
          </cell>
          <cell r="Q80">
            <v>3619079.14</v>
          </cell>
          <cell r="R80">
            <v>3361009.1700000004</v>
          </cell>
          <cell r="S80">
            <v>3227842.2100000004</v>
          </cell>
          <cell r="T80">
            <v>2792911.05</v>
          </cell>
          <cell r="U80">
            <v>3237308.6799999997</v>
          </cell>
          <cell r="V80">
            <v>3298133.3300000005</v>
          </cell>
          <cell r="W80">
            <v>3030785.89</v>
          </cell>
          <cell r="X80">
            <v>3030785.89</v>
          </cell>
          <cell r="Y80">
            <v>3030785.89</v>
          </cell>
          <cell r="Z80">
            <v>3030785.89</v>
          </cell>
        </row>
        <row r="81">
          <cell r="B81" t="str">
            <v>Retirees</v>
          </cell>
          <cell r="C81">
            <v>56554.090000000004</v>
          </cell>
          <cell r="D81">
            <v>56880.090000000004</v>
          </cell>
          <cell r="E81">
            <v>41483.14</v>
          </cell>
          <cell r="F81">
            <v>41950.27</v>
          </cell>
          <cell r="G81">
            <v>42159.85</v>
          </cell>
          <cell r="H81">
            <v>45383.33</v>
          </cell>
          <cell r="I81">
            <v>34702.9</v>
          </cell>
          <cell r="J81">
            <v>37621.89</v>
          </cell>
          <cell r="K81">
            <v>57937.96</v>
          </cell>
          <cell r="L81">
            <v>42599.91</v>
          </cell>
          <cell r="M81">
            <v>35367.96</v>
          </cell>
          <cell r="N81">
            <v>42298.66</v>
          </cell>
          <cell r="O81">
            <v>44955.15</v>
          </cell>
          <cell r="P81">
            <v>40642.54</v>
          </cell>
          <cell r="Q81">
            <v>46075.520000000004</v>
          </cell>
          <cell r="R81">
            <v>41325.879999999997</v>
          </cell>
          <cell r="S81">
            <v>56716.27</v>
          </cell>
          <cell r="T81">
            <v>41910.879999999997</v>
          </cell>
          <cell r="U81">
            <v>40354.35</v>
          </cell>
          <cell r="V81">
            <v>47608.990000000005</v>
          </cell>
          <cell r="W81">
            <v>43468.52</v>
          </cell>
          <cell r="X81">
            <v>43468.52</v>
          </cell>
          <cell r="Y81">
            <v>43468.52</v>
          </cell>
          <cell r="Z81">
            <v>43468.52</v>
          </cell>
        </row>
        <row r="82">
          <cell r="B82" t="str">
            <v>Total</v>
          </cell>
          <cell r="C82">
            <v>4360682.8099999996</v>
          </cell>
          <cell r="D82">
            <v>2608044.8099999996</v>
          </cell>
          <cell r="E82">
            <v>2482810.14</v>
          </cell>
          <cell r="F82">
            <v>3640202.8000000003</v>
          </cell>
          <cell r="G82">
            <v>2966386.81</v>
          </cell>
          <cell r="H82">
            <v>3031093.06</v>
          </cell>
          <cell r="I82">
            <v>3516744.6399999997</v>
          </cell>
          <cell r="J82">
            <v>4329687.290000001</v>
          </cell>
          <cell r="K82">
            <v>5185426.3499999987</v>
          </cell>
          <cell r="L82">
            <v>4308498.6500000004</v>
          </cell>
          <cell r="M82">
            <v>4180065.8400000003</v>
          </cell>
          <cell r="N82">
            <v>4113286.2300000009</v>
          </cell>
          <cell r="O82">
            <v>2948980.2499999995</v>
          </cell>
          <cell r="P82">
            <v>2338820.86</v>
          </cell>
          <cell r="Q82">
            <v>3665154.66</v>
          </cell>
          <cell r="R82">
            <v>3402335.0500000003</v>
          </cell>
          <cell r="S82">
            <v>3284558.4800000004</v>
          </cell>
          <cell r="T82">
            <v>2834821.9299999997</v>
          </cell>
          <cell r="U82">
            <v>3277663.03</v>
          </cell>
          <cell r="V82">
            <v>3345742.3200000008</v>
          </cell>
          <cell r="W82">
            <v>3074254.41</v>
          </cell>
          <cell r="X82">
            <v>3074254.41</v>
          </cell>
          <cell r="Y82">
            <v>3074254.41</v>
          </cell>
          <cell r="Z82">
            <v>3074254.41</v>
          </cell>
        </row>
        <row r="83"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</row>
        <row r="84">
          <cell r="A84" t="str">
            <v>Funded</v>
          </cell>
          <cell r="C84">
            <v>776525.1</v>
          </cell>
          <cell r="D84">
            <v>479084.09999999992</v>
          </cell>
          <cell r="E84">
            <v>497064.61</v>
          </cell>
          <cell r="F84">
            <v>705990.57</v>
          </cell>
          <cell r="G84">
            <v>503126.77</v>
          </cell>
          <cell r="H84">
            <v>791645.16</v>
          </cell>
          <cell r="I84">
            <v>662484.9</v>
          </cell>
          <cell r="J84">
            <v>522643.18000000005</v>
          </cell>
          <cell r="K84">
            <v>577183.18000000005</v>
          </cell>
          <cell r="L84">
            <v>835836.90000000014</v>
          </cell>
          <cell r="M84">
            <v>538565.28</v>
          </cell>
          <cell r="N84">
            <v>708658.24000000011</v>
          </cell>
          <cell r="O84">
            <v>454415.25</v>
          </cell>
          <cell r="P84">
            <v>578191.44999999995</v>
          </cell>
          <cell r="Q84">
            <v>830115.67</v>
          </cell>
          <cell r="R84">
            <v>639325.1399999999</v>
          </cell>
          <cell r="S84">
            <v>638865.67999999993</v>
          </cell>
          <cell r="T84">
            <v>652145.99</v>
          </cell>
          <cell r="U84">
            <v>729504.5</v>
          </cell>
          <cell r="V84">
            <v>647845.85000000009</v>
          </cell>
          <cell r="W84">
            <v>661277.82000000007</v>
          </cell>
          <cell r="X84">
            <v>661277.82000000007</v>
          </cell>
          <cell r="Y84">
            <v>661277.82000000007</v>
          </cell>
          <cell r="Z84">
            <v>661277.82000000007</v>
          </cell>
        </row>
        <row r="85"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</row>
        <row r="86">
          <cell r="A86" t="str">
            <v>HRA Contributions to Extend Health</v>
          </cell>
          <cell r="C86">
            <v>1874633.58</v>
          </cell>
          <cell r="D86">
            <v>1188267.8700000001</v>
          </cell>
          <cell r="E86">
            <v>986505.67</v>
          </cell>
          <cell r="F86">
            <v>965672.48</v>
          </cell>
          <cell r="G86">
            <v>879628.66</v>
          </cell>
          <cell r="H86">
            <v>868145.15999999992</v>
          </cell>
          <cell r="I86">
            <v>878938.40000000014</v>
          </cell>
          <cell r="J86">
            <v>881527.5299999998</v>
          </cell>
          <cell r="K86">
            <v>849630.61</v>
          </cell>
          <cell r="L86">
            <v>766263.77</v>
          </cell>
          <cell r="M86">
            <v>728874.65999999992</v>
          </cell>
          <cell r="N86">
            <v>859071.92</v>
          </cell>
          <cell r="O86">
            <v>2386534.1</v>
          </cell>
          <cell r="P86">
            <v>1050910.31</v>
          </cell>
          <cell r="Q86">
            <v>1069366.8</v>
          </cell>
          <cell r="R86">
            <v>870763.1</v>
          </cell>
          <cell r="S86">
            <v>849930.07000000007</v>
          </cell>
          <cell r="T86">
            <v>904833.77</v>
          </cell>
          <cell r="U86">
            <v>806991.77</v>
          </cell>
          <cell r="V86">
            <v>818053.84999999986</v>
          </cell>
          <cell r="W86">
            <v>823689.79</v>
          </cell>
          <cell r="X86">
            <v>823689.79</v>
          </cell>
          <cell r="Y86">
            <v>823689.79</v>
          </cell>
          <cell r="Z86">
            <v>823689.79</v>
          </cell>
        </row>
        <row r="87"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</row>
        <row r="88">
          <cell r="A88" t="str">
            <v>Total</v>
          </cell>
          <cell r="C88">
            <v>7011841.4899999993</v>
          </cell>
          <cell r="D88">
            <v>4275396.7799999993</v>
          </cell>
          <cell r="E88">
            <v>3966380.42</v>
          </cell>
          <cell r="F88">
            <v>5311865.8499999996</v>
          </cell>
          <cell r="G88">
            <v>4349142.24</v>
          </cell>
          <cell r="H88">
            <v>4690883.38</v>
          </cell>
          <cell r="I88">
            <v>5058167.9399999995</v>
          </cell>
          <cell r="J88">
            <v>5733858</v>
          </cell>
          <cell r="K88">
            <v>6612240.1399999987</v>
          </cell>
          <cell r="L88">
            <v>5910599.3200000003</v>
          </cell>
          <cell r="M88">
            <v>5447505.7800000003</v>
          </cell>
          <cell r="N88">
            <v>5681016.3900000006</v>
          </cell>
          <cell r="O88">
            <v>5789929.5999999996</v>
          </cell>
          <cell r="P88">
            <v>3967922.6199999996</v>
          </cell>
          <cell r="Q88">
            <v>5564637.1299999999</v>
          </cell>
          <cell r="R88">
            <v>4912423.29</v>
          </cell>
          <cell r="S88">
            <v>4773354.2300000004</v>
          </cell>
          <cell r="T88">
            <v>4391801.6899999995</v>
          </cell>
          <cell r="U88">
            <v>4814159.3</v>
          </cell>
          <cell r="V88">
            <v>4811642.0200000005</v>
          </cell>
          <cell r="W88">
            <v>4559222.0200000005</v>
          </cell>
          <cell r="X88">
            <v>4559222.0200000005</v>
          </cell>
          <cell r="Y88">
            <v>4559222.0200000005</v>
          </cell>
          <cell r="Z88">
            <v>4559222.0200000005</v>
          </cell>
        </row>
      </sheetData>
      <sheetData sheetId="10"/>
      <sheetData sheetId="11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171586.74000000002</v>
          </cell>
          <cell r="D7">
            <v>107710.11</v>
          </cell>
          <cell r="E7">
            <v>100523.91</v>
          </cell>
          <cell r="F7">
            <v>176812.61</v>
          </cell>
          <cell r="G7">
            <v>115940.16999999998</v>
          </cell>
          <cell r="H7">
            <v>130141.66</v>
          </cell>
          <cell r="I7">
            <v>174051.91</v>
          </cell>
          <cell r="J7">
            <v>176085.59999999998</v>
          </cell>
          <cell r="K7">
            <v>206835.43</v>
          </cell>
          <cell r="L7">
            <v>185800.57999999996</v>
          </cell>
          <cell r="M7">
            <v>185594.43000000002</v>
          </cell>
          <cell r="N7">
            <v>214580.3</v>
          </cell>
          <cell r="O7">
            <v>112379.5</v>
          </cell>
          <cell r="P7">
            <v>87905.909999999989</v>
          </cell>
          <cell r="Q7">
            <v>174509.15</v>
          </cell>
          <cell r="R7">
            <v>128264.28</v>
          </cell>
          <cell r="S7">
            <v>127122.17</v>
          </cell>
          <cell r="T7">
            <v>195282.01</v>
          </cell>
          <cell r="U7">
            <v>144892.41999999998</v>
          </cell>
          <cell r="V7">
            <v>137829.24000000002</v>
          </cell>
          <cell r="W7">
            <v>175446.76</v>
          </cell>
          <cell r="X7">
            <v>175446.76</v>
          </cell>
          <cell r="Y7">
            <v>175446.76</v>
          </cell>
          <cell r="Z7">
            <v>175446.76</v>
          </cell>
        </row>
        <row r="8">
          <cell r="B8" t="str">
            <v>IBEW 659</v>
          </cell>
          <cell r="C8">
            <v>43182.73</v>
          </cell>
          <cell r="D8">
            <v>15523.92</v>
          </cell>
          <cell r="E8">
            <v>19366.34</v>
          </cell>
          <cell r="F8">
            <v>53433.85</v>
          </cell>
          <cell r="G8">
            <v>30481.26</v>
          </cell>
          <cell r="H8">
            <v>45733.16</v>
          </cell>
          <cell r="I8">
            <v>39467.74</v>
          </cell>
          <cell r="J8">
            <v>33563.53</v>
          </cell>
          <cell r="K8">
            <v>56489.09</v>
          </cell>
          <cell r="L8">
            <v>42547.61</v>
          </cell>
          <cell r="M8">
            <v>32972.69</v>
          </cell>
          <cell r="N8">
            <v>63105.739999999991</v>
          </cell>
          <cell r="O8">
            <v>12201.269999999999</v>
          </cell>
          <cell r="P8">
            <v>18002.879999999997</v>
          </cell>
          <cell r="Q8">
            <v>31809.010000000002</v>
          </cell>
          <cell r="R8">
            <v>47650.619999999995</v>
          </cell>
          <cell r="S8">
            <v>25026.539999999997</v>
          </cell>
          <cell r="T8">
            <v>50497.11</v>
          </cell>
          <cell r="U8">
            <v>27294.83</v>
          </cell>
          <cell r="V8">
            <v>28925.119999999999</v>
          </cell>
          <cell r="W8">
            <v>42173.259999999995</v>
          </cell>
          <cell r="X8">
            <v>42173.259999999995</v>
          </cell>
          <cell r="Y8">
            <v>42173.259999999995</v>
          </cell>
          <cell r="Z8">
            <v>42173.259999999995</v>
          </cell>
        </row>
        <row r="9">
          <cell r="B9" t="str">
            <v>UWUA 127</v>
          </cell>
          <cell r="C9">
            <v>127126.85</v>
          </cell>
          <cell r="D9">
            <v>92045.92</v>
          </cell>
          <cell r="E9">
            <v>79920.320000000007</v>
          </cell>
          <cell r="F9">
            <v>123326.93</v>
          </cell>
          <cell r="G9">
            <v>84752.959999999992</v>
          </cell>
          <cell r="H9">
            <v>83970.73</v>
          </cell>
          <cell r="I9">
            <v>134346.47</v>
          </cell>
          <cell r="J9">
            <v>141759.38999999998</v>
          </cell>
          <cell r="K9">
            <v>150029.88999999998</v>
          </cell>
          <cell r="L9">
            <v>143079.40999999997</v>
          </cell>
          <cell r="M9">
            <v>152356.99000000002</v>
          </cell>
          <cell r="N9">
            <v>150578.96</v>
          </cell>
          <cell r="O9">
            <v>99931.48</v>
          </cell>
          <cell r="P9">
            <v>69339.009999999995</v>
          </cell>
          <cell r="Q9">
            <v>140559.51999999999</v>
          </cell>
          <cell r="R9">
            <v>79820.510000000009</v>
          </cell>
          <cell r="S9">
            <v>101560.45000000001</v>
          </cell>
          <cell r="T9">
            <v>143348.53</v>
          </cell>
          <cell r="U9">
            <v>116110.73</v>
          </cell>
          <cell r="V9">
            <v>107661.61</v>
          </cell>
          <cell r="W9">
            <v>132196.07</v>
          </cell>
          <cell r="X9">
            <v>132196.07</v>
          </cell>
          <cell r="Y9">
            <v>132196.07</v>
          </cell>
          <cell r="Z9">
            <v>132196.07</v>
          </cell>
        </row>
        <row r="10">
          <cell r="B10" t="str">
            <v>UWUA 197</v>
          </cell>
          <cell r="C10">
            <v>1277.1600000000001</v>
          </cell>
          <cell r="D10">
            <v>140.26999999999998</v>
          </cell>
          <cell r="E10">
            <v>1237.25</v>
          </cell>
          <cell r="F10">
            <v>51.83</v>
          </cell>
          <cell r="G10">
            <v>705.95</v>
          </cell>
          <cell r="H10">
            <v>437.77</v>
          </cell>
          <cell r="I10">
            <v>237.7</v>
          </cell>
          <cell r="J10">
            <v>762.68000000000006</v>
          </cell>
          <cell r="K10">
            <v>316.45</v>
          </cell>
          <cell r="L10">
            <v>173.56</v>
          </cell>
          <cell r="M10">
            <v>264.75</v>
          </cell>
          <cell r="N10">
            <v>895.6</v>
          </cell>
          <cell r="O10">
            <v>246.75</v>
          </cell>
          <cell r="P10">
            <v>564.02</v>
          </cell>
          <cell r="Q10">
            <v>2140.62</v>
          </cell>
          <cell r="R10">
            <v>793.15000000000009</v>
          </cell>
          <cell r="S10">
            <v>535.17999999999995</v>
          </cell>
          <cell r="T10">
            <v>1436.37</v>
          </cell>
          <cell r="U10">
            <v>1486.8600000000001</v>
          </cell>
          <cell r="V10">
            <v>1242.51</v>
          </cell>
          <cell r="W10">
            <v>1077.4299999999998</v>
          </cell>
          <cell r="X10">
            <v>1077.4299999999998</v>
          </cell>
          <cell r="Y10">
            <v>1077.4299999999998</v>
          </cell>
          <cell r="Z10">
            <v>1077.4299999999998</v>
          </cell>
        </row>
        <row r="11"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</row>
        <row r="12">
          <cell r="A12" t="str">
            <v>PacifiCorp Non-Union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B13" t="str">
            <v>PCNU Active</v>
          </cell>
          <cell r="C13">
            <v>80357.94</v>
          </cell>
          <cell r="D13">
            <v>85425.31</v>
          </cell>
          <cell r="E13">
            <v>153678.19</v>
          </cell>
          <cell r="F13">
            <v>179694.49</v>
          </cell>
          <cell r="G13">
            <v>250365.06</v>
          </cell>
          <cell r="H13">
            <v>234806.33000000002</v>
          </cell>
          <cell r="I13">
            <v>258140.2</v>
          </cell>
          <cell r="J13">
            <v>265491.38</v>
          </cell>
          <cell r="K13">
            <v>282080.52</v>
          </cell>
          <cell r="L13">
            <v>324129.43</v>
          </cell>
          <cell r="M13">
            <v>323624.92</v>
          </cell>
          <cell r="N13">
            <v>486726.56999999995</v>
          </cell>
          <cell r="O13">
            <v>66224.070000000007</v>
          </cell>
          <cell r="P13">
            <v>76992.05</v>
          </cell>
          <cell r="Q13">
            <v>199658.3</v>
          </cell>
          <cell r="R13">
            <v>182115.15000000002</v>
          </cell>
          <cell r="S13">
            <v>236872.27999999997</v>
          </cell>
          <cell r="T13">
            <v>272123.75</v>
          </cell>
          <cell r="U13">
            <v>251559.13</v>
          </cell>
          <cell r="V13">
            <v>269334.07</v>
          </cell>
          <cell r="W13">
            <v>332901.51</v>
          </cell>
          <cell r="X13">
            <v>332901.51</v>
          </cell>
          <cell r="Y13">
            <v>332901.51</v>
          </cell>
          <cell r="Z13">
            <v>332901.51</v>
          </cell>
        </row>
        <row r="14">
          <cell r="B14" t="str">
            <v>PCNU Unfunded Retirees</v>
          </cell>
          <cell r="C14">
            <v>5852.84</v>
          </cell>
          <cell r="D14">
            <v>196.19</v>
          </cell>
          <cell r="E14">
            <v>124.88</v>
          </cell>
          <cell r="F14">
            <v>209.41</v>
          </cell>
          <cell r="G14">
            <v>77.25</v>
          </cell>
          <cell r="H14">
            <v>47.14</v>
          </cell>
          <cell r="I14">
            <v>182.75</v>
          </cell>
          <cell r="J14">
            <v>347.81</v>
          </cell>
          <cell r="K14">
            <v>71.510000000000005</v>
          </cell>
          <cell r="L14">
            <v>69.48</v>
          </cell>
          <cell r="M14">
            <v>131.31</v>
          </cell>
          <cell r="N14">
            <v>252.69</v>
          </cell>
          <cell r="O14">
            <v>272.24</v>
          </cell>
          <cell r="P14">
            <v>40.92</v>
          </cell>
          <cell r="Q14">
            <v>236.54</v>
          </cell>
          <cell r="R14">
            <v>730.72</v>
          </cell>
          <cell r="S14">
            <v>619.82000000000005</v>
          </cell>
          <cell r="T14">
            <v>752.05</v>
          </cell>
          <cell r="U14">
            <v>463.08</v>
          </cell>
          <cell r="V14">
            <v>304.74</v>
          </cell>
          <cell r="W14">
            <v>596.41</v>
          </cell>
          <cell r="X14">
            <v>596.41</v>
          </cell>
          <cell r="Y14">
            <v>596.41</v>
          </cell>
          <cell r="Z14">
            <v>596.41</v>
          </cell>
        </row>
        <row r="15"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>Energy West Management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</row>
        <row r="17">
          <cell r="B17" t="str">
            <v>EWM Active</v>
          </cell>
          <cell r="C17">
            <v>876.86</v>
          </cell>
          <cell r="D17">
            <v>2029.49</v>
          </cell>
          <cell r="E17">
            <v>2646.5699999999997</v>
          </cell>
          <cell r="F17">
            <v>3341.4100000000003</v>
          </cell>
          <cell r="G17">
            <v>8353.5499999999993</v>
          </cell>
          <cell r="H17">
            <v>8150.1</v>
          </cell>
          <cell r="I17">
            <v>7038.76</v>
          </cell>
          <cell r="J17">
            <v>9422.119999999999</v>
          </cell>
          <cell r="K17">
            <v>10936.81</v>
          </cell>
          <cell r="L17">
            <v>8175.42</v>
          </cell>
          <cell r="M17">
            <v>6558.9800000000005</v>
          </cell>
          <cell r="N17">
            <v>15771.47</v>
          </cell>
          <cell r="O17">
            <v>2593.2200000000003</v>
          </cell>
          <cell r="P17">
            <v>3011.3</v>
          </cell>
          <cell r="Q17">
            <v>4433.53</v>
          </cell>
          <cell r="R17">
            <v>5094.84</v>
          </cell>
          <cell r="S17">
            <v>6588.3099999999995</v>
          </cell>
          <cell r="T17">
            <v>9164.81</v>
          </cell>
          <cell r="U17">
            <v>204.09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Bridger Coal Management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</row>
        <row r="20">
          <cell r="B20" t="str">
            <v>BCM Active</v>
          </cell>
          <cell r="C20">
            <v>1401.47</v>
          </cell>
          <cell r="D20">
            <v>9725.4499999999989</v>
          </cell>
          <cell r="E20">
            <v>10656.54</v>
          </cell>
          <cell r="F20">
            <v>24809.14</v>
          </cell>
          <cell r="G20">
            <v>8611.67</v>
          </cell>
          <cell r="H20">
            <v>21668.36</v>
          </cell>
          <cell r="I20">
            <v>17983.48</v>
          </cell>
          <cell r="J20">
            <v>13703.349999999999</v>
          </cell>
          <cell r="K20">
            <v>26846.199999999997</v>
          </cell>
          <cell r="L20">
            <v>30539.839999999997</v>
          </cell>
          <cell r="M20">
            <v>15311.45</v>
          </cell>
          <cell r="N20">
            <v>44438.350000000006</v>
          </cell>
          <cell r="O20">
            <v>4616.87</v>
          </cell>
          <cell r="P20">
            <v>5839.66</v>
          </cell>
          <cell r="Q20">
            <v>28581.4</v>
          </cell>
          <cell r="R20">
            <v>19947.809999999998</v>
          </cell>
          <cell r="S20">
            <v>33589.17</v>
          </cell>
          <cell r="T20">
            <v>32950.130000000005</v>
          </cell>
          <cell r="U20">
            <v>755.99</v>
          </cell>
          <cell r="V20">
            <v>35703.54</v>
          </cell>
          <cell r="W20">
            <v>30908.959999999999</v>
          </cell>
          <cell r="X20">
            <v>30908.959999999999</v>
          </cell>
          <cell r="Y20">
            <v>30908.959999999999</v>
          </cell>
          <cell r="Z20">
            <v>30908.959999999999</v>
          </cell>
        </row>
        <row r="21"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</row>
        <row r="22">
          <cell r="A22" t="str">
            <v>Bridger Coal Union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</row>
        <row r="23">
          <cell r="B23" t="str">
            <v>BCU Active</v>
          </cell>
          <cell r="C23">
            <v>39759.81</v>
          </cell>
          <cell r="D23">
            <v>31240.300000000003</v>
          </cell>
          <cell r="E23">
            <v>46857.58</v>
          </cell>
          <cell r="F23">
            <v>68611.86</v>
          </cell>
          <cell r="G23">
            <v>53512.85</v>
          </cell>
          <cell r="H23">
            <v>70182.33</v>
          </cell>
          <cell r="I23">
            <v>57355.25</v>
          </cell>
          <cell r="J23">
            <v>63004.77</v>
          </cell>
          <cell r="K23">
            <v>63681.499999999993</v>
          </cell>
          <cell r="L23">
            <v>92026.18</v>
          </cell>
          <cell r="M23">
            <v>67489.929999999993</v>
          </cell>
          <cell r="N23">
            <v>98037.54</v>
          </cell>
          <cell r="O23">
            <v>67240.84</v>
          </cell>
          <cell r="P23">
            <v>48289.040000000008</v>
          </cell>
          <cell r="Q23">
            <v>75582.16</v>
          </cell>
          <cell r="R23">
            <v>34354.67</v>
          </cell>
          <cell r="S23">
            <v>71089.97</v>
          </cell>
          <cell r="T23">
            <v>111503.6</v>
          </cell>
          <cell r="U23">
            <v>55622.799999999996</v>
          </cell>
          <cell r="V23">
            <v>48264.13</v>
          </cell>
          <cell r="W23">
            <v>68263.31</v>
          </cell>
          <cell r="X23">
            <v>68263.31</v>
          </cell>
          <cell r="Y23">
            <v>68263.31</v>
          </cell>
          <cell r="Z23">
            <v>68263.31</v>
          </cell>
        </row>
        <row r="24"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</row>
        <row r="25">
          <cell r="A25" t="str">
            <v>Glenrock Coal Management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B26" t="str">
            <v>GCM Active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</row>
        <row r="28">
          <cell r="A28" t="str">
            <v>Glenrock Coal Union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B29" t="str">
            <v>GCU Active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</row>
        <row r="31">
          <cell r="A31" t="str">
            <v>Mines 401(h) Retirees</v>
          </cell>
          <cell r="C31">
            <v>2225.33</v>
          </cell>
          <cell r="D31">
            <v>3926.5499999999997</v>
          </cell>
          <cell r="E31">
            <v>5626.7099999999991</v>
          </cell>
          <cell r="F31">
            <v>8958.0599999999977</v>
          </cell>
          <cell r="G31">
            <v>4958.5599999999995</v>
          </cell>
          <cell r="H31">
            <v>8164.93</v>
          </cell>
          <cell r="I31">
            <v>12400.93</v>
          </cell>
          <cell r="J31">
            <v>15522.579999999998</v>
          </cell>
          <cell r="K31">
            <v>5365.93</v>
          </cell>
          <cell r="L31">
            <v>5431.0899999999992</v>
          </cell>
          <cell r="M31">
            <v>7854.0099999999993</v>
          </cell>
          <cell r="N31">
            <v>9463.6</v>
          </cell>
          <cell r="O31">
            <v>4459</v>
          </cell>
          <cell r="P31">
            <v>8911.7100000000009</v>
          </cell>
          <cell r="Q31">
            <v>3979.55</v>
          </cell>
          <cell r="R31">
            <v>5458.76</v>
          </cell>
          <cell r="S31">
            <v>11310.079999999998</v>
          </cell>
          <cell r="T31">
            <v>3242.1699999999996</v>
          </cell>
          <cell r="U31">
            <v>9104.31</v>
          </cell>
          <cell r="V31">
            <v>9541.9699999999993</v>
          </cell>
          <cell r="W31">
            <v>8307.33</v>
          </cell>
          <cell r="X31">
            <v>8307.33</v>
          </cell>
          <cell r="Y31">
            <v>8307.33</v>
          </cell>
          <cell r="Z31">
            <v>8307.33</v>
          </cell>
        </row>
        <row r="32"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</row>
        <row r="33">
          <cell r="A33" t="str">
            <v>Non Regulated Groups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</row>
        <row r="35">
          <cell r="A35" t="str">
            <v xml:space="preserve">NERCO 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</row>
        <row r="36">
          <cell r="B36" t="str">
            <v>Bridger Coal Retirees</v>
          </cell>
          <cell r="C36">
            <v>8074.03</v>
          </cell>
          <cell r="D36">
            <v>8037.98</v>
          </cell>
          <cell r="E36">
            <v>5938.7699999999995</v>
          </cell>
          <cell r="F36">
            <v>7649.9900000000007</v>
          </cell>
          <cell r="G36">
            <v>6769.99</v>
          </cell>
          <cell r="H36">
            <v>4652.4900000000007</v>
          </cell>
          <cell r="I36">
            <v>7833.3</v>
          </cell>
          <cell r="J36">
            <v>6130.7599999999993</v>
          </cell>
          <cell r="K36">
            <v>8615.59</v>
          </cell>
          <cell r="L36">
            <v>8768.18</v>
          </cell>
          <cell r="M36">
            <v>4089.29</v>
          </cell>
          <cell r="N36">
            <v>8012.68</v>
          </cell>
          <cell r="O36">
            <v>4330.83</v>
          </cell>
          <cell r="P36">
            <v>6191.54</v>
          </cell>
          <cell r="Q36">
            <v>7800.3900000000012</v>
          </cell>
          <cell r="R36">
            <v>7377.8600000000006</v>
          </cell>
          <cell r="S36">
            <v>7638.17</v>
          </cell>
          <cell r="T36">
            <v>8303.99</v>
          </cell>
          <cell r="U36">
            <v>5434.16</v>
          </cell>
          <cell r="V36">
            <v>8780.7199999999993</v>
          </cell>
          <cell r="W36">
            <v>8703.68</v>
          </cell>
          <cell r="X36">
            <v>8703.68</v>
          </cell>
          <cell r="Y36">
            <v>8703.68</v>
          </cell>
          <cell r="Z36">
            <v>8703.68</v>
          </cell>
        </row>
        <row r="37">
          <cell r="B37" t="str">
            <v>Glen Rock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</row>
        <row r="39">
          <cell r="A39" t="str">
            <v>Funded Retirees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</row>
        <row r="40">
          <cell r="B40" t="str">
            <v>401(h) Retirees</v>
          </cell>
          <cell r="C40">
            <v>67276.3</v>
          </cell>
          <cell r="D40">
            <v>50031.210000000006</v>
          </cell>
          <cell r="E40">
            <v>64919.600000000006</v>
          </cell>
          <cell r="F40">
            <v>84498.1</v>
          </cell>
          <cell r="G40">
            <v>55141.099999999991</v>
          </cell>
          <cell r="H40">
            <v>67164.39</v>
          </cell>
          <cell r="I40">
            <v>63683.1</v>
          </cell>
          <cell r="J40">
            <v>61583.42</v>
          </cell>
          <cell r="K40">
            <v>75315.73000000001</v>
          </cell>
          <cell r="L40">
            <v>68313.540000000008</v>
          </cell>
          <cell r="M40">
            <v>55119.639999999992</v>
          </cell>
          <cell r="N40">
            <v>93338.85</v>
          </cell>
          <cell r="O40">
            <v>39296.75</v>
          </cell>
          <cell r="P40">
            <v>69215.92</v>
          </cell>
          <cell r="Q40">
            <v>94500.959999999992</v>
          </cell>
          <cell r="R40">
            <v>108205.01</v>
          </cell>
          <cell r="S40">
            <v>59235.76</v>
          </cell>
          <cell r="T40">
            <v>127118.25</v>
          </cell>
          <cell r="U40">
            <v>89457.84</v>
          </cell>
          <cell r="V40">
            <v>75085.16</v>
          </cell>
          <cell r="W40">
            <v>61456.060000000005</v>
          </cell>
          <cell r="X40">
            <v>61456.060000000005</v>
          </cell>
          <cell r="Y40">
            <v>61456.060000000005</v>
          </cell>
          <cell r="Z40">
            <v>61456.060000000005</v>
          </cell>
        </row>
        <row r="41">
          <cell r="B41" t="str">
            <v>VEBA Retirees</v>
          </cell>
          <cell r="C41">
            <v>80354.640000000014</v>
          </cell>
          <cell r="D41">
            <v>67885.400000000009</v>
          </cell>
          <cell r="E41">
            <v>116948.86</v>
          </cell>
          <cell r="F41">
            <v>86550.76</v>
          </cell>
          <cell r="G41">
            <v>116788.84</v>
          </cell>
          <cell r="H41">
            <v>106360.04000000001</v>
          </cell>
          <cell r="I41">
            <v>97901.57</v>
          </cell>
          <cell r="J41">
            <v>119989.65</v>
          </cell>
          <cell r="K41">
            <v>102024.91</v>
          </cell>
          <cell r="L41">
            <v>110831.33</v>
          </cell>
          <cell r="M41">
            <v>100540.23</v>
          </cell>
          <cell r="N41">
            <v>141605.44</v>
          </cell>
          <cell r="O41">
            <v>71605.2</v>
          </cell>
          <cell r="P41">
            <v>72250.58</v>
          </cell>
          <cell r="Q41">
            <v>89536.53</v>
          </cell>
          <cell r="R41">
            <v>104978.02</v>
          </cell>
          <cell r="S41">
            <v>93448.88</v>
          </cell>
          <cell r="T41">
            <v>110462.75</v>
          </cell>
          <cell r="U41">
            <v>88977.079999999987</v>
          </cell>
          <cell r="V41">
            <v>80268.76999999999</v>
          </cell>
          <cell r="W41">
            <v>92744.43</v>
          </cell>
          <cell r="X41">
            <v>92744.43</v>
          </cell>
          <cell r="Y41">
            <v>92744.43</v>
          </cell>
          <cell r="Z41">
            <v>92744.43</v>
          </cell>
        </row>
        <row r="43">
          <cell r="A43" t="str">
            <v>Rx—Caremark Paid Claim Data (cont'd)</v>
          </cell>
        </row>
        <row r="45">
          <cell r="C45">
            <v>41640</v>
          </cell>
          <cell r="D45">
            <v>41671</v>
          </cell>
          <cell r="E45">
            <v>41699</v>
          </cell>
          <cell r="F45">
            <v>41730</v>
          </cell>
          <cell r="G45">
            <v>41760</v>
          </cell>
          <cell r="H45">
            <v>41791</v>
          </cell>
          <cell r="I45">
            <v>41821</v>
          </cell>
          <cell r="J45">
            <v>41852</v>
          </cell>
          <cell r="K45">
            <v>41883</v>
          </cell>
          <cell r="L45">
            <v>41913</v>
          </cell>
          <cell r="M45">
            <v>41944</v>
          </cell>
          <cell r="N45">
            <v>41974</v>
          </cell>
          <cell r="O45">
            <v>42005</v>
          </cell>
          <cell r="P45">
            <v>42036</v>
          </cell>
          <cell r="Q45">
            <v>42064</v>
          </cell>
          <cell r="R45">
            <v>42095</v>
          </cell>
          <cell r="S45">
            <v>42125</v>
          </cell>
          <cell r="T45">
            <v>42156</v>
          </cell>
          <cell r="U45">
            <v>42186</v>
          </cell>
          <cell r="V45">
            <v>42217</v>
          </cell>
          <cell r="W45">
            <v>42248</v>
          </cell>
        </row>
        <row r="46">
          <cell r="A46" t="str">
            <v>COBRA/LTD/LOA</v>
          </cell>
        </row>
        <row r="47">
          <cell r="B47" t="str">
            <v>PacifiCorp</v>
          </cell>
          <cell r="C47">
            <v>12866.99</v>
          </cell>
          <cell r="D47">
            <v>12427.720000000001</v>
          </cell>
          <cell r="E47">
            <v>19569.669999999998</v>
          </cell>
          <cell r="F47">
            <v>31803.26</v>
          </cell>
          <cell r="G47">
            <v>41768.439999999995</v>
          </cell>
          <cell r="H47">
            <v>24893.170000000002</v>
          </cell>
          <cell r="I47">
            <v>38554.450000000004</v>
          </cell>
          <cell r="J47">
            <v>71065.539999999994</v>
          </cell>
          <cell r="K47">
            <v>41388.699999999997</v>
          </cell>
          <cell r="L47">
            <v>55786.8</v>
          </cell>
          <cell r="M47">
            <v>58150.43</v>
          </cell>
          <cell r="N47">
            <v>94297.809999999983</v>
          </cell>
          <cell r="O47">
            <v>47642.36</v>
          </cell>
          <cell r="P47">
            <v>22130.409999999996</v>
          </cell>
          <cell r="Q47">
            <v>57283.969999999994</v>
          </cell>
          <cell r="R47">
            <v>72274.33</v>
          </cell>
          <cell r="S47">
            <v>61722.31</v>
          </cell>
          <cell r="T47">
            <v>51126.15</v>
          </cell>
          <cell r="U47">
            <v>90600.459999999992</v>
          </cell>
          <cell r="V47">
            <v>51269.83</v>
          </cell>
          <cell r="W47">
            <v>55655.700000000004</v>
          </cell>
          <cell r="X47">
            <v>55655.700000000004</v>
          </cell>
          <cell r="Y47">
            <v>55655.700000000004</v>
          </cell>
          <cell r="Z47">
            <v>55655.700000000004</v>
          </cell>
        </row>
        <row r="48">
          <cell r="B48" t="str">
            <v>CMC Management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CMC Union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Energy West</v>
          </cell>
          <cell r="C50">
            <v>1695.78</v>
          </cell>
          <cell r="D50">
            <v>1857.89</v>
          </cell>
          <cell r="E50">
            <v>1957.6000000000001</v>
          </cell>
          <cell r="F50">
            <v>4410.05</v>
          </cell>
          <cell r="G50">
            <v>360.37</v>
          </cell>
          <cell r="H50">
            <v>5390.8600000000006</v>
          </cell>
          <cell r="I50">
            <v>4741.04</v>
          </cell>
          <cell r="J50">
            <v>3242.74</v>
          </cell>
          <cell r="K50">
            <v>3360.94</v>
          </cell>
          <cell r="L50">
            <v>3983.94</v>
          </cell>
          <cell r="M50">
            <v>4550.33</v>
          </cell>
          <cell r="N50">
            <v>5477.01</v>
          </cell>
          <cell r="O50">
            <v>274.91000000000003</v>
          </cell>
          <cell r="P50">
            <v>2678.43</v>
          </cell>
          <cell r="Q50">
            <v>2415.98</v>
          </cell>
          <cell r="R50">
            <v>5867.55</v>
          </cell>
          <cell r="S50">
            <v>5069.1499999999996</v>
          </cell>
          <cell r="T50">
            <v>8175.72</v>
          </cell>
          <cell r="U50">
            <v>0</v>
          </cell>
          <cell r="V50">
            <v>8297.01</v>
          </cell>
          <cell r="W50">
            <v>4930.33</v>
          </cell>
          <cell r="X50">
            <v>4930.33</v>
          </cell>
          <cell r="Y50">
            <v>4930.33</v>
          </cell>
          <cell r="Z50">
            <v>4930.33</v>
          </cell>
        </row>
        <row r="51">
          <cell r="B51" t="str">
            <v>Bridger Coal</v>
          </cell>
          <cell r="C51">
            <v>22754.46</v>
          </cell>
          <cell r="D51">
            <v>3315.7299999999996</v>
          </cell>
          <cell r="E51">
            <v>3707.54</v>
          </cell>
          <cell r="F51">
            <v>11997.07</v>
          </cell>
          <cell r="G51">
            <v>4211.93</v>
          </cell>
          <cell r="H51">
            <v>19609.93</v>
          </cell>
          <cell r="I51">
            <v>5596.2599999999993</v>
          </cell>
          <cell r="J51">
            <v>20626.490000000002</v>
          </cell>
          <cell r="K51">
            <v>3089.1</v>
          </cell>
          <cell r="L51">
            <v>6921.3099999999995</v>
          </cell>
          <cell r="M51">
            <v>20245.330000000002</v>
          </cell>
          <cell r="N51">
            <v>4451.01</v>
          </cell>
          <cell r="O51">
            <v>4880.25</v>
          </cell>
          <cell r="P51">
            <v>17153.54</v>
          </cell>
          <cell r="Q51">
            <v>4936.3100000000004</v>
          </cell>
          <cell r="R51">
            <v>30757.63</v>
          </cell>
          <cell r="S51">
            <v>48909.45</v>
          </cell>
          <cell r="T51">
            <v>15015.48</v>
          </cell>
          <cell r="U51">
            <v>15884.189999999999</v>
          </cell>
          <cell r="V51">
            <v>32072.309999999998</v>
          </cell>
          <cell r="W51">
            <v>17235.12</v>
          </cell>
          <cell r="X51">
            <v>17235.12</v>
          </cell>
          <cell r="Y51">
            <v>17235.12</v>
          </cell>
          <cell r="Z51">
            <v>17235.12</v>
          </cell>
        </row>
        <row r="52">
          <cell r="B52" t="str">
            <v>Glenrock Coal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Non Regulated Groups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Total</v>
          </cell>
          <cell r="C54">
            <v>37317.229999999996</v>
          </cell>
          <cell r="D54">
            <v>17601.34</v>
          </cell>
          <cell r="E54">
            <v>25234.809999999998</v>
          </cell>
          <cell r="F54">
            <v>48210.38</v>
          </cell>
          <cell r="G54">
            <v>46340.74</v>
          </cell>
          <cell r="H54">
            <v>49893.960000000006</v>
          </cell>
          <cell r="I54">
            <v>48891.750000000007</v>
          </cell>
          <cell r="J54">
            <v>94934.77</v>
          </cell>
          <cell r="K54">
            <v>47838.74</v>
          </cell>
          <cell r="L54">
            <v>66692.05</v>
          </cell>
          <cell r="M54">
            <v>82946.09</v>
          </cell>
          <cell r="N54">
            <v>104225.82999999997</v>
          </cell>
          <cell r="O54">
            <v>52797.520000000004</v>
          </cell>
          <cell r="P54">
            <v>41962.38</v>
          </cell>
          <cell r="Q54">
            <v>64636.259999999995</v>
          </cell>
          <cell r="R54">
            <v>108899.51000000001</v>
          </cell>
          <cell r="S54">
            <v>115700.91</v>
          </cell>
          <cell r="T54">
            <v>74317.350000000006</v>
          </cell>
          <cell r="U54">
            <v>106484.65</v>
          </cell>
          <cell r="V54">
            <v>91639.15</v>
          </cell>
          <cell r="W54">
            <v>77821.149999999994</v>
          </cell>
          <cell r="X54">
            <v>77821.149999999994</v>
          </cell>
          <cell r="Y54">
            <v>77821.149999999994</v>
          </cell>
          <cell r="Z54">
            <v>77821.149999999994</v>
          </cell>
        </row>
        <row r="55"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</row>
        <row r="56"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</row>
        <row r="57">
          <cell r="A57" t="str">
            <v>Unfunded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</row>
        <row r="58">
          <cell r="B58" t="str">
            <v>Actives</v>
          </cell>
          <cell r="C58">
            <v>331300.05</v>
          </cell>
          <cell r="D58">
            <v>253731.99999999997</v>
          </cell>
          <cell r="E58">
            <v>339597.60000000003</v>
          </cell>
          <cell r="F58">
            <v>501479.88999999996</v>
          </cell>
          <cell r="G58">
            <v>483124.04</v>
          </cell>
          <cell r="H58">
            <v>514842.74</v>
          </cell>
          <cell r="I58">
            <v>563461.35</v>
          </cell>
          <cell r="J58">
            <v>622641.98999999987</v>
          </cell>
          <cell r="K58">
            <v>638219.19999999995</v>
          </cell>
          <cell r="L58">
            <v>707363.5</v>
          </cell>
          <cell r="M58">
            <v>681525.79999999993</v>
          </cell>
          <cell r="N58">
            <v>963780.05999999982</v>
          </cell>
          <cell r="O58">
            <v>305852.02</v>
          </cell>
          <cell r="P58">
            <v>264000.34000000003</v>
          </cell>
          <cell r="Q58">
            <v>547400.79999999993</v>
          </cell>
          <cell r="R58">
            <v>478676.26000000007</v>
          </cell>
          <cell r="S58">
            <v>590962.81000000006</v>
          </cell>
          <cell r="T58">
            <v>695341.64999999991</v>
          </cell>
          <cell r="U58">
            <v>559519.08000000007</v>
          </cell>
          <cell r="V58">
            <v>582770.13</v>
          </cell>
          <cell r="W58">
            <v>685341.69</v>
          </cell>
          <cell r="X58">
            <v>685341.69</v>
          </cell>
          <cell r="Y58">
            <v>685341.69</v>
          </cell>
          <cell r="Z58">
            <v>685341.69</v>
          </cell>
        </row>
        <row r="59">
          <cell r="B59" t="str">
            <v>Retirees</v>
          </cell>
          <cell r="C59">
            <v>5852.84</v>
          </cell>
          <cell r="D59">
            <v>196.19</v>
          </cell>
          <cell r="E59">
            <v>124.88</v>
          </cell>
          <cell r="F59">
            <v>209.41</v>
          </cell>
          <cell r="G59">
            <v>77.25</v>
          </cell>
          <cell r="H59">
            <v>47.14</v>
          </cell>
          <cell r="I59">
            <v>182.75</v>
          </cell>
          <cell r="J59">
            <v>347.81</v>
          </cell>
          <cell r="K59">
            <v>71.510000000000005</v>
          </cell>
          <cell r="L59">
            <v>69.48</v>
          </cell>
          <cell r="M59">
            <v>131.31</v>
          </cell>
          <cell r="N59">
            <v>252.69</v>
          </cell>
          <cell r="O59">
            <v>272.24</v>
          </cell>
          <cell r="P59">
            <v>40.92</v>
          </cell>
          <cell r="Q59">
            <v>236.54</v>
          </cell>
          <cell r="R59">
            <v>730.72</v>
          </cell>
          <cell r="S59">
            <v>619.82000000000005</v>
          </cell>
          <cell r="T59">
            <v>752.05</v>
          </cell>
          <cell r="U59">
            <v>463.08</v>
          </cell>
          <cell r="V59">
            <v>304.74</v>
          </cell>
          <cell r="W59">
            <v>596.41</v>
          </cell>
          <cell r="X59">
            <v>596.41</v>
          </cell>
          <cell r="Y59">
            <v>596.41</v>
          </cell>
          <cell r="Z59">
            <v>596.41</v>
          </cell>
        </row>
        <row r="60">
          <cell r="B60" t="str">
            <v>Total</v>
          </cell>
          <cell r="C60">
            <v>337152.89</v>
          </cell>
          <cell r="D60">
            <v>253928.18999999997</v>
          </cell>
          <cell r="E60">
            <v>339722.48000000004</v>
          </cell>
          <cell r="F60">
            <v>501689.29999999993</v>
          </cell>
          <cell r="G60">
            <v>483201.29</v>
          </cell>
          <cell r="H60">
            <v>514889.88</v>
          </cell>
          <cell r="I60">
            <v>563644.1</v>
          </cell>
          <cell r="J60">
            <v>622989.79999999993</v>
          </cell>
          <cell r="K60">
            <v>638290.71</v>
          </cell>
          <cell r="L60">
            <v>707432.98</v>
          </cell>
          <cell r="M60">
            <v>681657.11</v>
          </cell>
          <cell r="N60">
            <v>964032.74999999977</v>
          </cell>
          <cell r="O60">
            <v>306124.26</v>
          </cell>
          <cell r="P60">
            <v>264041.26</v>
          </cell>
          <cell r="Q60">
            <v>547637.34</v>
          </cell>
          <cell r="R60">
            <v>479406.98000000004</v>
          </cell>
          <cell r="S60">
            <v>591582.63</v>
          </cell>
          <cell r="T60">
            <v>696093.7</v>
          </cell>
          <cell r="U60">
            <v>559982.16</v>
          </cell>
          <cell r="V60">
            <v>583074.87</v>
          </cell>
          <cell r="W60">
            <v>685938.1</v>
          </cell>
          <cell r="X60">
            <v>685938.1</v>
          </cell>
          <cell r="Y60">
            <v>685938.1</v>
          </cell>
          <cell r="Z60">
            <v>685938.1</v>
          </cell>
        </row>
        <row r="61"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</row>
        <row r="62">
          <cell r="A62" t="str">
            <v>Funded</v>
          </cell>
          <cell r="C62">
            <v>157930.30000000002</v>
          </cell>
          <cell r="D62">
            <v>129881.14000000001</v>
          </cell>
          <cell r="E62">
            <v>193433.94</v>
          </cell>
          <cell r="F62">
            <v>187656.91</v>
          </cell>
          <cell r="G62">
            <v>183658.49</v>
          </cell>
          <cell r="H62">
            <v>186341.84999999998</v>
          </cell>
          <cell r="I62">
            <v>181818.90000000002</v>
          </cell>
          <cell r="J62">
            <v>203226.41000000015</v>
          </cell>
          <cell r="K62">
            <v>191322.16000000003</v>
          </cell>
          <cell r="L62">
            <v>193344.14</v>
          </cell>
          <cell r="M62">
            <v>167603.16999999993</v>
          </cell>
          <cell r="N62">
            <v>252420.57000000007</v>
          </cell>
          <cell r="O62">
            <v>119691.78</v>
          </cell>
          <cell r="P62">
            <v>156569.75</v>
          </cell>
          <cell r="Q62">
            <v>195817.43</v>
          </cell>
          <cell r="R62">
            <v>226019.65</v>
          </cell>
          <cell r="S62">
            <v>171632.89</v>
          </cell>
          <cell r="T62">
            <v>249127.16</v>
          </cell>
          <cell r="U62">
            <v>192973.38999999998</v>
          </cell>
          <cell r="V62">
            <v>173676.62</v>
          </cell>
          <cell r="W62">
            <v>171211.5</v>
          </cell>
          <cell r="X62">
            <v>171211.5</v>
          </cell>
          <cell r="Y62">
            <v>171211.5</v>
          </cell>
          <cell r="Z62">
            <v>171211.5</v>
          </cell>
        </row>
        <row r="63"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</row>
        <row r="64"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</row>
        <row r="65">
          <cell r="A65" t="str">
            <v>Total</v>
          </cell>
          <cell r="C65">
            <v>495083.19000000006</v>
          </cell>
          <cell r="D65">
            <v>383809.32999999996</v>
          </cell>
          <cell r="E65">
            <v>533156.42000000004</v>
          </cell>
          <cell r="F65">
            <v>689346.21</v>
          </cell>
          <cell r="G65">
            <v>666859.78</v>
          </cell>
          <cell r="H65">
            <v>701231.73</v>
          </cell>
          <cell r="I65">
            <v>745463</v>
          </cell>
          <cell r="J65">
            <v>826216.21000000008</v>
          </cell>
          <cell r="K65">
            <v>829612.87</v>
          </cell>
          <cell r="L65">
            <v>900777.12</v>
          </cell>
          <cell r="M65">
            <v>849260.27999999991</v>
          </cell>
          <cell r="N65">
            <v>1216453.3199999998</v>
          </cell>
          <cell r="O65">
            <v>425816.04000000004</v>
          </cell>
          <cell r="P65">
            <v>420611.01</v>
          </cell>
          <cell r="Q65">
            <v>743454.77</v>
          </cell>
          <cell r="R65">
            <v>705426.63</v>
          </cell>
          <cell r="S65">
            <v>763215.52</v>
          </cell>
          <cell r="T65">
            <v>945220.86</v>
          </cell>
          <cell r="U65">
            <v>752955.55</v>
          </cell>
          <cell r="V65">
            <v>756751.49</v>
          </cell>
          <cell r="W65">
            <v>857149.6</v>
          </cell>
          <cell r="X65">
            <v>857149.6</v>
          </cell>
          <cell r="Y65">
            <v>857149.6</v>
          </cell>
          <cell r="Z65">
            <v>857149.6</v>
          </cell>
        </row>
      </sheetData>
      <sheetData sheetId="12"/>
      <sheetData sheetId="13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91451</v>
          </cell>
          <cell r="D7">
            <v>71190</v>
          </cell>
          <cell r="E7">
            <v>88504</v>
          </cell>
          <cell r="F7">
            <v>80318</v>
          </cell>
          <cell r="G7">
            <v>70751</v>
          </cell>
          <cell r="H7">
            <v>97160</v>
          </cell>
          <cell r="I7">
            <v>86859</v>
          </cell>
          <cell r="J7">
            <v>72627</v>
          </cell>
          <cell r="K7">
            <v>83408</v>
          </cell>
          <cell r="L7">
            <v>71462</v>
          </cell>
          <cell r="M7">
            <v>75188</v>
          </cell>
          <cell r="N7">
            <v>83149.5</v>
          </cell>
          <cell r="O7">
            <v>86597.65077682471</v>
          </cell>
          <cell r="P7">
            <v>91411.529533158493</v>
          </cell>
          <cell r="Q7">
            <v>96081.653074756177</v>
          </cell>
          <cell r="R7">
            <v>80817.452383589974</v>
          </cell>
          <cell r="S7">
            <v>78710.749192646428</v>
          </cell>
          <cell r="T7">
            <v>69809.762614308012</v>
          </cell>
          <cell r="U7">
            <v>86589.86879414205</v>
          </cell>
          <cell r="V7">
            <v>81954.807168444037</v>
          </cell>
          <cell r="W7">
            <v>89647.91652919208</v>
          </cell>
          <cell r="X7">
            <v>89647.91652919208</v>
          </cell>
          <cell r="Y7">
            <v>89647.91652919208</v>
          </cell>
          <cell r="Z7">
            <v>89647.91652919208</v>
          </cell>
        </row>
        <row r="8">
          <cell r="A8" t="str">
            <v>PacifiCorp Non-Union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</row>
        <row r="9">
          <cell r="B9" t="str">
            <v>PCNU Active</v>
          </cell>
          <cell r="C9">
            <v>189223</v>
          </cell>
          <cell r="D9">
            <v>168478</v>
          </cell>
          <cell r="E9">
            <v>186950</v>
          </cell>
          <cell r="F9">
            <v>196746</v>
          </cell>
          <cell r="G9">
            <v>189329</v>
          </cell>
          <cell r="H9">
            <v>174757</v>
          </cell>
          <cell r="I9">
            <v>192761</v>
          </cell>
          <cell r="J9">
            <v>185308</v>
          </cell>
          <cell r="K9">
            <v>186590</v>
          </cell>
          <cell r="L9">
            <v>183446</v>
          </cell>
          <cell r="M9">
            <v>180605</v>
          </cell>
          <cell r="N9">
            <v>207450.58000000002</v>
          </cell>
          <cell r="O9">
            <v>209256.19208459355</v>
          </cell>
          <cell r="P9">
            <v>184987.74073373197</v>
          </cell>
          <cell r="Q9">
            <v>246025.46421308228</v>
          </cell>
          <cell r="R9">
            <v>202510.65761744248</v>
          </cell>
          <cell r="S9">
            <v>207969.7629849618</v>
          </cell>
          <cell r="T9">
            <v>195913.28411348804</v>
          </cell>
          <cell r="U9">
            <v>207208.07418597466</v>
          </cell>
          <cell r="V9">
            <v>218152.58651246264</v>
          </cell>
          <cell r="W9">
            <v>196240.00337100812</v>
          </cell>
          <cell r="X9">
            <v>196240.00337100812</v>
          </cell>
          <cell r="Y9">
            <v>196240.00337100812</v>
          </cell>
          <cell r="Z9">
            <v>196240.00337100812</v>
          </cell>
        </row>
        <row r="10">
          <cell r="B10" t="str">
            <v>PCNU Retirees</v>
          </cell>
          <cell r="C10">
            <v>74968</v>
          </cell>
          <cell r="D10">
            <v>54607</v>
          </cell>
          <cell r="E10">
            <v>78512</v>
          </cell>
          <cell r="F10">
            <v>82742</v>
          </cell>
          <cell r="G10">
            <v>58646</v>
          </cell>
          <cell r="H10">
            <v>72364</v>
          </cell>
          <cell r="I10">
            <v>67708</v>
          </cell>
          <cell r="J10">
            <v>50564</v>
          </cell>
          <cell r="K10">
            <v>65095</v>
          </cell>
          <cell r="L10">
            <v>72624</v>
          </cell>
          <cell r="M10">
            <v>59283</v>
          </cell>
          <cell r="N10">
            <v>66097.820000000007</v>
          </cell>
          <cell r="O10">
            <v>57757.062371298394</v>
          </cell>
          <cell r="P10">
            <v>53543.875962589627</v>
          </cell>
          <cell r="Q10">
            <v>79206.238546876179</v>
          </cell>
          <cell r="R10">
            <v>72876.074677086886</v>
          </cell>
          <cell r="S10">
            <v>65939.043196088358</v>
          </cell>
          <cell r="T10">
            <v>90065.071669466983</v>
          </cell>
          <cell r="U10">
            <v>70149.363553158502</v>
          </cell>
          <cell r="V10">
            <v>63441.074466140912</v>
          </cell>
          <cell r="W10">
            <v>74759.408360866059</v>
          </cell>
          <cell r="X10">
            <v>74759.408360866059</v>
          </cell>
          <cell r="Y10">
            <v>74759.408360866059</v>
          </cell>
          <cell r="Z10">
            <v>74759.408360866059</v>
          </cell>
        </row>
        <row r="11"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</row>
        <row r="12">
          <cell r="A12" t="str">
            <v>Energy West Management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B13" t="str">
            <v>EWM Active</v>
          </cell>
          <cell r="C13">
            <v>8836</v>
          </cell>
          <cell r="D13">
            <v>8939</v>
          </cell>
          <cell r="E13">
            <v>3650</v>
          </cell>
          <cell r="F13">
            <v>4837</v>
          </cell>
          <cell r="G13">
            <v>6149</v>
          </cell>
          <cell r="H13">
            <v>4984</v>
          </cell>
          <cell r="I13">
            <v>4926</v>
          </cell>
          <cell r="J13">
            <v>7207</v>
          </cell>
          <cell r="K13">
            <v>3511</v>
          </cell>
          <cell r="L13">
            <v>6094</v>
          </cell>
          <cell r="M13">
            <v>3285</v>
          </cell>
          <cell r="N13">
            <v>4298</v>
          </cell>
          <cell r="O13">
            <v>5882.9339562298082</v>
          </cell>
          <cell r="P13">
            <v>5673.0686068516743</v>
          </cell>
          <cell r="Q13">
            <v>7516.9489212476019</v>
          </cell>
          <cell r="R13">
            <v>7281.4862469578438</v>
          </cell>
          <cell r="S13">
            <v>4037.6488780251648</v>
          </cell>
          <cell r="T13">
            <v>6577.8329218295057</v>
          </cell>
          <cell r="U13">
            <v>2082.2151041051911</v>
          </cell>
          <cell r="V13">
            <v>88.300271924246374</v>
          </cell>
          <cell r="W13">
            <v>1489.0544882112376</v>
          </cell>
          <cell r="X13">
            <v>1489.0544882112376</v>
          </cell>
          <cell r="Y13">
            <v>1489.0544882112376</v>
          </cell>
          <cell r="Z13">
            <v>1489.0544882112376</v>
          </cell>
        </row>
        <row r="14"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</row>
        <row r="15">
          <cell r="A15" t="str">
            <v>Bridger Coal Management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B16" t="str">
            <v>BCM Active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1662</v>
          </cell>
          <cell r="P16">
            <v>5639</v>
          </cell>
          <cell r="Q16">
            <v>11996</v>
          </cell>
          <cell r="R16">
            <v>4700</v>
          </cell>
          <cell r="S16">
            <v>3017</v>
          </cell>
          <cell r="T16">
            <v>7570</v>
          </cell>
          <cell r="U16">
            <v>4732</v>
          </cell>
          <cell r="V16">
            <v>4928</v>
          </cell>
          <cell r="W16">
            <v>4107</v>
          </cell>
          <cell r="X16">
            <v>4107</v>
          </cell>
          <cell r="Y16">
            <v>4107</v>
          </cell>
          <cell r="Z16">
            <v>4107</v>
          </cell>
        </row>
        <row r="17"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</row>
        <row r="18">
          <cell r="A18" t="str">
            <v>Bridger Coal Union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B19" t="str">
            <v>BCU Active</v>
          </cell>
          <cell r="C19">
            <v>33798</v>
          </cell>
          <cell r="D19">
            <v>25107</v>
          </cell>
          <cell r="E19">
            <v>27779</v>
          </cell>
          <cell r="F19">
            <v>33663</v>
          </cell>
          <cell r="G19">
            <v>30665</v>
          </cell>
          <cell r="H19">
            <v>30127</v>
          </cell>
          <cell r="I19">
            <v>28757</v>
          </cell>
          <cell r="J19">
            <v>32017</v>
          </cell>
          <cell r="K19">
            <v>26547</v>
          </cell>
          <cell r="L19">
            <v>27494</v>
          </cell>
          <cell r="M19">
            <v>21002</v>
          </cell>
          <cell r="N19">
            <v>35284.699999999997</v>
          </cell>
          <cell r="O19">
            <v>25881.678197463087</v>
          </cell>
          <cell r="P19">
            <v>27989.391798998295</v>
          </cell>
          <cell r="Q19">
            <v>40991.259327753905</v>
          </cell>
          <cell r="R19">
            <v>27452.502864351427</v>
          </cell>
          <cell r="S19">
            <v>24428.648734892064</v>
          </cell>
          <cell r="T19">
            <v>35655.248939974481</v>
          </cell>
          <cell r="U19">
            <v>27306.16667653152</v>
          </cell>
          <cell r="V19">
            <v>26964.07804257406</v>
          </cell>
          <cell r="W19">
            <v>32993.921634564904</v>
          </cell>
          <cell r="X19">
            <v>32993.921634564904</v>
          </cell>
          <cell r="Y19">
            <v>32993.921634564904</v>
          </cell>
          <cell r="Z19">
            <v>32993.921634564904</v>
          </cell>
        </row>
        <row r="20"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>Glen Rock Management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>
            <v>0</v>
          </cell>
        </row>
        <row r="22">
          <cell r="B22" t="str">
            <v>GCM Active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</row>
        <row r="24">
          <cell r="A24" t="str">
            <v>Glen Rock Union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>
            <v>0</v>
          </cell>
        </row>
        <row r="25">
          <cell r="B25" t="str">
            <v>GCU 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</row>
        <row r="27">
          <cell r="A27" t="str">
            <v>Mines 401(h) Retirees</v>
          </cell>
          <cell r="C27">
            <v>400</v>
          </cell>
          <cell r="D27">
            <v>5533</v>
          </cell>
          <cell r="E27">
            <v>2874</v>
          </cell>
          <cell r="F27">
            <v>8318</v>
          </cell>
          <cell r="G27">
            <v>3607</v>
          </cell>
          <cell r="H27">
            <v>8273</v>
          </cell>
          <cell r="I27">
            <v>4173</v>
          </cell>
          <cell r="J27">
            <v>6312</v>
          </cell>
          <cell r="K27">
            <v>7859</v>
          </cell>
          <cell r="L27">
            <v>4339</v>
          </cell>
          <cell r="M27">
            <v>2753</v>
          </cell>
          <cell r="N27">
            <v>6290.23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</row>
        <row r="29">
          <cell r="A29" t="str">
            <v>Non Regulated Groups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</row>
        <row r="31">
          <cell r="A31" t="str">
            <v xml:space="preserve">NERCO 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</row>
        <row r="32">
          <cell r="B32" t="str">
            <v>Bridger Coal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B33" t="str">
            <v>Glen Rock Retirees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6">
          <cell r="A36" t="str">
            <v>PacifiCorp</v>
          </cell>
        </row>
        <row r="37">
          <cell r="A37" t="str">
            <v>Dental—MetLife Paid Claim Data (cont'd)</v>
          </cell>
        </row>
        <row r="39">
          <cell r="C39">
            <v>41640</v>
          </cell>
          <cell r="D39">
            <v>41671</v>
          </cell>
          <cell r="E39">
            <v>41699</v>
          </cell>
          <cell r="F39">
            <v>41730</v>
          </cell>
          <cell r="G39">
            <v>41760</v>
          </cell>
          <cell r="H39">
            <v>41791</v>
          </cell>
          <cell r="I39">
            <v>41821</v>
          </cell>
          <cell r="J39">
            <v>41852</v>
          </cell>
          <cell r="K39">
            <v>41883</v>
          </cell>
          <cell r="L39">
            <v>41913</v>
          </cell>
          <cell r="M39">
            <v>41944</v>
          </cell>
          <cell r="N39">
            <v>41974</v>
          </cell>
          <cell r="O39">
            <v>42005</v>
          </cell>
          <cell r="P39">
            <v>42036</v>
          </cell>
          <cell r="Q39">
            <v>42064</v>
          </cell>
          <cell r="R39">
            <v>42095</v>
          </cell>
          <cell r="S39">
            <v>42125</v>
          </cell>
          <cell r="T39">
            <v>42156</v>
          </cell>
          <cell r="U39">
            <v>42186</v>
          </cell>
          <cell r="V39">
            <v>42217</v>
          </cell>
          <cell r="W39">
            <v>42248</v>
          </cell>
        </row>
        <row r="40">
          <cell r="A40" t="str">
            <v>COBRA</v>
          </cell>
        </row>
        <row r="41">
          <cell r="B41" t="str">
            <v>Cobra PacifiCorp</v>
          </cell>
          <cell r="C41">
            <v>1221</v>
          </cell>
          <cell r="D41">
            <v>524</v>
          </cell>
          <cell r="E41">
            <v>1973</v>
          </cell>
          <cell r="F41">
            <v>434</v>
          </cell>
          <cell r="G41">
            <v>958</v>
          </cell>
          <cell r="H41">
            <v>1490</v>
          </cell>
          <cell r="I41">
            <v>776</v>
          </cell>
          <cell r="J41">
            <v>348</v>
          </cell>
          <cell r="K41">
            <v>1293</v>
          </cell>
          <cell r="L41">
            <v>567</v>
          </cell>
          <cell r="M41">
            <v>992</v>
          </cell>
          <cell r="N41">
            <v>871.40000000000009</v>
          </cell>
          <cell r="O41">
            <v>393.97864505546306</v>
          </cell>
          <cell r="P41">
            <v>48.193229900032115</v>
          </cell>
          <cell r="Q41">
            <v>61.022661648176062</v>
          </cell>
          <cell r="R41">
            <v>45.186210571375796</v>
          </cell>
          <cell r="S41">
            <v>17.064928492228418</v>
          </cell>
          <cell r="T41">
            <v>8.0388425070926406</v>
          </cell>
          <cell r="U41">
            <v>4</v>
          </cell>
          <cell r="V41">
            <v>0.95353845409794236</v>
          </cell>
          <cell r="W41">
            <v>1.0956161576128083</v>
          </cell>
          <cell r="X41">
            <v>1.0956161576128083</v>
          </cell>
          <cell r="Y41">
            <v>1.0956161576128083</v>
          </cell>
          <cell r="Z41">
            <v>1.0956161576128083</v>
          </cell>
        </row>
        <row r="42">
          <cell r="B42" t="str">
            <v>Cobra CMC Management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Cobra CMC Union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Cobra Energy West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115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115</v>
          </cell>
          <cell r="O44">
            <v>51.993968534976183</v>
          </cell>
          <cell r="P44">
            <v>6.360134769914727</v>
          </cell>
          <cell r="Q44">
            <v>8.0532546356899779</v>
          </cell>
          <cell r="R44">
            <v>0</v>
          </cell>
          <cell r="S44">
            <v>2.2520848939709297</v>
          </cell>
          <cell r="T44">
            <v>1.0608984258843859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B45" t="str">
            <v>Cobra Bridger Coal</v>
          </cell>
          <cell r="C45">
            <v>0</v>
          </cell>
          <cell r="D45">
            <v>902</v>
          </cell>
          <cell r="E45">
            <v>0</v>
          </cell>
          <cell r="F45">
            <v>511</v>
          </cell>
          <cell r="G45">
            <v>0</v>
          </cell>
          <cell r="H45">
            <v>249</v>
          </cell>
          <cell r="I45">
            <v>207</v>
          </cell>
          <cell r="J45">
            <v>96</v>
          </cell>
          <cell r="K45">
            <v>0</v>
          </cell>
          <cell r="L45">
            <v>231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 t="str">
            <v>Cobra Glenrock Coal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Cobra Non Regulated Groups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Total</v>
          </cell>
          <cell r="C48">
            <v>1221</v>
          </cell>
          <cell r="D48">
            <v>1426</v>
          </cell>
          <cell r="E48">
            <v>1973</v>
          </cell>
          <cell r="F48">
            <v>945</v>
          </cell>
          <cell r="G48">
            <v>1073</v>
          </cell>
          <cell r="H48">
            <v>1739</v>
          </cell>
          <cell r="I48">
            <v>983</v>
          </cell>
          <cell r="J48">
            <v>444</v>
          </cell>
          <cell r="K48">
            <v>1293</v>
          </cell>
          <cell r="L48">
            <v>798</v>
          </cell>
          <cell r="M48">
            <v>992</v>
          </cell>
          <cell r="N48">
            <v>986.40000000000009</v>
          </cell>
          <cell r="O48">
            <v>446</v>
          </cell>
          <cell r="P48">
            <v>55</v>
          </cell>
          <cell r="Q48">
            <v>69.075916283866036</v>
          </cell>
          <cell r="R48">
            <v>45.186210571375796</v>
          </cell>
          <cell r="S48">
            <v>19.317013386199349</v>
          </cell>
          <cell r="T48">
            <v>9.099740932977026</v>
          </cell>
          <cell r="U48">
            <v>4.1116860880788835</v>
          </cell>
          <cell r="V48">
            <v>0.95353845409794236</v>
          </cell>
          <cell r="W48">
            <v>1.0956161576128083</v>
          </cell>
          <cell r="X48">
            <v>1.0956161576128083</v>
          </cell>
          <cell r="Y48">
            <v>1.0956161576128083</v>
          </cell>
          <cell r="Z48">
            <v>1.0956161576128083</v>
          </cell>
        </row>
        <row r="49"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</row>
        <row r="50">
          <cell r="A50" t="str">
            <v>LTD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</row>
        <row r="51">
          <cell r="B51" t="str">
            <v>LTD PacifiCorp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LTD CMC Management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LTD CMC Union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LTD Energy West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LTD Bridger Coal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 t="str">
            <v>LTD Glenrock Coal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LTD Non Regulated Groups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Total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</row>
        <row r="60">
          <cell r="A60" t="str">
            <v>LOA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</row>
        <row r="61">
          <cell r="B61" t="str">
            <v>LOA PacifiCorp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LOA CMC Management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LOA CMC Union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LOA Energy West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LOA Bridger Coal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LOA Glenrock Coal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LOA Non Regulated Groups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Total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</row>
        <row r="70"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</row>
        <row r="71">
          <cell r="A71" t="str">
            <v>Total</v>
          </cell>
          <cell r="C71">
            <v>399897</v>
          </cell>
          <cell r="D71">
            <v>335280</v>
          </cell>
          <cell r="E71">
            <v>390242</v>
          </cell>
          <cell r="F71">
            <v>407569</v>
          </cell>
          <cell r="G71">
            <v>360220</v>
          </cell>
          <cell r="H71">
            <v>389404</v>
          </cell>
          <cell r="I71">
            <v>386167</v>
          </cell>
          <cell r="J71">
            <v>354479</v>
          </cell>
          <cell r="K71">
            <v>374303</v>
          </cell>
          <cell r="L71">
            <v>366257</v>
          </cell>
          <cell r="M71">
            <v>343108</v>
          </cell>
          <cell r="N71">
            <v>403557.23000000004</v>
          </cell>
          <cell r="O71">
            <v>387483.49</v>
          </cell>
          <cell r="P71">
            <v>369299.16000000003</v>
          </cell>
          <cell r="Q71">
            <v>481886.64</v>
          </cell>
          <cell r="R71">
            <v>377627</v>
          </cell>
          <cell r="S71">
            <v>384122.17</v>
          </cell>
          <cell r="T71">
            <v>405600.30000000005</v>
          </cell>
          <cell r="U71">
            <v>398071.8</v>
          </cell>
          <cell r="V71">
            <v>395529.8</v>
          </cell>
          <cell r="W71">
            <v>399238.40000000002</v>
          </cell>
          <cell r="X71">
            <v>399238.40000000002</v>
          </cell>
          <cell r="Y71">
            <v>399238.40000000002</v>
          </cell>
          <cell r="Z71">
            <v>399238.40000000002</v>
          </cell>
        </row>
      </sheetData>
      <sheetData sheetId="14"/>
      <sheetData sheetId="15">
        <row r="1">
          <cell r="A1" t="str">
            <v>PacifiCorp</v>
          </cell>
        </row>
        <row r="2">
          <cell r="A2" t="str">
            <v>Flexible Spending (Medical and Dependent Care) Prior 2015 —UnitedHealthcare Paid Claim Data</v>
          </cell>
        </row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 xml:space="preserve">PacifiCorp </v>
          </cell>
        </row>
        <row r="7">
          <cell r="B7" t="str">
            <v>PC Health Care</v>
          </cell>
          <cell r="C7">
            <v>24532</v>
          </cell>
          <cell r="D7">
            <v>29310</v>
          </cell>
          <cell r="E7">
            <v>19143</v>
          </cell>
          <cell r="F7">
            <v>29020</v>
          </cell>
          <cell r="G7">
            <v>16185.76</v>
          </cell>
          <cell r="H7">
            <v>16943</v>
          </cell>
          <cell r="I7">
            <v>14498.81</v>
          </cell>
          <cell r="J7">
            <v>14048</v>
          </cell>
          <cell r="K7">
            <v>15397</v>
          </cell>
          <cell r="L7">
            <v>18566</v>
          </cell>
          <cell r="M7">
            <v>14117</v>
          </cell>
          <cell r="N7">
            <v>14651.03</v>
          </cell>
          <cell r="O7">
            <v>14685</v>
          </cell>
          <cell r="P7">
            <v>9140</v>
          </cell>
          <cell r="Q7">
            <v>5467</v>
          </cell>
          <cell r="R7">
            <v>1288.4000000000001</v>
          </cell>
          <cell r="S7">
            <v>2830</v>
          </cell>
          <cell r="T7">
            <v>268</v>
          </cell>
          <cell r="U7">
            <v>-42</v>
          </cell>
          <cell r="V7">
            <v>-51.38</v>
          </cell>
          <cell r="W7">
            <v>-30</v>
          </cell>
          <cell r="X7">
            <v>-30</v>
          </cell>
          <cell r="Y7">
            <v>-30</v>
          </cell>
          <cell r="Z7">
            <v>-30</v>
          </cell>
        </row>
        <row r="8">
          <cell r="B8" t="str">
            <v>PC Dependent Care</v>
          </cell>
          <cell r="C8">
            <v>3671</v>
          </cell>
          <cell r="D8">
            <v>14636</v>
          </cell>
          <cell r="E8">
            <v>20465</v>
          </cell>
          <cell r="F8">
            <v>17908</v>
          </cell>
          <cell r="G8">
            <v>14062.36</v>
          </cell>
          <cell r="H8">
            <v>19343</v>
          </cell>
          <cell r="I8">
            <v>20059.97</v>
          </cell>
          <cell r="J8">
            <v>12521</v>
          </cell>
          <cell r="K8">
            <v>19343</v>
          </cell>
          <cell r="L8">
            <v>15627</v>
          </cell>
          <cell r="M8">
            <v>14543</v>
          </cell>
          <cell r="N8">
            <v>17223.84</v>
          </cell>
          <cell r="O8">
            <v>10254</v>
          </cell>
          <cell r="P8">
            <v>1822</v>
          </cell>
          <cell r="Q8">
            <v>2135</v>
          </cell>
          <cell r="R8">
            <v>208.33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10">
          <cell r="A10" t="str">
            <v>Energy West Management</v>
          </cell>
        </row>
        <row r="11">
          <cell r="B11" t="str">
            <v>EWM Health Care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EWM Dependent Care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A14" t="str">
            <v>Energy West Union</v>
          </cell>
        </row>
        <row r="15">
          <cell r="B15" t="str">
            <v>EWU Health Care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EWU Dependent Care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Glenrock Coal Management</v>
          </cell>
        </row>
        <row r="19">
          <cell r="B19" t="str">
            <v>GCM Health Care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GCM Dependent Care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Glenrock Coal Union</v>
          </cell>
        </row>
        <row r="23">
          <cell r="B23" t="str">
            <v>GCU Health Care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GCU Dependent Care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Bridger Coal Management</v>
          </cell>
        </row>
        <row r="27">
          <cell r="B27" t="str">
            <v>BCM Health Care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BCM Dependent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0">
          <cell r="A30" t="str">
            <v>Bridger Coal Union</v>
          </cell>
        </row>
        <row r="31">
          <cell r="B31" t="str">
            <v>BCU Health Care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BCU Dependent Care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4">
          <cell r="A34" t="str">
            <v>Non Regulated Groups</v>
          </cell>
        </row>
        <row r="35">
          <cell r="B35" t="str">
            <v>NRG Health Care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NRG Dependent Care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9">
          <cell r="A39" t="str">
            <v>Total</v>
          </cell>
          <cell r="C39">
            <v>28203</v>
          </cell>
          <cell r="D39">
            <v>43946</v>
          </cell>
          <cell r="E39">
            <v>39608</v>
          </cell>
          <cell r="F39">
            <v>46928</v>
          </cell>
          <cell r="G39">
            <v>30248.120000000003</v>
          </cell>
          <cell r="H39">
            <v>36286</v>
          </cell>
          <cell r="I39">
            <v>34558.78</v>
          </cell>
          <cell r="J39">
            <v>26569</v>
          </cell>
          <cell r="K39">
            <v>34740</v>
          </cell>
          <cell r="L39">
            <v>34193</v>
          </cell>
          <cell r="M39">
            <v>28660</v>
          </cell>
          <cell r="N39">
            <v>31874.870000000003</v>
          </cell>
          <cell r="O39">
            <v>24939</v>
          </cell>
          <cell r="P39">
            <v>10962</v>
          </cell>
          <cell r="Q39">
            <v>7602</v>
          </cell>
          <cell r="R39">
            <v>1496.73</v>
          </cell>
          <cell r="S39">
            <v>2830</v>
          </cell>
          <cell r="T39">
            <v>268</v>
          </cell>
          <cell r="U39">
            <v>-42</v>
          </cell>
          <cell r="V39">
            <v>-51.38</v>
          </cell>
          <cell r="W39">
            <v>-30</v>
          </cell>
          <cell r="X39">
            <v>-30</v>
          </cell>
          <cell r="Y39">
            <v>-30</v>
          </cell>
          <cell r="Z39">
            <v>-30</v>
          </cell>
        </row>
        <row r="42">
          <cell r="A42" t="str">
            <v>PacifiCorp</v>
          </cell>
        </row>
        <row r="43">
          <cell r="A43" t="str">
            <v>Flexible Spending (Medical and Dependent Care) 2015—UnitedHealthcare Paid Claim Data</v>
          </cell>
        </row>
        <row r="45">
          <cell r="C45">
            <v>41640</v>
          </cell>
          <cell r="D45">
            <v>41671</v>
          </cell>
          <cell r="E45">
            <v>41699</v>
          </cell>
          <cell r="F45">
            <v>41730</v>
          </cell>
          <cell r="G45">
            <v>41760</v>
          </cell>
          <cell r="H45">
            <v>41791</v>
          </cell>
          <cell r="I45">
            <v>41821</v>
          </cell>
          <cell r="J45">
            <v>41852</v>
          </cell>
          <cell r="K45">
            <v>41883</v>
          </cell>
          <cell r="L45">
            <v>41913</v>
          </cell>
          <cell r="M45">
            <v>41944</v>
          </cell>
          <cell r="N45">
            <v>41974</v>
          </cell>
          <cell r="O45">
            <v>42005</v>
          </cell>
          <cell r="P45">
            <v>42036</v>
          </cell>
          <cell r="Q45">
            <v>42064</v>
          </cell>
          <cell r="R45">
            <v>42095</v>
          </cell>
          <cell r="S45">
            <v>42125</v>
          </cell>
          <cell r="T45">
            <v>42156</v>
          </cell>
          <cell r="U45">
            <v>42186</v>
          </cell>
          <cell r="V45">
            <v>42217</v>
          </cell>
          <cell r="W45">
            <v>42248</v>
          </cell>
          <cell r="X45">
            <v>42278</v>
          </cell>
          <cell r="Y45">
            <v>42309</v>
          </cell>
          <cell r="Z45">
            <v>42339</v>
          </cell>
        </row>
        <row r="47">
          <cell r="A47" t="str">
            <v xml:space="preserve">PacifiCorp </v>
          </cell>
        </row>
        <row r="48">
          <cell r="B48" t="str">
            <v>PC Health Care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8233</v>
          </cell>
          <cell r="P48">
            <v>23184</v>
          </cell>
          <cell r="Q48">
            <v>26576</v>
          </cell>
          <cell r="R48">
            <v>19078.18</v>
          </cell>
          <cell r="S48">
            <v>12891</v>
          </cell>
          <cell r="T48">
            <v>16238</v>
          </cell>
          <cell r="U48">
            <v>17009</v>
          </cell>
          <cell r="V48">
            <v>16407.400000000001</v>
          </cell>
          <cell r="W48">
            <v>18484</v>
          </cell>
          <cell r="X48">
            <v>18484</v>
          </cell>
          <cell r="Y48">
            <v>18484</v>
          </cell>
          <cell r="Z48">
            <v>18484</v>
          </cell>
        </row>
        <row r="49">
          <cell r="B49" t="str">
            <v>PC Dependent Care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3026</v>
          </cell>
          <cell r="P49">
            <v>10819</v>
          </cell>
          <cell r="Q49">
            <v>21061</v>
          </cell>
          <cell r="R49">
            <v>15985.36</v>
          </cell>
          <cell r="S49">
            <v>13245</v>
          </cell>
          <cell r="T49">
            <v>15599</v>
          </cell>
          <cell r="U49">
            <v>16733</v>
          </cell>
          <cell r="V49">
            <v>16098.06</v>
          </cell>
          <cell r="W49">
            <v>22131</v>
          </cell>
          <cell r="X49">
            <v>22131</v>
          </cell>
          <cell r="Y49">
            <v>22131</v>
          </cell>
          <cell r="Z49">
            <v>22131</v>
          </cell>
        </row>
        <row r="51">
          <cell r="A51" t="str">
            <v>Energy West Management</v>
          </cell>
        </row>
        <row r="52">
          <cell r="B52" t="str">
            <v>EWM Health Care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EWM Dependent Care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5">
          <cell r="A55" t="str">
            <v>Energy West Union</v>
          </cell>
        </row>
        <row r="56">
          <cell r="B56" t="str">
            <v>EWU Health Care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EWU Dependent Care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9">
          <cell r="A59" t="str">
            <v>Glenrock Coal Management</v>
          </cell>
        </row>
        <row r="60">
          <cell r="B60" t="str">
            <v>GCM Health Care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GCM Dependent Care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3">
          <cell r="A63" t="str">
            <v>Glenrock Coal Union</v>
          </cell>
        </row>
        <row r="64">
          <cell r="B64" t="str">
            <v>GCU Health Care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GCU Dependent Care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7">
          <cell r="A67" t="str">
            <v>Bridger Coal Management</v>
          </cell>
        </row>
        <row r="68">
          <cell r="B68" t="str">
            <v>BCM Health Care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BCM Dependent Care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1">
          <cell r="A71" t="str">
            <v>Bridger Coal Union</v>
          </cell>
        </row>
        <row r="72">
          <cell r="B72" t="str">
            <v>BCU Health Care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BCU Dependent Care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5">
          <cell r="A75" t="str">
            <v>Non Regulated Groups</v>
          </cell>
        </row>
        <row r="76">
          <cell r="B76" t="str">
            <v>NRG Health Care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NRG Dependent Care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80">
          <cell r="A80" t="str">
            <v>Total</v>
          </cell>
          <cell r="C80">
            <v>28203</v>
          </cell>
          <cell r="D80">
            <v>43946</v>
          </cell>
          <cell r="E80">
            <v>39608</v>
          </cell>
          <cell r="F80">
            <v>46928</v>
          </cell>
          <cell r="G80">
            <v>30248.120000000003</v>
          </cell>
          <cell r="H80">
            <v>36286</v>
          </cell>
          <cell r="I80">
            <v>34558.78</v>
          </cell>
          <cell r="J80">
            <v>26569</v>
          </cell>
          <cell r="K80">
            <v>34740</v>
          </cell>
          <cell r="L80">
            <v>34193</v>
          </cell>
          <cell r="M80">
            <v>28660</v>
          </cell>
          <cell r="N80">
            <v>31874.870000000003</v>
          </cell>
          <cell r="O80">
            <v>11259</v>
          </cell>
          <cell r="P80">
            <v>34003</v>
          </cell>
          <cell r="Q80">
            <v>47637</v>
          </cell>
          <cell r="R80">
            <v>35063.54</v>
          </cell>
          <cell r="S80">
            <v>26136</v>
          </cell>
          <cell r="T80">
            <v>31837</v>
          </cell>
          <cell r="U80">
            <v>33742</v>
          </cell>
          <cell r="V80">
            <v>32505.46</v>
          </cell>
          <cell r="W80">
            <v>40615</v>
          </cell>
          <cell r="X80">
            <v>40615</v>
          </cell>
          <cell r="Y80">
            <v>40615</v>
          </cell>
          <cell r="Z80">
            <v>40615</v>
          </cell>
        </row>
      </sheetData>
      <sheetData sheetId="16"/>
      <sheetData sheetId="17">
        <row r="4">
          <cell r="C4">
            <v>41640</v>
          </cell>
          <cell r="D4">
            <v>41671</v>
          </cell>
          <cell r="E4">
            <v>41699</v>
          </cell>
          <cell r="F4">
            <v>41730</v>
          </cell>
          <cell r="G4">
            <v>41760</v>
          </cell>
          <cell r="H4">
            <v>41791</v>
          </cell>
          <cell r="I4">
            <v>41821</v>
          </cell>
          <cell r="J4">
            <v>41852</v>
          </cell>
          <cell r="K4">
            <v>41883</v>
          </cell>
          <cell r="L4">
            <v>41913</v>
          </cell>
          <cell r="M4">
            <v>41944</v>
          </cell>
          <cell r="N4">
            <v>41974</v>
          </cell>
          <cell r="O4">
            <v>42005</v>
          </cell>
          <cell r="P4">
            <v>42036</v>
          </cell>
          <cell r="Q4">
            <v>42064</v>
          </cell>
          <cell r="R4">
            <v>42095</v>
          </cell>
          <cell r="S4">
            <v>42125</v>
          </cell>
          <cell r="T4">
            <v>42156</v>
          </cell>
          <cell r="U4">
            <v>42186</v>
          </cell>
          <cell r="V4">
            <v>42217</v>
          </cell>
          <cell r="W4">
            <v>42248</v>
          </cell>
          <cell r="X4">
            <v>42278</v>
          </cell>
          <cell r="Y4">
            <v>42309</v>
          </cell>
          <cell r="Z4">
            <v>42339</v>
          </cell>
        </row>
        <row r="6">
          <cell r="A6" t="str">
            <v>PacifiCorp Unions</v>
          </cell>
        </row>
        <row r="7">
          <cell r="B7" t="str">
            <v>PCU Active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IBEW 125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IBEW 659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 t="str">
            <v>UWUA 127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>UWUA 197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 t="str">
            <v>PCU VEBA Retirees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>PacifiCorp Non-Union</v>
          </cell>
        </row>
        <row r="15">
          <cell r="B15" t="str">
            <v>PCNU Active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 t="str">
            <v>PCNU Unfunded Retirees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>PCNU 401(h) Retirees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9">
          <cell r="A19" t="str">
            <v>Energy West Management</v>
          </cell>
        </row>
        <row r="20">
          <cell r="B20" t="str">
            <v>EWM Active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 t="str">
            <v>EWM Unfunded Retirees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 t="str">
            <v>EWM 401(h) Retirees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Bridger Coal Management</v>
          </cell>
        </row>
        <row r="25">
          <cell r="B25" t="str">
            <v>BCM 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BCM Unfunded Retirees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BCM 401(h) Retirees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A29" t="str">
            <v>Bridger Coal Union</v>
          </cell>
        </row>
        <row r="30">
          <cell r="B30" t="str">
            <v>BCU Active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BCU Unfunded Retirees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BCU VEBA Retirees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4">
          <cell r="A34" t="str">
            <v>Glen Rock Management</v>
          </cell>
        </row>
        <row r="35">
          <cell r="B35" t="str">
            <v>GCM Active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GCM Unfunded Retirees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GCM 401(h) Retirees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Glen Rock Union</v>
          </cell>
        </row>
        <row r="40">
          <cell r="B40" t="str">
            <v>GCU Active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GCU Unfunded Retirees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B42" t="str">
            <v>GCU VEBA Retirees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A44" t="str">
            <v>Non Regulated Groups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7">
          <cell r="A47" t="str">
            <v>PacifiCorp</v>
          </cell>
        </row>
        <row r="48">
          <cell r="A48" t="str">
            <v>EAP—United Behavioral Health Paid Claim Data (cont'd)</v>
          </cell>
        </row>
        <row r="50">
          <cell r="C50">
            <v>41640</v>
          </cell>
          <cell r="D50">
            <v>41671</v>
          </cell>
          <cell r="E50">
            <v>41699</v>
          </cell>
          <cell r="F50">
            <v>41730</v>
          </cell>
          <cell r="G50">
            <v>41760</v>
          </cell>
          <cell r="H50">
            <v>41791</v>
          </cell>
          <cell r="I50">
            <v>41821</v>
          </cell>
          <cell r="J50">
            <v>41852</v>
          </cell>
          <cell r="K50">
            <v>41883</v>
          </cell>
          <cell r="L50">
            <v>41913</v>
          </cell>
          <cell r="M50">
            <v>41944</v>
          </cell>
          <cell r="N50">
            <v>41974</v>
          </cell>
        </row>
        <row r="52">
          <cell r="A52" t="str">
            <v xml:space="preserve">NERCO </v>
          </cell>
        </row>
        <row r="53">
          <cell r="B53" t="str">
            <v>Bridger Coal Retirees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Glen Rock Retirees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A56" t="str">
            <v>HMO Enrollees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8">
          <cell r="A58" t="str">
            <v>Waived Medical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60">
          <cell r="A60" t="str">
            <v>N/A -- Not Yet Identified</v>
          </cell>
          <cell r="C60">
            <v>7840.25</v>
          </cell>
          <cell r="D60">
            <v>5652</v>
          </cell>
          <cell r="E60">
            <v>7823.25</v>
          </cell>
          <cell r="F60">
            <v>6870.75</v>
          </cell>
          <cell r="G60">
            <v>8469.0499999999993</v>
          </cell>
          <cell r="H60">
            <v>4353.1499999999996</v>
          </cell>
          <cell r="I60">
            <v>4163.5</v>
          </cell>
          <cell r="J60">
            <v>2863.75</v>
          </cell>
          <cell r="K60">
            <v>4514.75</v>
          </cell>
          <cell r="L60">
            <v>6415</v>
          </cell>
          <cell r="M60">
            <v>6350</v>
          </cell>
          <cell r="N60">
            <v>6052.78</v>
          </cell>
          <cell r="O60">
            <v>7158.34</v>
          </cell>
          <cell r="P60">
            <v>6959.47</v>
          </cell>
          <cell r="Q60">
            <v>6744</v>
          </cell>
          <cell r="R60">
            <v>6968.87</v>
          </cell>
          <cell r="S60">
            <v>8136.69</v>
          </cell>
          <cell r="T60">
            <v>6240.63</v>
          </cell>
          <cell r="U60">
            <v>8773</v>
          </cell>
          <cell r="V60">
            <v>5165</v>
          </cell>
          <cell r="W60">
            <v>4208.03</v>
          </cell>
          <cell r="X60">
            <v>4208.03</v>
          </cell>
          <cell r="Y60">
            <v>4208.03</v>
          </cell>
          <cell r="Z60">
            <v>4208.03</v>
          </cell>
        </row>
        <row r="62">
          <cell r="A62" t="str">
            <v>Unfunded</v>
          </cell>
        </row>
        <row r="63">
          <cell r="B63" t="str">
            <v>Actives</v>
          </cell>
          <cell r="C63">
            <v>7840.25</v>
          </cell>
          <cell r="D63">
            <v>5652</v>
          </cell>
          <cell r="E63">
            <v>7823.25</v>
          </cell>
          <cell r="F63">
            <v>6870.75</v>
          </cell>
          <cell r="G63">
            <v>8469.0499999999993</v>
          </cell>
          <cell r="H63">
            <v>4353.1499999999996</v>
          </cell>
          <cell r="I63">
            <v>4163.5</v>
          </cell>
          <cell r="J63">
            <v>2863.75</v>
          </cell>
          <cell r="K63">
            <v>4514.75</v>
          </cell>
          <cell r="L63">
            <v>6415</v>
          </cell>
          <cell r="M63">
            <v>6350</v>
          </cell>
          <cell r="N63">
            <v>6052.78</v>
          </cell>
          <cell r="O63">
            <v>7158.34</v>
          </cell>
          <cell r="P63">
            <v>6959.47</v>
          </cell>
          <cell r="Q63">
            <v>6744</v>
          </cell>
          <cell r="R63">
            <v>6968.87</v>
          </cell>
          <cell r="S63">
            <v>8136.69</v>
          </cell>
          <cell r="T63">
            <v>6240.63</v>
          </cell>
          <cell r="U63">
            <v>8773</v>
          </cell>
          <cell r="V63">
            <v>5165</v>
          </cell>
          <cell r="W63">
            <v>4208.03</v>
          </cell>
          <cell r="X63">
            <v>4208.03</v>
          </cell>
          <cell r="Y63">
            <v>4208.03</v>
          </cell>
          <cell r="Z63">
            <v>4208.03</v>
          </cell>
        </row>
        <row r="64">
          <cell r="B64" t="str">
            <v>Retirees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B65" t="str">
            <v>Total</v>
          </cell>
          <cell r="C65">
            <v>7840.25</v>
          </cell>
          <cell r="D65">
            <v>5652</v>
          </cell>
          <cell r="E65">
            <v>7823.25</v>
          </cell>
          <cell r="F65">
            <v>6870.75</v>
          </cell>
          <cell r="G65">
            <v>8469.0499999999993</v>
          </cell>
          <cell r="H65">
            <v>4353.1499999999996</v>
          </cell>
          <cell r="I65">
            <v>4163.5</v>
          </cell>
          <cell r="J65">
            <v>2863.75</v>
          </cell>
          <cell r="K65">
            <v>4514.75</v>
          </cell>
          <cell r="L65">
            <v>6415</v>
          </cell>
          <cell r="M65">
            <v>6350</v>
          </cell>
          <cell r="N65">
            <v>6052.78</v>
          </cell>
          <cell r="O65">
            <v>7158.34</v>
          </cell>
          <cell r="P65">
            <v>6959.47</v>
          </cell>
          <cell r="Q65">
            <v>6744</v>
          </cell>
          <cell r="R65">
            <v>6968.87</v>
          </cell>
          <cell r="S65">
            <v>8136.69</v>
          </cell>
          <cell r="T65">
            <v>6240.63</v>
          </cell>
          <cell r="U65">
            <v>8773</v>
          </cell>
          <cell r="V65">
            <v>5165</v>
          </cell>
          <cell r="W65">
            <v>4208.03</v>
          </cell>
          <cell r="X65">
            <v>4208.03</v>
          </cell>
          <cell r="Y65">
            <v>4208.03</v>
          </cell>
          <cell r="Z65">
            <v>4208.03</v>
          </cell>
        </row>
        <row r="67">
          <cell r="A67" t="str">
            <v>Funded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70">
          <cell r="A70" t="str">
            <v>Total</v>
          </cell>
          <cell r="C70">
            <v>7840.25</v>
          </cell>
          <cell r="D70">
            <v>5652</v>
          </cell>
          <cell r="E70">
            <v>7823.25</v>
          </cell>
          <cell r="F70">
            <v>6870.75</v>
          </cell>
          <cell r="G70">
            <v>8469.0499999999993</v>
          </cell>
          <cell r="H70">
            <v>4353.1499999999996</v>
          </cell>
          <cell r="I70">
            <v>4163.5</v>
          </cell>
          <cell r="J70">
            <v>2863.75</v>
          </cell>
          <cell r="K70">
            <v>4514.75</v>
          </cell>
          <cell r="L70">
            <v>6415</v>
          </cell>
          <cell r="M70">
            <v>6350</v>
          </cell>
          <cell r="N70">
            <v>6052.78</v>
          </cell>
          <cell r="O70">
            <v>7158.34</v>
          </cell>
          <cell r="P70">
            <v>6959.47</v>
          </cell>
          <cell r="Q70">
            <v>6744</v>
          </cell>
          <cell r="R70">
            <v>6968.87</v>
          </cell>
          <cell r="S70">
            <v>8136.69</v>
          </cell>
          <cell r="T70">
            <v>6240.63</v>
          </cell>
          <cell r="U70">
            <v>8773</v>
          </cell>
          <cell r="V70">
            <v>5165</v>
          </cell>
          <cell r="W70">
            <v>4208.03</v>
          </cell>
          <cell r="X70">
            <v>4208.03</v>
          </cell>
          <cell r="Y70">
            <v>4208.03</v>
          </cell>
          <cell r="Z70">
            <v>4208.03</v>
          </cell>
        </row>
      </sheetData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9">
          <cell r="D9">
            <v>0.75</v>
          </cell>
        </row>
        <row r="11">
          <cell r="Y1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G12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WREQ"/>
      <sheetName val="E229"/>
      <sheetName val="E229A"/>
      <sheetName val="Excess"/>
      <sheetName val="Macros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tart"/>
      <sheetName val="Actuals_Data"/>
      <sheetName val="Master Data"/>
    </sheetNames>
    <sheetDataSet>
      <sheetData sheetId="0"/>
      <sheetData sheetId="1"/>
      <sheetData sheetId="2"/>
      <sheetData sheetId="3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</sheetNames>
    <sheetDataSet>
      <sheetData sheetId="0"/>
      <sheetData sheetId="1"/>
      <sheetData sheetId="2"/>
      <sheetData sheetId="3"/>
      <sheetData sheetId="4"/>
      <sheetData sheetId="5">
        <row r="1">
          <cell r="AL1">
            <v>1</v>
          </cell>
          <cell r="AM1" t="str">
            <v>January</v>
          </cell>
        </row>
        <row r="2">
          <cell r="AL2">
            <v>2</v>
          </cell>
          <cell r="AM2" t="str">
            <v>February</v>
          </cell>
        </row>
        <row r="3">
          <cell r="AL3">
            <v>3</v>
          </cell>
          <cell r="AM3" t="str">
            <v>March</v>
          </cell>
        </row>
        <row r="4">
          <cell r="AL4">
            <v>4</v>
          </cell>
          <cell r="AM4" t="str">
            <v>April</v>
          </cell>
        </row>
        <row r="5">
          <cell r="AL5">
            <v>5</v>
          </cell>
          <cell r="AM5" t="str">
            <v>May</v>
          </cell>
        </row>
        <row r="6">
          <cell r="AL6">
            <v>6</v>
          </cell>
          <cell r="AM6" t="str">
            <v>June</v>
          </cell>
        </row>
        <row r="7">
          <cell r="AL7">
            <v>7</v>
          </cell>
          <cell r="AM7" t="str">
            <v>July</v>
          </cell>
        </row>
        <row r="8">
          <cell r="AL8">
            <v>8</v>
          </cell>
          <cell r="AM8" t="str">
            <v>August</v>
          </cell>
        </row>
        <row r="9">
          <cell r="AL9">
            <v>9</v>
          </cell>
          <cell r="AM9" t="str">
            <v>September</v>
          </cell>
        </row>
        <row r="10">
          <cell r="AL10">
            <v>10</v>
          </cell>
          <cell r="AM10" t="str">
            <v>October</v>
          </cell>
        </row>
        <row r="11">
          <cell r="AL11">
            <v>11</v>
          </cell>
          <cell r="AM11" t="str">
            <v>November</v>
          </cell>
        </row>
        <row r="12">
          <cell r="AL12">
            <v>12</v>
          </cell>
          <cell r="AM12" t="str">
            <v>December</v>
          </cell>
        </row>
        <row r="38">
          <cell r="M38">
            <v>1346464881</v>
          </cell>
          <cell r="N38">
            <v>1263056567</v>
          </cell>
          <cell r="O38">
            <v>1164897263</v>
          </cell>
          <cell r="P38">
            <v>1093524808</v>
          </cell>
          <cell r="Q38">
            <v>1024275990</v>
          </cell>
          <cell r="R38">
            <v>1005758287</v>
          </cell>
          <cell r="S38">
            <v>1022560595</v>
          </cell>
          <cell r="T38">
            <v>1064743060</v>
          </cell>
          <cell r="U38">
            <v>1072441787</v>
          </cell>
          <cell r="V38">
            <v>0</v>
          </cell>
          <cell r="W38">
            <v>0</v>
          </cell>
          <cell r="X3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PCAM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20">
          <cell r="H20">
            <v>4.5400000000000003E-2</v>
          </cell>
        </row>
        <row r="23">
          <cell r="H23">
            <v>4.7625023134766025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6016631101.3796072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0.75882088818077265</v>
          </cell>
        </row>
      </sheetData>
      <sheetData sheetId="19">
        <row r="90">
          <cell r="Y90" t="str">
            <v>DIS</v>
          </cell>
        </row>
      </sheetData>
      <sheetData sheetId="20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0">
          <cell r="B30">
            <v>0.6206756541891556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MWh (HLH)"/>
      <sheetName val="MWh (LLH)"/>
      <sheetName val="MWhAdj"/>
      <sheetName val="MWhUnacct"/>
      <sheetName val="Total MWh"/>
      <sheetName val="Energy Dollars"/>
      <sheetName val="Other Dollars"/>
      <sheetName val="Fixed Dollars"/>
      <sheetName val="AdjDollars"/>
      <sheetName val="Unacct Dollars"/>
      <sheetName val="Total Dollars"/>
      <sheetName val="Market Value (HLH)"/>
      <sheetName val="Market Value (LLH)"/>
      <sheetName val="Rate"/>
      <sheetName val="HeatRate"/>
      <sheetName val="$MMBtu"/>
      <sheetName val="MMBtu"/>
      <sheetName val="Allocated Reserves"/>
      <sheetName val="Demand"/>
      <sheetName val="FPC"/>
      <sheetName val="Carbon Tax"/>
      <sheetName val="AncillaryServices"/>
      <sheetName val="GasPosition"/>
      <sheetName val="Tracking File"/>
      <sheetName val="Master Account Check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P2">
            <v>0</v>
          </cell>
        </row>
        <row r="36">
          <cell r="P36">
            <v>9360000</v>
          </cell>
          <cell r="S36" t="str">
            <v>Unassigned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Org"/>
      <sheetName val="DownloadWF"/>
      <sheetName val="UK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OrgU</v>
          </cell>
          <cell r="B1" t="str">
            <v>Org Name</v>
          </cell>
          <cell r="C1" t="str">
            <v>OrgNameShort</v>
          </cell>
        </row>
        <row r="2">
          <cell r="A2">
            <v>1076</v>
          </cell>
          <cell r="B2" t="str">
            <v>Hunter/Huntington Plants</v>
          </cell>
          <cell r="C2" t="str">
            <v>Hunter</v>
          </cell>
        </row>
        <row r="3">
          <cell r="A3">
            <v>217</v>
          </cell>
          <cell r="B3" t="str">
            <v>Hunter Plant</v>
          </cell>
          <cell r="C3" t="str">
            <v>Hunter</v>
          </cell>
        </row>
        <row r="4">
          <cell r="A4">
            <v>656</v>
          </cell>
          <cell r="B4" t="str">
            <v>Hunter Engineering</v>
          </cell>
          <cell r="C4" t="str">
            <v>Hunter</v>
          </cell>
        </row>
        <row r="5">
          <cell r="A5">
            <v>657</v>
          </cell>
          <cell r="B5" t="str">
            <v>Hunter Planning</v>
          </cell>
          <cell r="C5" t="str">
            <v>Hunter</v>
          </cell>
        </row>
        <row r="6">
          <cell r="A6">
            <v>658</v>
          </cell>
          <cell r="B6" t="str">
            <v>Hunter Administration</v>
          </cell>
          <cell r="C6" t="str">
            <v>Hunter</v>
          </cell>
        </row>
        <row r="7">
          <cell r="A7">
            <v>659</v>
          </cell>
          <cell r="B7" t="str">
            <v>Hunter Production</v>
          </cell>
          <cell r="C7" t="str">
            <v>Hunter</v>
          </cell>
        </row>
        <row r="8">
          <cell r="A8">
            <v>660</v>
          </cell>
          <cell r="B8" t="str">
            <v>Hunter Support</v>
          </cell>
          <cell r="C8" t="str">
            <v>Hunter</v>
          </cell>
        </row>
        <row r="9">
          <cell r="A9">
            <v>220</v>
          </cell>
          <cell r="B9" t="str">
            <v>Huntington Plant</v>
          </cell>
          <cell r="C9" t="str">
            <v>Huntington</v>
          </cell>
        </row>
        <row r="10">
          <cell r="A10">
            <v>664</v>
          </cell>
          <cell r="B10" t="str">
            <v>Huntington Administration</v>
          </cell>
          <cell r="C10" t="str">
            <v>Huntington</v>
          </cell>
        </row>
        <row r="11">
          <cell r="A11">
            <v>665</v>
          </cell>
          <cell r="B11" t="str">
            <v>Huntington Procurement &amp; Warehouse</v>
          </cell>
          <cell r="C11" t="str">
            <v>Huntington</v>
          </cell>
        </row>
        <row r="12">
          <cell r="A12">
            <v>666</v>
          </cell>
          <cell r="B12" t="str">
            <v>Huntington Production</v>
          </cell>
          <cell r="C12" t="str">
            <v>Huntington</v>
          </cell>
        </row>
        <row r="13">
          <cell r="A13">
            <v>667</v>
          </cell>
          <cell r="B13" t="str">
            <v>Huntington Support</v>
          </cell>
          <cell r="C13" t="str">
            <v>Huntington</v>
          </cell>
        </row>
        <row r="14">
          <cell r="A14">
            <v>1075</v>
          </cell>
          <cell r="B14" t="str">
            <v>DJohnston/ Wyodak Plants</v>
          </cell>
          <cell r="C14" t="str">
            <v>DaveJohnston</v>
          </cell>
        </row>
        <row r="15">
          <cell r="A15">
            <v>214</v>
          </cell>
          <cell r="B15" t="str">
            <v>Dave Johnston Plant</v>
          </cell>
          <cell r="C15" t="str">
            <v>DaveJohnston</v>
          </cell>
        </row>
        <row r="16">
          <cell r="A16">
            <v>650</v>
          </cell>
          <cell r="B16" t="str">
            <v>Dave Johnston Administration</v>
          </cell>
          <cell r="C16" t="str">
            <v>DaveJohnston</v>
          </cell>
        </row>
        <row r="17">
          <cell r="A17">
            <v>651</v>
          </cell>
          <cell r="B17" t="str">
            <v>Dave Johnston Support</v>
          </cell>
          <cell r="C17" t="str">
            <v>DaveJohnston</v>
          </cell>
        </row>
        <row r="18">
          <cell r="A18">
            <v>652</v>
          </cell>
          <cell r="B18" t="str">
            <v>Dave Johnston Production</v>
          </cell>
          <cell r="C18" t="str">
            <v>DaveJohnston</v>
          </cell>
        </row>
        <row r="19">
          <cell r="A19">
            <v>219</v>
          </cell>
          <cell r="B19" t="str">
            <v>Wyodak Plant</v>
          </cell>
          <cell r="C19" t="str">
            <v>Wyodak</v>
          </cell>
        </row>
        <row r="20">
          <cell r="A20">
            <v>653</v>
          </cell>
          <cell r="B20" t="str">
            <v>Wyodak Administration</v>
          </cell>
          <cell r="C20" t="str">
            <v>Wyodak</v>
          </cell>
        </row>
        <row r="21">
          <cell r="A21">
            <v>654</v>
          </cell>
          <cell r="B21" t="str">
            <v>Wyodak Planning</v>
          </cell>
          <cell r="C21" t="str">
            <v>Wyodak</v>
          </cell>
        </row>
        <row r="22">
          <cell r="A22">
            <v>655</v>
          </cell>
          <cell r="B22" t="str">
            <v>Wyodak Planning and Support</v>
          </cell>
          <cell r="C22" t="str">
            <v>Wyodak</v>
          </cell>
        </row>
        <row r="23">
          <cell r="A23">
            <v>218</v>
          </cell>
          <cell r="B23" t="str">
            <v>Jim Bridger Plant</v>
          </cell>
          <cell r="C23" t="str">
            <v>JimBridger</v>
          </cell>
        </row>
        <row r="24">
          <cell r="A24">
            <v>642</v>
          </cell>
          <cell r="B24" t="str">
            <v>Jim Bridger Plant Administration</v>
          </cell>
          <cell r="C24" t="str">
            <v>JimBridger</v>
          </cell>
        </row>
        <row r="25">
          <cell r="A25">
            <v>643</v>
          </cell>
          <cell r="B25" t="str">
            <v>Jim Bridger Plant Maintenance</v>
          </cell>
          <cell r="C25" t="str">
            <v>JimBridger</v>
          </cell>
        </row>
        <row r="26">
          <cell r="A26">
            <v>644</v>
          </cell>
          <cell r="B26" t="str">
            <v>Jim Bridger Plant Operations</v>
          </cell>
          <cell r="C26" t="str">
            <v>JimBridger</v>
          </cell>
        </row>
        <row r="27">
          <cell r="A27">
            <v>645</v>
          </cell>
          <cell r="B27" t="str">
            <v>Jim Bridger Outside Support</v>
          </cell>
          <cell r="C27" t="str">
            <v>JimBridger</v>
          </cell>
        </row>
        <row r="28">
          <cell r="A28">
            <v>646</v>
          </cell>
          <cell r="B28" t="str">
            <v>Jim Bridger Technical Support</v>
          </cell>
          <cell r="C28" t="str">
            <v>JimBridger</v>
          </cell>
        </row>
        <row r="29">
          <cell r="A29">
            <v>213</v>
          </cell>
          <cell r="B29" t="str">
            <v>Naughton</v>
          </cell>
          <cell r="C29" t="str">
            <v>Naughton</v>
          </cell>
        </row>
        <row r="30">
          <cell r="A30">
            <v>647</v>
          </cell>
          <cell r="B30" t="str">
            <v>Naughton Administration</v>
          </cell>
          <cell r="C30" t="str">
            <v>Naughton</v>
          </cell>
        </row>
        <row r="31">
          <cell r="A31">
            <v>648</v>
          </cell>
          <cell r="B31" t="str">
            <v>Naughton Maintenance</v>
          </cell>
          <cell r="C31" t="str">
            <v>Naughton</v>
          </cell>
        </row>
        <row r="32">
          <cell r="A32">
            <v>649</v>
          </cell>
          <cell r="B32" t="str">
            <v>Naughton Operations</v>
          </cell>
          <cell r="C32" t="str">
            <v>Naughton</v>
          </cell>
        </row>
        <row r="33">
          <cell r="A33">
            <v>516</v>
          </cell>
          <cell r="B33" t="str">
            <v>Utah Small Generation Units</v>
          </cell>
          <cell r="C33" t="str">
            <v>Carbon</v>
          </cell>
        </row>
        <row r="34">
          <cell r="A34">
            <v>216</v>
          </cell>
          <cell r="B34" t="str">
            <v>Carbon Plant</v>
          </cell>
          <cell r="C34" t="str">
            <v>Carbon</v>
          </cell>
        </row>
        <row r="35">
          <cell r="A35">
            <v>662</v>
          </cell>
          <cell r="B35" t="str">
            <v>Carbon Warehouse Support</v>
          </cell>
          <cell r="C35" t="str">
            <v>Carbon</v>
          </cell>
        </row>
        <row r="36">
          <cell r="A36">
            <v>663</v>
          </cell>
          <cell r="B36" t="str">
            <v>Carbon Operations</v>
          </cell>
          <cell r="C36" t="str">
            <v>Carbon</v>
          </cell>
        </row>
        <row r="37">
          <cell r="A37">
            <v>674</v>
          </cell>
          <cell r="B37" t="str">
            <v>Carbon Planning</v>
          </cell>
          <cell r="C37" t="str">
            <v>Carbon</v>
          </cell>
        </row>
        <row r="38">
          <cell r="A38">
            <v>675</v>
          </cell>
          <cell r="B38" t="str">
            <v>Carbon Maintenance</v>
          </cell>
          <cell r="C38" t="str">
            <v>Carbon</v>
          </cell>
        </row>
        <row r="39">
          <cell r="A39">
            <v>215</v>
          </cell>
          <cell r="B39" t="str">
            <v>Gadsby Plant</v>
          </cell>
          <cell r="C39" t="str">
            <v>Gadsby</v>
          </cell>
        </row>
        <row r="40">
          <cell r="A40">
            <v>518</v>
          </cell>
          <cell r="B40" t="str">
            <v>Little Mt.</v>
          </cell>
          <cell r="C40" t="str">
            <v>LittleMt</v>
          </cell>
        </row>
        <row r="41">
          <cell r="A41">
            <v>517</v>
          </cell>
          <cell r="B41" t="str">
            <v>Blundell Plant</v>
          </cell>
          <cell r="C41" t="str">
            <v>Blundell</v>
          </cell>
        </row>
        <row r="42">
          <cell r="A42">
            <v>826</v>
          </cell>
          <cell r="B42" t="str">
            <v>West Valley Plant</v>
          </cell>
          <cell r="C42" t="str">
            <v>WValley</v>
          </cell>
        </row>
        <row r="43">
          <cell r="A43">
            <v>289</v>
          </cell>
          <cell r="B43" t="str">
            <v>Hydro</v>
          </cell>
          <cell r="C43" t="str">
            <v>Hydro</v>
          </cell>
        </row>
        <row r="44">
          <cell r="A44">
            <v>291</v>
          </cell>
          <cell r="B44" t="str">
            <v>Hydro Generation</v>
          </cell>
          <cell r="C44" t="str">
            <v>Hydro</v>
          </cell>
        </row>
        <row r="45">
          <cell r="A45">
            <v>292</v>
          </cell>
          <cell r="B45" t="str">
            <v>Hydro North</v>
          </cell>
          <cell r="C45" t="str">
            <v>Hydro</v>
          </cell>
        </row>
        <row r="46">
          <cell r="A46">
            <v>293</v>
          </cell>
          <cell r="B46" t="str">
            <v>Hydro South</v>
          </cell>
          <cell r="C46" t="str">
            <v>Hydro</v>
          </cell>
        </row>
        <row r="47">
          <cell r="A47">
            <v>294</v>
          </cell>
          <cell r="B47" t="str">
            <v>Hydro East</v>
          </cell>
          <cell r="C47" t="str">
            <v>Hydro</v>
          </cell>
        </row>
        <row r="48">
          <cell r="A48">
            <v>1077</v>
          </cell>
          <cell r="B48" t="str">
            <v>Generation Engineering</v>
          </cell>
          <cell r="C48" t="str">
            <v>Engr</v>
          </cell>
        </row>
        <row r="49">
          <cell r="A49">
            <v>1070</v>
          </cell>
          <cell r="B49" t="str">
            <v>Power Supply Implementation</v>
          </cell>
          <cell r="C49" t="str">
            <v>Engr</v>
          </cell>
        </row>
        <row r="50">
          <cell r="A50">
            <v>181</v>
          </cell>
          <cell r="B50" t="str">
            <v>Hydro Relicensing</v>
          </cell>
          <cell r="C50" t="str">
            <v>HyRel</v>
          </cell>
        </row>
        <row r="51">
          <cell r="A51">
            <v>1072</v>
          </cell>
          <cell r="B51" t="str">
            <v>C&amp;T Resource Development</v>
          </cell>
          <cell r="C51" t="str">
            <v>ResD</v>
          </cell>
        </row>
        <row r="52">
          <cell r="A52">
            <v>1073</v>
          </cell>
          <cell r="B52" t="str">
            <v>Safety and Environmental Svcs</v>
          </cell>
          <cell r="C52" t="str">
            <v>Safety</v>
          </cell>
        </row>
        <row r="53">
          <cell r="A53">
            <v>231</v>
          </cell>
          <cell r="B53" t="str">
            <v>Generation</v>
          </cell>
          <cell r="C53" t="str">
            <v>AdminG</v>
          </cell>
        </row>
        <row r="54">
          <cell r="A54">
            <v>1071</v>
          </cell>
          <cell r="B54" t="str">
            <v>Generation Controller</v>
          </cell>
          <cell r="C54" t="str">
            <v>AdminG</v>
          </cell>
        </row>
        <row r="66">
          <cell r="B66" t="str">
            <v>NERC</v>
          </cell>
          <cell r="C66" t="str">
            <v>No</v>
          </cell>
        </row>
        <row r="67">
          <cell r="B67" t="str">
            <v>BLN 1</v>
          </cell>
          <cell r="C67" t="str">
            <v>Blundell</v>
          </cell>
        </row>
        <row r="68">
          <cell r="B68" t="str">
            <v>CHO 4</v>
          </cell>
          <cell r="C68" t="str">
            <v>Cholla</v>
          </cell>
        </row>
        <row r="69">
          <cell r="B69" t="str">
            <v>CRB 1</v>
          </cell>
          <cell r="C69" t="str">
            <v>Carbon</v>
          </cell>
        </row>
        <row r="70">
          <cell r="B70" t="str">
            <v>CRB 2</v>
          </cell>
          <cell r="C70" t="str">
            <v>Carbon</v>
          </cell>
        </row>
        <row r="71">
          <cell r="B71" t="str">
            <v>DJ 1</v>
          </cell>
          <cell r="C71" t="str">
            <v>DJ</v>
          </cell>
        </row>
        <row r="72">
          <cell r="B72" t="str">
            <v>DJ 2</v>
          </cell>
          <cell r="C72" t="str">
            <v>DJ</v>
          </cell>
        </row>
        <row r="73">
          <cell r="B73" t="str">
            <v>DJ 3</v>
          </cell>
          <cell r="C73" t="str">
            <v>DJ</v>
          </cell>
        </row>
        <row r="74">
          <cell r="B74" t="str">
            <v>DJ 4</v>
          </cell>
          <cell r="C74" t="str">
            <v>DJ</v>
          </cell>
        </row>
        <row r="75">
          <cell r="B75" t="str">
            <v>GAD 1</v>
          </cell>
          <cell r="C75" t="str">
            <v>Gadsby</v>
          </cell>
        </row>
        <row r="76">
          <cell r="B76" t="str">
            <v>GAD 2</v>
          </cell>
          <cell r="C76" t="str">
            <v>Gadsby</v>
          </cell>
        </row>
        <row r="77">
          <cell r="B77" t="str">
            <v>GAD 3</v>
          </cell>
          <cell r="C77" t="str">
            <v>Gadsby</v>
          </cell>
        </row>
        <row r="78">
          <cell r="B78" t="str">
            <v>GAD 4</v>
          </cell>
          <cell r="C78" t="str">
            <v>Gadsby</v>
          </cell>
        </row>
        <row r="79">
          <cell r="B79" t="str">
            <v>GAD 5</v>
          </cell>
          <cell r="C79" t="str">
            <v>Gadsby</v>
          </cell>
        </row>
      </sheetData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5">
          <cell r="T5">
            <v>1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3Summary"/>
      <sheetName val="SettlementRates"/>
      <sheetName val="Theoretical Reserve"/>
      <sheetName val="2013Summary OregonAccel"/>
      <sheetName val="Depr Comparison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Reserve"/>
      <sheetName val="Oregon Reserve"/>
      <sheetName val="Controls2013"/>
      <sheetName val="Controls2013 Oregon Accel"/>
      <sheetName val="Mining"/>
      <sheetName val="Acct"/>
      <sheetName val="Controls2014Actuals"/>
      <sheetName val="ControlsReserve"/>
      <sheetName val="ControlsReserveOregonAccel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I2" t="str">
            <v xml:space="preserve">310.20 0181         </v>
          </cell>
          <cell r="J2">
            <v>35883106.869999997</v>
          </cell>
        </row>
        <row r="3">
          <cell r="I3" t="str">
            <v xml:space="preserve">311.00 0181         </v>
          </cell>
          <cell r="J3">
            <v>8248068.79</v>
          </cell>
        </row>
        <row r="4">
          <cell r="I4" t="str">
            <v xml:space="preserve">312.00 0181         </v>
          </cell>
          <cell r="J4">
            <v>57980129.209999993</v>
          </cell>
        </row>
        <row r="5">
          <cell r="I5" t="str">
            <v xml:space="preserve">314.00 0181         </v>
          </cell>
          <cell r="J5">
            <v>33932229.539999992</v>
          </cell>
        </row>
        <row r="6">
          <cell r="I6" t="str">
            <v xml:space="preserve">315.00 0181         </v>
          </cell>
          <cell r="J6">
            <v>7534903.6100000003</v>
          </cell>
        </row>
        <row r="7">
          <cell r="I7" t="str">
            <v xml:space="preserve">316.00 0181         </v>
          </cell>
          <cell r="J7">
            <v>1260825.9800000002</v>
          </cell>
        </row>
        <row r="9">
          <cell r="I9" t="str">
            <v xml:space="preserve">311.00 0101         </v>
          </cell>
          <cell r="J9">
            <v>15578829.739999998</v>
          </cell>
        </row>
        <row r="10">
          <cell r="I10" t="str">
            <v xml:space="preserve">312.00 0101         </v>
          </cell>
          <cell r="J10">
            <v>68203413.419999987</v>
          </cell>
        </row>
        <row r="11">
          <cell r="I11" t="str">
            <v xml:space="preserve">314.00 0101         </v>
          </cell>
          <cell r="J11">
            <v>28155320.47000001</v>
          </cell>
        </row>
        <row r="12">
          <cell r="I12" t="str">
            <v xml:space="preserve">315.00 0101         </v>
          </cell>
          <cell r="J12">
            <v>6302079.6600000001</v>
          </cell>
        </row>
        <row r="13">
          <cell r="I13" t="str">
            <v xml:space="preserve">316.00 0101         </v>
          </cell>
          <cell r="J13">
            <v>808742.45</v>
          </cell>
        </row>
        <row r="15">
          <cell r="I15" t="str">
            <v xml:space="preserve">310.20 0102         </v>
          </cell>
          <cell r="J15">
            <v>1368465.3800000001</v>
          </cell>
        </row>
        <row r="16">
          <cell r="I16" t="str">
            <v xml:space="preserve">311.00 0102         </v>
          </cell>
          <cell r="J16">
            <v>64137299.969999999</v>
          </cell>
        </row>
        <row r="17">
          <cell r="I17" t="str">
            <v xml:space="preserve">312.00 0102         </v>
          </cell>
          <cell r="J17">
            <v>333573164.07000005</v>
          </cell>
        </row>
        <row r="18">
          <cell r="I18" t="str">
            <v xml:space="preserve">314.00 0102         </v>
          </cell>
          <cell r="J18">
            <v>67727490.050000012</v>
          </cell>
        </row>
        <row r="19">
          <cell r="I19" t="str">
            <v xml:space="preserve">315.00 0102         </v>
          </cell>
          <cell r="J19">
            <v>68052211.179999992</v>
          </cell>
        </row>
        <row r="20">
          <cell r="I20" t="str">
            <v xml:space="preserve">316.00 0102         </v>
          </cell>
          <cell r="J20">
            <v>4094397.9899999998</v>
          </cell>
        </row>
        <row r="22">
          <cell r="I22" t="str">
            <v xml:space="preserve">311.00 0103         </v>
          </cell>
          <cell r="J22">
            <v>60724651.149999999</v>
          </cell>
        </row>
        <row r="23">
          <cell r="I23" t="str">
            <v xml:space="preserve">312.00 0103         </v>
          </cell>
          <cell r="J23">
            <v>118143549.22999999</v>
          </cell>
        </row>
        <row r="24">
          <cell r="I24" t="str">
            <v xml:space="preserve">314.00 0103         </v>
          </cell>
          <cell r="J24">
            <v>37970211.870000005</v>
          </cell>
        </row>
        <row r="25">
          <cell r="I25" t="str">
            <v xml:space="preserve">315.00 0103         </v>
          </cell>
          <cell r="J25">
            <v>9137273.8200000022</v>
          </cell>
        </row>
        <row r="26">
          <cell r="I26" t="str">
            <v xml:space="preserve">316.00 0103         </v>
          </cell>
          <cell r="J26">
            <v>333477.57999999996</v>
          </cell>
        </row>
        <row r="28">
          <cell r="I28" t="str">
            <v xml:space="preserve">311.00 0104         </v>
          </cell>
          <cell r="J28">
            <v>37508714.759999998</v>
          </cell>
        </row>
        <row r="29">
          <cell r="I29" t="str">
            <v xml:space="preserve">312.00 0104         </v>
          </cell>
          <cell r="J29">
            <v>95950292.110000029</v>
          </cell>
        </row>
        <row r="30">
          <cell r="I30" t="str">
            <v xml:space="preserve">314.00 0104         </v>
          </cell>
          <cell r="J30">
            <v>28475078.309999999</v>
          </cell>
        </row>
        <row r="31">
          <cell r="I31" t="str">
            <v xml:space="preserve">315.00 0104         </v>
          </cell>
          <cell r="J31">
            <v>17022999.400000002</v>
          </cell>
        </row>
        <row r="32">
          <cell r="I32" t="str">
            <v xml:space="preserve">316.00 0104         </v>
          </cell>
          <cell r="J32">
            <v>1226110.9699999997</v>
          </cell>
        </row>
        <row r="34">
          <cell r="I34" t="str">
            <v xml:space="preserve">310.20 0105         </v>
          </cell>
          <cell r="J34">
            <v>99970.26</v>
          </cell>
        </row>
        <row r="35">
          <cell r="I35" t="str">
            <v xml:space="preserve">311.00 0105         </v>
          </cell>
          <cell r="J35">
            <v>155956890.82999998</v>
          </cell>
        </row>
        <row r="36">
          <cell r="I36" t="str">
            <v xml:space="preserve">312.00 0105         </v>
          </cell>
          <cell r="J36">
            <v>670581264.21000004</v>
          </cell>
        </row>
        <row r="37">
          <cell r="I37" t="str">
            <v xml:space="preserve">314.00 0105         </v>
          </cell>
          <cell r="J37">
            <v>94863318.949999973</v>
          </cell>
        </row>
        <row r="38">
          <cell r="I38" t="str">
            <v xml:space="preserve">315.00 0105         </v>
          </cell>
          <cell r="J38">
            <v>62271411.280000001</v>
          </cell>
        </row>
        <row r="39">
          <cell r="I39" t="str">
            <v xml:space="preserve">316.00 0105         </v>
          </cell>
          <cell r="J39">
            <v>8417777.6699999999</v>
          </cell>
        </row>
        <row r="41">
          <cell r="I41" t="str">
            <v xml:space="preserve">311.00 0106         </v>
          </cell>
          <cell r="J41">
            <v>15112964.16</v>
          </cell>
        </row>
        <row r="42">
          <cell r="I42" t="str">
            <v xml:space="preserve">312.00 0106         </v>
          </cell>
          <cell r="J42">
            <v>38714283.609999999</v>
          </cell>
        </row>
        <row r="43">
          <cell r="I43" t="str">
            <v xml:space="preserve">314.00 0106         </v>
          </cell>
          <cell r="J43">
            <v>19717936.429999996</v>
          </cell>
        </row>
        <row r="44">
          <cell r="I44" t="str">
            <v xml:space="preserve">315.00 0106         </v>
          </cell>
          <cell r="J44">
            <v>8365667.1899999995</v>
          </cell>
        </row>
        <row r="45">
          <cell r="I45" t="str">
            <v xml:space="preserve">316.00 0106         </v>
          </cell>
          <cell r="J45">
            <v>457978.74</v>
          </cell>
        </row>
        <row r="47">
          <cell r="I47" t="str">
            <v xml:space="preserve">311.00 0107         </v>
          </cell>
          <cell r="J47">
            <v>17685015.300000001</v>
          </cell>
        </row>
        <row r="48">
          <cell r="I48" t="str">
            <v xml:space="preserve">312.00 0107         </v>
          </cell>
          <cell r="J48">
            <v>54821075.469999999</v>
          </cell>
        </row>
        <row r="49">
          <cell r="I49" t="str">
            <v xml:space="preserve">314.00 0107         </v>
          </cell>
          <cell r="J49">
            <v>9321545.7400000002</v>
          </cell>
        </row>
        <row r="50">
          <cell r="I50" t="str">
            <v xml:space="preserve">315.00 0107         </v>
          </cell>
          <cell r="J50">
            <v>2545290.0599999996</v>
          </cell>
        </row>
        <row r="51">
          <cell r="I51" t="str">
            <v xml:space="preserve">316.00 0107         </v>
          </cell>
          <cell r="J51">
            <v>637308.10000000009</v>
          </cell>
        </row>
        <row r="53">
          <cell r="I53" t="str">
            <v xml:space="preserve">310.20 0108         </v>
          </cell>
          <cell r="J53">
            <v>246337.54</v>
          </cell>
        </row>
        <row r="54">
          <cell r="I54" t="str">
            <v xml:space="preserve">311.00 0108         </v>
          </cell>
          <cell r="J54">
            <v>206904079.93999997</v>
          </cell>
        </row>
        <row r="55">
          <cell r="I55" t="str">
            <v xml:space="preserve">312.00 0108         </v>
          </cell>
          <cell r="J55">
            <v>751738560.24999988</v>
          </cell>
        </row>
        <row r="56">
          <cell r="I56" t="str">
            <v xml:space="preserve">314.00 0108         </v>
          </cell>
          <cell r="J56">
            <v>192002781.17999998</v>
          </cell>
        </row>
        <row r="57">
          <cell r="I57" t="str">
            <v xml:space="preserve">315.00 0108         </v>
          </cell>
          <cell r="J57">
            <v>106809058.28999996</v>
          </cell>
        </row>
        <row r="58">
          <cell r="I58" t="str">
            <v xml:space="preserve">316.00 0108         </v>
          </cell>
          <cell r="J58">
            <v>3711076.86</v>
          </cell>
        </row>
        <row r="60">
          <cell r="I60" t="str">
            <v xml:space="preserve">311.00 0109         </v>
          </cell>
          <cell r="J60">
            <v>119466151.94000001</v>
          </cell>
        </row>
        <row r="61">
          <cell r="I61" t="str">
            <v xml:space="preserve">312.00 0109         </v>
          </cell>
          <cell r="J61">
            <v>548497167.67999995</v>
          </cell>
        </row>
        <row r="62">
          <cell r="I62" t="str">
            <v xml:space="preserve">314.00 0109         </v>
          </cell>
          <cell r="J62">
            <v>121793629.16999999</v>
          </cell>
        </row>
        <row r="63">
          <cell r="I63" t="str">
            <v xml:space="preserve">315.00 0109         </v>
          </cell>
          <cell r="J63">
            <v>47353097.719999991</v>
          </cell>
        </row>
        <row r="64">
          <cell r="I64" t="str">
            <v xml:space="preserve">316.00 0109         </v>
          </cell>
          <cell r="J64">
            <v>2865838.1700000004</v>
          </cell>
        </row>
        <row r="66">
          <cell r="I66" t="str">
            <v xml:space="preserve">311.00 0191         </v>
          </cell>
          <cell r="J66">
            <v>5733734.1399999997</v>
          </cell>
        </row>
        <row r="67">
          <cell r="I67" t="str">
            <v xml:space="preserve">312.00 0191         </v>
          </cell>
          <cell r="J67">
            <v>5798092.3600000003</v>
          </cell>
        </row>
        <row r="68">
          <cell r="I68" t="str">
            <v xml:space="preserve">314.00 0191         </v>
          </cell>
          <cell r="J68">
            <v>18616437.709999997</v>
          </cell>
        </row>
        <row r="69">
          <cell r="I69" t="str">
            <v xml:space="preserve">315.00 0191         </v>
          </cell>
          <cell r="J69">
            <v>4303813.3</v>
          </cell>
        </row>
        <row r="71">
          <cell r="I71" t="str">
            <v xml:space="preserve">310.20 0110         </v>
          </cell>
          <cell r="J71">
            <v>281111.10000000003</v>
          </cell>
        </row>
        <row r="72">
          <cell r="I72" t="str">
            <v xml:space="preserve">311.00 0110         </v>
          </cell>
          <cell r="J72">
            <v>140453672.05000001</v>
          </cell>
        </row>
        <row r="73">
          <cell r="I73" t="str">
            <v xml:space="preserve">312.00 0110         </v>
          </cell>
          <cell r="J73">
            <v>699314661.25</v>
          </cell>
        </row>
        <row r="74">
          <cell r="I74" t="str">
            <v xml:space="preserve">314.00 0110         </v>
          </cell>
          <cell r="J74">
            <v>202093478.05000001</v>
          </cell>
        </row>
        <row r="75">
          <cell r="I75" t="str">
            <v xml:space="preserve">315.00 0110         </v>
          </cell>
          <cell r="J75">
            <v>60853371.730000004</v>
          </cell>
        </row>
        <row r="76">
          <cell r="I76" t="str">
            <v xml:space="preserve">316.00 0110         </v>
          </cell>
          <cell r="J76">
            <v>4114814.21</v>
          </cell>
        </row>
        <row r="78">
          <cell r="I78" t="str">
            <v xml:space="preserve">310.20 0111         </v>
          </cell>
          <cell r="J78">
            <v>15015.87</v>
          </cell>
        </row>
        <row r="79">
          <cell r="I79" t="str">
            <v xml:space="preserve">311.00 0111         </v>
          </cell>
          <cell r="J79">
            <v>118144247.14999998</v>
          </cell>
        </row>
        <row r="80">
          <cell r="I80" t="str">
            <v xml:space="preserve">312.00 0111         </v>
          </cell>
          <cell r="J80">
            <v>497366401.78000003</v>
          </cell>
        </row>
        <row r="81">
          <cell r="I81" t="str">
            <v xml:space="preserve">314.00 0111         </v>
          </cell>
          <cell r="J81">
            <v>77819489.430000007</v>
          </cell>
        </row>
        <row r="82">
          <cell r="I82" t="str">
            <v xml:space="preserve">315.00 0111         </v>
          </cell>
          <cell r="J82">
            <v>62934833.029999994</v>
          </cell>
        </row>
        <row r="83">
          <cell r="I83" t="str">
            <v xml:space="preserve">316.00 0111         </v>
          </cell>
          <cell r="J83">
            <v>2011397.2999999998</v>
          </cell>
        </row>
        <row r="85">
          <cell r="I85" t="str">
            <v xml:space="preserve">310.20 0112         </v>
          </cell>
          <cell r="J85">
            <v>164796.79999999999</v>
          </cell>
        </row>
        <row r="86">
          <cell r="I86" t="str">
            <v xml:space="preserve">311.00 0112         </v>
          </cell>
          <cell r="J86">
            <v>51310226.62000002</v>
          </cell>
        </row>
        <row r="87">
          <cell r="I87" t="str">
            <v xml:space="preserve">312.00 0112         </v>
          </cell>
          <cell r="J87">
            <v>300477568.43000001</v>
          </cell>
        </row>
        <row r="88">
          <cell r="I88" t="str">
            <v xml:space="preserve">314.00 0112         </v>
          </cell>
          <cell r="J88">
            <v>63685096.189999998</v>
          </cell>
        </row>
        <row r="89">
          <cell r="I89" t="str">
            <v xml:space="preserve">315.00 0112         </v>
          </cell>
          <cell r="J89">
            <v>28508661.000000004</v>
          </cell>
        </row>
        <row r="90">
          <cell r="I90" t="str">
            <v xml:space="preserve">316.00 0112         </v>
          </cell>
          <cell r="J90">
            <v>1236510.2</v>
          </cell>
        </row>
        <row r="92">
          <cell r="I92" t="str">
            <v xml:space="preserve">310.30 0101         </v>
          </cell>
          <cell r="J92">
            <v>865460.63</v>
          </cell>
        </row>
        <row r="93">
          <cell r="I93" t="str">
            <v xml:space="preserve">310.30 0105         </v>
          </cell>
          <cell r="J93">
            <v>9700996.6099999994</v>
          </cell>
        </row>
        <row r="94">
          <cell r="I94" t="str">
            <v xml:space="preserve">310.30 0106         </v>
          </cell>
          <cell r="J94">
            <v>8138.01</v>
          </cell>
        </row>
        <row r="95">
          <cell r="I95" t="str">
            <v xml:space="preserve">310.30 0108         </v>
          </cell>
          <cell r="J95">
            <v>24271831.300000004</v>
          </cell>
        </row>
        <row r="96">
          <cell r="I96" t="str">
            <v xml:space="preserve">310.30 0109         </v>
          </cell>
          <cell r="J96">
            <v>1471639</v>
          </cell>
        </row>
        <row r="97">
          <cell r="I97" t="str">
            <v xml:space="preserve">310.30 0110         </v>
          </cell>
          <cell r="J97">
            <v>171270</v>
          </cell>
        </row>
        <row r="98">
          <cell r="I98" t="str">
            <v xml:space="preserve">310.30 0111         </v>
          </cell>
          <cell r="J98">
            <v>690.97</v>
          </cell>
        </row>
        <row r="99">
          <cell r="I99" t="str">
            <v xml:space="preserve">310.30 0112         </v>
          </cell>
          <cell r="J99">
            <v>13496.8</v>
          </cell>
        </row>
        <row r="102">
          <cell r="I102" t="str">
            <v xml:space="preserve">330.20 0301         </v>
          </cell>
          <cell r="J102">
            <v>28699.78</v>
          </cell>
        </row>
        <row r="103">
          <cell r="I103" t="str">
            <v xml:space="preserve">331.00 0301         </v>
          </cell>
          <cell r="J103">
            <v>2006178.6800000004</v>
          </cell>
        </row>
        <row r="104">
          <cell r="I104" t="str">
            <v xml:space="preserve">332.00 0301         </v>
          </cell>
          <cell r="J104">
            <v>28138432.179999996</v>
          </cell>
        </row>
        <row r="105">
          <cell r="I105" t="str">
            <v xml:space="preserve">333.00 0301         </v>
          </cell>
          <cell r="J105">
            <v>1958477.2300000002</v>
          </cell>
        </row>
        <row r="106">
          <cell r="I106" t="str">
            <v xml:space="preserve">334.00 0301         </v>
          </cell>
          <cell r="J106">
            <v>1242530.9900000002</v>
          </cell>
        </row>
        <row r="107">
          <cell r="I107" t="str">
            <v xml:space="preserve">335.00 0301         </v>
          </cell>
          <cell r="J107">
            <v>8192.17</v>
          </cell>
        </row>
        <row r="108">
          <cell r="I108" t="str">
            <v xml:space="preserve">336.00 0301         </v>
          </cell>
          <cell r="J108">
            <v>5524.92</v>
          </cell>
        </row>
        <row r="110">
          <cell r="I110" t="str">
            <v xml:space="preserve">330.20 0302         </v>
          </cell>
          <cell r="J110">
            <v>5879.43</v>
          </cell>
        </row>
        <row r="111">
          <cell r="I111" t="str">
            <v xml:space="preserve">331.00 0302         </v>
          </cell>
          <cell r="J111">
            <v>4978519.2799999993</v>
          </cell>
        </row>
        <row r="112">
          <cell r="I112" t="str">
            <v xml:space="preserve">332.00 0302         </v>
          </cell>
          <cell r="J112">
            <v>26197351.359999999</v>
          </cell>
        </row>
        <row r="113">
          <cell r="I113" t="str">
            <v xml:space="preserve">333.00 0302         </v>
          </cell>
          <cell r="J113">
            <v>11187490.6</v>
          </cell>
        </row>
        <row r="114">
          <cell r="I114" t="str">
            <v xml:space="preserve">334.00 0302         </v>
          </cell>
          <cell r="J114">
            <v>4422457.38</v>
          </cell>
        </row>
        <row r="115">
          <cell r="I115" t="str">
            <v xml:space="preserve">335.00 0302         </v>
          </cell>
          <cell r="J115">
            <v>81954</v>
          </cell>
        </row>
        <row r="116">
          <cell r="I116" t="str">
            <v xml:space="preserve">336.00 0302         </v>
          </cell>
          <cell r="J116">
            <v>844424.17999999993</v>
          </cell>
        </row>
        <row r="118">
          <cell r="I118" t="str">
            <v xml:space="preserve">331.00 0303         </v>
          </cell>
          <cell r="J118">
            <v>57076.38</v>
          </cell>
        </row>
        <row r="119">
          <cell r="I119" t="str">
            <v xml:space="preserve">332.00 0303         </v>
          </cell>
          <cell r="J119">
            <v>766610.53</v>
          </cell>
        </row>
        <row r="120">
          <cell r="I120" t="str">
            <v xml:space="preserve">333.00 0303         </v>
          </cell>
          <cell r="J120">
            <v>109768.37</v>
          </cell>
        </row>
        <row r="121">
          <cell r="I121" t="str">
            <v xml:space="preserve">334.00 0303         </v>
          </cell>
          <cell r="J121">
            <v>627584.39</v>
          </cell>
        </row>
        <row r="122">
          <cell r="I122" t="str">
            <v xml:space="preserve">335.00 0303         </v>
          </cell>
          <cell r="J122">
            <v>15383.82</v>
          </cell>
        </row>
        <row r="123">
          <cell r="I123" t="str">
            <v xml:space="preserve">336.00 0303         </v>
          </cell>
          <cell r="J123">
            <v>174.4</v>
          </cell>
        </row>
        <row r="125">
          <cell r="I125" t="str">
            <v xml:space="preserve">331.00 0304         </v>
          </cell>
          <cell r="J125">
            <v>606391.29</v>
          </cell>
        </row>
        <row r="126">
          <cell r="I126" t="str">
            <v xml:space="preserve">332.00 0304         </v>
          </cell>
          <cell r="J126">
            <v>4692007.79</v>
          </cell>
        </row>
        <row r="127">
          <cell r="I127" t="str">
            <v xml:space="preserve">333.00 0304         </v>
          </cell>
          <cell r="J127">
            <v>1496490.6400000001</v>
          </cell>
        </row>
        <row r="128">
          <cell r="I128" t="str">
            <v xml:space="preserve">334.00 0304         </v>
          </cell>
          <cell r="J128">
            <v>403627.39</v>
          </cell>
        </row>
        <row r="129">
          <cell r="I129" t="str">
            <v xml:space="preserve">336.00 0304         </v>
          </cell>
          <cell r="J129">
            <v>234131.04</v>
          </cell>
        </row>
        <row r="131">
          <cell r="I131" t="str">
            <v xml:space="preserve">330.20 0306         </v>
          </cell>
          <cell r="J131">
            <v>655.72</v>
          </cell>
        </row>
        <row r="132">
          <cell r="I132" t="str">
            <v xml:space="preserve">330.30 0306         </v>
          </cell>
          <cell r="J132">
            <v>4818.3100000000004</v>
          </cell>
        </row>
        <row r="133">
          <cell r="I133" t="str">
            <v xml:space="preserve">330.40 0306         </v>
          </cell>
          <cell r="J133">
            <v>90968.420000000013</v>
          </cell>
        </row>
        <row r="134">
          <cell r="I134" t="str">
            <v xml:space="preserve">331.00 0306         </v>
          </cell>
          <cell r="J134">
            <v>3988119.52</v>
          </cell>
        </row>
        <row r="135">
          <cell r="I135" t="str">
            <v xml:space="preserve">332.00 0306         </v>
          </cell>
          <cell r="J135">
            <v>9644090.1899999995</v>
          </cell>
        </row>
        <row r="136">
          <cell r="I136" t="str">
            <v xml:space="preserve">333.00 0306         </v>
          </cell>
          <cell r="J136">
            <v>12000889.02</v>
          </cell>
        </row>
        <row r="137">
          <cell r="I137" t="str">
            <v xml:space="preserve">334.00 0306         </v>
          </cell>
          <cell r="J137">
            <v>2861241.0400000005</v>
          </cell>
        </row>
        <row r="138">
          <cell r="I138" t="str">
            <v xml:space="preserve">335.00 0306         </v>
          </cell>
          <cell r="J138">
            <v>11124.11</v>
          </cell>
        </row>
        <row r="139">
          <cell r="I139" t="str">
            <v xml:space="preserve">336.00 0306         </v>
          </cell>
          <cell r="J139">
            <v>572059.24</v>
          </cell>
        </row>
        <row r="141">
          <cell r="I141" t="str">
            <v xml:space="preserve">330.20 0307         </v>
          </cell>
          <cell r="J141">
            <v>12122.48</v>
          </cell>
        </row>
        <row r="142">
          <cell r="I142" t="str">
            <v xml:space="preserve">331.00 0307         </v>
          </cell>
          <cell r="J142">
            <v>145547.17000000001</v>
          </cell>
        </row>
        <row r="143">
          <cell r="I143" t="str">
            <v xml:space="preserve">332.00 0307         </v>
          </cell>
          <cell r="J143">
            <v>1245691.76</v>
          </cell>
        </row>
        <row r="144">
          <cell r="I144" t="str">
            <v xml:space="preserve">333.00 0307         </v>
          </cell>
          <cell r="J144">
            <v>251541.41999999998</v>
          </cell>
        </row>
        <row r="145">
          <cell r="I145" t="str">
            <v xml:space="preserve">334.00 0307         </v>
          </cell>
          <cell r="J145">
            <v>142012.48000000001</v>
          </cell>
        </row>
        <row r="146">
          <cell r="I146" t="str">
            <v xml:space="preserve">336.00 0307         </v>
          </cell>
          <cell r="J146">
            <v>196268.80000000002</v>
          </cell>
        </row>
        <row r="148">
          <cell r="I148" t="str">
            <v xml:space="preserve">331.00 0308         </v>
          </cell>
          <cell r="J148">
            <v>35549.64</v>
          </cell>
        </row>
        <row r="149">
          <cell r="I149" t="str">
            <v xml:space="preserve">332.00 0308         </v>
          </cell>
          <cell r="J149">
            <v>318832.62</v>
          </cell>
        </row>
        <row r="150">
          <cell r="I150" t="str">
            <v xml:space="preserve">333.00 0308         </v>
          </cell>
          <cell r="J150">
            <v>92199.14</v>
          </cell>
        </row>
        <row r="151">
          <cell r="I151" t="str">
            <v xml:space="preserve">334.00 0308         </v>
          </cell>
          <cell r="J151">
            <v>145374.72999999998</v>
          </cell>
        </row>
        <row r="152">
          <cell r="I152" t="str">
            <v xml:space="preserve">336.00 0308         </v>
          </cell>
          <cell r="J152">
            <v>1261.1500000000001</v>
          </cell>
        </row>
        <row r="154">
          <cell r="I154" t="str">
            <v xml:space="preserve">331.00 0309         </v>
          </cell>
          <cell r="J154">
            <v>534780.84</v>
          </cell>
        </row>
        <row r="155">
          <cell r="I155" t="str">
            <v xml:space="preserve">332.00 0309         </v>
          </cell>
          <cell r="J155">
            <v>3771285.81</v>
          </cell>
        </row>
        <row r="156">
          <cell r="I156" t="str">
            <v xml:space="preserve">333.00 0309         </v>
          </cell>
          <cell r="J156">
            <v>720702.05999999994</v>
          </cell>
        </row>
        <row r="157">
          <cell r="I157" t="str">
            <v xml:space="preserve">334.00 0309         </v>
          </cell>
          <cell r="J157">
            <v>209861.52000000002</v>
          </cell>
        </row>
        <row r="158">
          <cell r="I158" t="str">
            <v xml:space="preserve">335.00 0309         </v>
          </cell>
          <cell r="J158">
            <v>1409.81</v>
          </cell>
        </row>
        <row r="160">
          <cell r="I160" t="str">
            <v xml:space="preserve">330.20 0311         </v>
          </cell>
          <cell r="J160">
            <v>40941.300000000003</v>
          </cell>
        </row>
        <row r="161">
          <cell r="I161" t="str">
            <v xml:space="preserve">330.40 0311         </v>
          </cell>
          <cell r="J161">
            <v>1029.5</v>
          </cell>
        </row>
        <row r="162">
          <cell r="I162" t="str">
            <v xml:space="preserve">331.00 0311         </v>
          </cell>
          <cell r="J162">
            <v>14584261.020000001</v>
          </cell>
        </row>
        <row r="163">
          <cell r="I163" t="str">
            <v xml:space="preserve">332.00 0311         </v>
          </cell>
          <cell r="J163">
            <v>35273259.920000009</v>
          </cell>
        </row>
        <row r="164">
          <cell r="I164" t="str">
            <v xml:space="preserve">333.00 0311         </v>
          </cell>
          <cell r="J164">
            <v>17823619.239999998</v>
          </cell>
        </row>
        <row r="165">
          <cell r="I165" t="str">
            <v xml:space="preserve">334.00 0311         </v>
          </cell>
          <cell r="J165">
            <v>15833501.380000001</v>
          </cell>
        </row>
        <row r="166">
          <cell r="I166" t="str">
            <v xml:space="preserve">335.00 0311         </v>
          </cell>
          <cell r="J166">
            <v>183044.22</v>
          </cell>
        </row>
        <row r="167">
          <cell r="I167" t="str">
            <v xml:space="preserve">336.00 0311         </v>
          </cell>
          <cell r="J167">
            <v>2587331.4599999995</v>
          </cell>
        </row>
        <row r="169">
          <cell r="I169" t="str">
            <v xml:space="preserve">330.20 0310         </v>
          </cell>
          <cell r="J169">
            <v>638992.96</v>
          </cell>
        </row>
        <row r="170">
          <cell r="I170" t="str">
            <v xml:space="preserve">330.40 0310         </v>
          </cell>
          <cell r="J170">
            <v>252509.75</v>
          </cell>
        </row>
        <row r="171">
          <cell r="I171" t="str">
            <v xml:space="preserve">331.00 0310         </v>
          </cell>
          <cell r="J171">
            <v>929640.61999999988</v>
          </cell>
        </row>
        <row r="172">
          <cell r="I172" t="str">
            <v xml:space="preserve">332.00 0310         </v>
          </cell>
          <cell r="J172">
            <v>11771637.4</v>
          </cell>
        </row>
        <row r="173">
          <cell r="I173" t="str">
            <v xml:space="preserve">333.00 0310         </v>
          </cell>
          <cell r="J173">
            <v>412184.12</v>
          </cell>
        </row>
        <row r="174">
          <cell r="I174" t="str">
            <v xml:space="preserve">334.00 0310         </v>
          </cell>
          <cell r="J174">
            <v>874436.55</v>
          </cell>
        </row>
        <row r="175">
          <cell r="I175" t="str">
            <v xml:space="preserve">335.00 0310         </v>
          </cell>
          <cell r="J175">
            <v>61787.58</v>
          </cell>
        </row>
        <row r="176">
          <cell r="I176" t="str">
            <v xml:space="preserve">336.00 0310         </v>
          </cell>
          <cell r="J176">
            <v>273192.93999999994</v>
          </cell>
        </row>
        <row r="178">
          <cell r="I178" t="str">
            <v xml:space="preserve">331.00 0312         </v>
          </cell>
          <cell r="J178">
            <v>448394.01000000007</v>
          </cell>
        </row>
        <row r="179">
          <cell r="I179" t="str">
            <v xml:space="preserve">332.00 0312         </v>
          </cell>
          <cell r="J179">
            <v>958863.13</v>
          </cell>
        </row>
        <row r="180">
          <cell r="I180" t="str">
            <v xml:space="preserve">333.00 0312         </v>
          </cell>
          <cell r="J180">
            <v>1068019.6700000002</v>
          </cell>
        </row>
        <row r="181">
          <cell r="I181" t="str">
            <v xml:space="preserve">334.00 0312         </v>
          </cell>
          <cell r="J181">
            <v>265933.27</v>
          </cell>
        </row>
        <row r="182">
          <cell r="I182" t="str">
            <v xml:space="preserve">336.00 0312         </v>
          </cell>
          <cell r="J182">
            <v>65286.71</v>
          </cell>
        </row>
        <row r="184">
          <cell r="I184" t="str">
            <v xml:space="preserve">330.20 0313         </v>
          </cell>
          <cell r="J184">
            <v>20758.930000000004</v>
          </cell>
        </row>
        <row r="185">
          <cell r="I185" t="str">
            <v xml:space="preserve">330.30 0313         </v>
          </cell>
          <cell r="J185">
            <v>24129.94</v>
          </cell>
        </row>
        <row r="186">
          <cell r="I186" t="str">
            <v xml:space="preserve">331.00 0313         </v>
          </cell>
          <cell r="J186">
            <v>1237768.2600000005</v>
          </cell>
        </row>
        <row r="187">
          <cell r="I187" t="str">
            <v xml:space="preserve">332.00 0313         </v>
          </cell>
          <cell r="J187">
            <v>8270404.3599999994</v>
          </cell>
        </row>
        <row r="188">
          <cell r="I188" t="str">
            <v xml:space="preserve">333.00 0313         </v>
          </cell>
          <cell r="J188">
            <v>7875369.4399999995</v>
          </cell>
        </row>
        <row r="189">
          <cell r="I189" t="str">
            <v xml:space="preserve">334.00 0313         </v>
          </cell>
          <cell r="J189">
            <v>300781.81000000006</v>
          </cell>
        </row>
        <row r="190">
          <cell r="I190" t="str">
            <v xml:space="preserve">335.00 0313         </v>
          </cell>
          <cell r="J190">
            <v>15822.43</v>
          </cell>
        </row>
        <row r="191">
          <cell r="I191" t="str">
            <v xml:space="preserve">336.00 0313         </v>
          </cell>
          <cell r="J191">
            <v>186957.26</v>
          </cell>
        </row>
        <row r="193">
          <cell r="I193" t="str">
            <v xml:space="preserve">330.20 0314         </v>
          </cell>
          <cell r="J193">
            <v>300510.01</v>
          </cell>
        </row>
        <row r="194">
          <cell r="I194" t="str">
            <v xml:space="preserve">330.50 0314         </v>
          </cell>
          <cell r="J194">
            <v>212279.74</v>
          </cell>
        </row>
        <row r="195">
          <cell r="I195" t="str">
            <v xml:space="preserve">331.00 0314         </v>
          </cell>
          <cell r="J195">
            <v>87974552.480000019</v>
          </cell>
        </row>
        <row r="196">
          <cell r="I196" t="str">
            <v xml:space="preserve">332.00 0314         </v>
          </cell>
          <cell r="J196">
            <v>28071079.539999995</v>
          </cell>
        </row>
        <row r="197">
          <cell r="I197" t="str">
            <v xml:space="preserve">333.00 0314         </v>
          </cell>
          <cell r="J197">
            <v>7969281.9299999988</v>
          </cell>
        </row>
        <row r="198">
          <cell r="I198" t="str">
            <v xml:space="preserve">334.00 0314         </v>
          </cell>
          <cell r="J198">
            <v>10617528.26</v>
          </cell>
        </row>
        <row r="199">
          <cell r="I199" t="str">
            <v xml:space="preserve">335.00 0314         </v>
          </cell>
          <cell r="J199">
            <v>168216.53000000003</v>
          </cell>
        </row>
        <row r="200">
          <cell r="I200" t="str">
            <v xml:space="preserve">336.00 0314         </v>
          </cell>
          <cell r="J200">
            <v>2978489.3000000003</v>
          </cell>
        </row>
        <row r="202">
          <cell r="I202" t="str">
            <v xml:space="preserve">331.00 0315         </v>
          </cell>
          <cell r="J202">
            <v>30370946.479999997</v>
          </cell>
        </row>
        <row r="203">
          <cell r="I203" t="str">
            <v xml:space="preserve">332.00 0315         </v>
          </cell>
          <cell r="J203">
            <v>198077502.13999999</v>
          </cell>
        </row>
        <row r="204">
          <cell r="I204" t="str">
            <v xml:space="preserve">333.00 0315         </v>
          </cell>
          <cell r="J204">
            <v>24659628.609999999</v>
          </cell>
        </row>
        <row r="205">
          <cell r="I205" t="str">
            <v xml:space="preserve">334.00 0315         </v>
          </cell>
          <cell r="J205">
            <v>16839545.009999998</v>
          </cell>
        </row>
        <row r="206">
          <cell r="I206" t="str">
            <v xml:space="preserve">335.00 0315         </v>
          </cell>
          <cell r="J206">
            <v>721993.21999999986</v>
          </cell>
        </row>
        <row r="207">
          <cell r="I207" t="str">
            <v xml:space="preserve">336.00 0315         </v>
          </cell>
          <cell r="J207">
            <v>8679576.0799999982</v>
          </cell>
        </row>
        <row r="209">
          <cell r="I209" t="str">
            <v xml:space="preserve">331.00 0316         </v>
          </cell>
          <cell r="J209">
            <v>188467.40000000002</v>
          </cell>
        </row>
        <row r="210">
          <cell r="I210" t="str">
            <v xml:space="preserve">334.00 0316         </v>
          </cell>
          <cell r="J210">
            <v>28640.22</v>
          </cell>
        </row>
        <row r="211">
          <cell r="I211" t="str">
            <v xml:space="preserve">335.00 0316         </v>
          </cell>
          <cell r="J211">
            <v>3274.1400000000003</v>
          </cell>
        </row>
        <row r="212">
          <cell r="I212" t="str">
            <v xml:space="preserve">336.00 0316         </v>
          </cell>
          <cell r="J212">
            <v>12641.169999999998</v>
          </cell>
        </row>
        <row r="214">
          <cell r="I214" t="str">
            <v xml:space="preserve">331.00 0317         </v>
          </cell>
          <cell r="J214">
            <v>109837.82999999999</v>
          </cell>
        </row>
        <row r="215">
          <cell r="I215" t="str">
            <v xml:space="preserve">332.00 0317         </v>
          </cell>
          <cell r="J215">
            <v>104659.34</v>
          </cell>
        </row>
        <row r="216">
          <cell r="I216" t="str">
            <v xml:space="preserve">333.00 0317         </v>
          </cell>
          <cell r="J216">
            <v>73253.329999999987</v>
          </cell>
        </row>
        <row r="217">
          <cell r="I217" t="str">
            <v xml:space="preserve">334.00 0317         </v>
          </cell>
          <cell r="J217">
            <v>163373.25</v>
          </cell>
        </row>
        <row r="218">
          <cell r="I218" t="str">
            <v xml:space="preserve">335.00 0317         </v>
          </cell>
          <cell r="J218">
            <v>417.22</v>
          </cell>
        </row>
        <row r="220">
          <cell r="I220" t="str">
            <v xml:space="preserve">330.20 0318         </v>
          </cell>
          <cell r="J220">
            <v>9247.48</v>
          </cell>
        </row>
        <row r="221">
          <cell r="I221" t="str">
            <v xml:space="preserve">330.30 0318         </v>
          </cell>
          <cell r="J221">
            <v>110805.67</v>
          </cell>
        </row>
        <row r="222">
          <cell r="I222" t="str">
            <v xml:space="preserve">331.00 0318         </v>
          </cell>
          <cell r="J222">
            <v>508325.17</v>
          </cell>
        </row>
        <row r="223">
          <cell r="I223" t="str">
            <v xml:space="preserve">332.00 0318         </v>
          </cell>
          <cell r="J223">
            <v>8128378.3399999999</v>
          </cell>
        </row>
        <row r="224">
          <cell r="I224" t="str">
            <v xml:space="preserve">333.00 0318         </v>
          </cell>
          <cell r="J224">
            <v>1617542.4000000001</v>
          </cell>
        </row>
        <row r="225">
          <cell r="I225" t="str">
            <v xml:space="preserve">334.00 0318         </v>
          </cell>
          <cell r="J225">
            <v>544397.9800000001</v>
          </cell>
        </row>
        <row r="226">
          <cell r="I226" t="str">
            <v xml:space="preserve">335.00 0318         </v>
          </cell>
          <cell r="J226">
            <v>9601.69</v>
          </cell>
        </row>
        <row r="227">
          <cell r="I227" t="str">
            <v xml:space="preserve">336.00 0318         </v>
          </cell>
          <cell r="J227">
            <v>61891.090000000004</v>
          </cell>
        </row>
        <row r="229">
          <cell r="I229" t="str">
            <v xml:space="preserve">330.20 0319         </v>
          </cell>
          <cell r="J229">
            <v>3711.8399999999997</v>
          </cell>
        </row>
        <row r="230">
          <cell r="I230" t="str">
            <v xml:space="preserve">330.40 0319         </v>
          </cell>
          <cell r="J230">
            <v>3166.96</v>
          </cell>
        </row>
        <row r="231">
          <cell r="I231" t="str">
            <v xml:space="preserve">331.00 0319         </v>
          </cell>
          <cell r="J231">
            <v>3914187.5299999993</v>
          </cell>
        </row>
        <row r="232">
          <cell r="I232" t="str">
            <v xml:space="preserve">332.00 0319         </v>
          </cell>
          <cell r="J232">
            <v>31122867.869999994</v>
          </cell>
        </row>
        <row r="233">
          <cell r="I233" t="str">
            <v xml:space="preserve">333.00 0319         </v>
          </cell>
          <cell r="J233">
            <v>3897551.6500000004</v>
          </cell>
        </row>
        <row r="234">
          <cell r="I234" t="str">
            <v xml:space="preserve">334.00 0319         </v>
          </cell>
          <cell r="J234">
            <v>6785507.2400000002</v>
          </cell>
        </row>
        <row r="235">
          <cell r="I235" t="str">
            <v xml:space="preserve">335.00 0319         </v>
          </cell>
          <cell r="J235">
            <v>21442.350000000002</v>
          </cell>
        </row>
        <row r="236">
          <cell r="I236" t="str">
            <v xml:space="preserve">336.00 0319         </v>
          </cell>
          <cell r="J236">
            <v>336507.52999999997</v>
          </cell>
        </row>
        <row r="238">
          <cell r="I238" t="str">
            <v xml:space="preserve">331.00 0320         </v>
          </cell>
          <cell r="J238">
            <v>660221.12</v>
          </cell>
        </row>
        <row r="239">
          <cell r="I239" t="str">
            <v xml:space="preserve">332.00 0320         </v>
          </cell>
          <cell r="J239">
            <v>4299996.28</v>
          </cell>
        </row>
        <row r="240">
          <cell r="I240" t="str">
            <v xml:space="preserve">333.00 0320         </v>
          </cell>
          <cell r="J240">
            <v>1811739.71</v>
          </cell>
        </row>
        <row r="241">
          <cell r="I241" t="str">
            <v xml:space="preserve">334.00 0320         </v>
          </cell>
          <cell r="J241">
            <v>1886802.78</v>
          </cell>
        </row>
        <row r="242">
          <cell r="I242" t="str">
            <v xml:space="preserve">335.00 0320         </v>
          </cell>
          <cell r="J242">
            <v>62714.94</v>
          </cell>
        </row>
        <row r="243">
          <cell r="I243" t="str">
            <v xml:space="preserve">336.00 0320         </v>
          </cell>
          <cell r="J243">
            <v>117026.35999999999</v>
          </cell>
        </row>
        <row r="245">
          <cell r="I245" t="str">
            <v xml:space="preserve">331.00 0321         </v>
          </cell>
          <cell r="J245">
            <v>180577.26000000004</v>
          </cell>
        </row>
        <row r="246">
          <cell r="I246" t="str">
            <v xml:space="preserve">332.00 0321         </v>
          </cell>
          <cell r="J246">
            <v>1139133.6300000001</v>
          </cell>
        </row>
        <row r="247">
          <cell r="I247" t="str">
            <v xml:space="preserve">333.00 0321         </v>
          </cell>
          <cell r="J247">
            <v>464354.77</v>
          </cell>
        </row>
        <row r="248">
          <cell r="I248" t="str">
            <v xml:space="preserve">334.00 0321         </v>
          </cell>
          <cell r="J248">
            <v>692061.17000000016</v>
          </cell>
        </row>
        <row r="249">
          <cell r="I249" t="str">
            <v xml:space="preserve">335.00 0321         </v>
          </cell>
          <cell r="J249">
            <v>7952.48</v>
          </cell>
        </row>
        <row r="250">
          <cell r="I250" t="str">
            <v xml:space="preserve">336.00 0321         </v>
          </cell>
          <cell r="J250">
            <v>21506.11</v>
          </cell>
        </row>
        <row r="252">
          <cell r="I252" t="str">
            <v xml:space="preserve">331.00 0323         </v>
          </cell>
          <cell r="J252">
            <v>181021.19999999998</v>
          </cell>
        </row>
        <row r="253">
          <cell r="I253" t="str">
            <v xml:space="preserve">332.00 0323         </v>
          </cell>
          <cell r="J253">
            <v>814436.46</v>
          </cell>
        </row>
        <row r="254">
          <cell r="I254" t="str">
            <v xml:space="preserve">333.00 0323         </v>
          </cell>
          <cell r="J254">
            <v>517789.4</v>
          </cell>
        </row>
        <row r="255">
          <cell r="I255" t="str">
            <v xml:space="preserve">334.00 0323         </v>
          </cell>
          <cell r="J255">
            <v>176333.48999999996</v>
          </cell>
        </row>
        <row r="256">
          <cell r="I256" t="str">
            <v xml:space="preserve">336.00 0323         </v>
          </cell>
          <cell r="J256">
            <v>33032.82</v>
          </cell>
        </row>
        <row r="258">
          <cell r="I258" t="str">
            <v xml:space="preserve">330.20 0324         </v>
          </cell>
          <cell r="J258">
            <v>6277412.5899999999</v>
          </cell>
        </row>
        <row r="259">
          <cell r="I259" t="str">
            <v xml:space="preserve">330.50 0324         </v>
          </cell>
          <cell r="J259">
            <v>97228.11</v>
          </cell>
        </row>
        <row r="260">
          <cell r="I260" t="str">
            <v xml:space="preserve">331.00 0324         </v>
          </cell>
          <cell r="J260">
            <v>69958185.659999996</v>
          </cell>
        </row>
        <row r="261">
          <cell r="I261" t="str">
            <v xml:space="preserve">332.00 0324         </v>
          </cell>
          <cell r="J261">
            <v>46665544.93</v>
          </cell>
        </row>
        <row r="262">
          <cell r="I262" t="str">
            <v xml:space="preserve">333.00 0324         </v>
          </cell>
          <cell r="J262">
            <v>16298469.890000001</v>
          </cell>
        </row>
        <row r="263">
          <cell r="I263" t="str">
            <v xml:space="preserve">334.00 0324         </v>
          </cell>
          <cell r="J263">
            <v>7884206.0099999998</v>
          </cell>
        </row>
        <row r="264">
          <cell r="I264" t="str">
            <v xml:space="preserve">335.00 0324         </v>
          </cell>
          <cell r="J264">
            <v>411326.14000000007</v>
          </cell>
        </row>
        <row r="265">
          <cell r="I265" t="str">
            <v xml:space="preserve">336.00 0324         </v>
          </cell>
          <cell r="J265">
            <v>1133090.8899999999</v>
          </cell>
        </row>
        <row r="267">
          <cell r="I267" t="str">
            <v xml:space="preserve">331.00 0325         </v>
          </cell>
          <cell r="J267">
            <v>403224.93000000005</v>
          </cell>
        </row>
        <row r="268">
          <cell r="I268" t="str">
            <v xml:space="preserve">332.00 0325         </v>
          </cell>
          <cell r="J268">
            <v>103506.99</v>
          </cell>
        </row>
        <row r="269">
          <cell r="I269" t="str">
            <v xml:space="preserve">333.00 0325         </v>
          </cell>
          <cell r="J269">
            <v>497437.94999999995</v>
          </cell>
        </row>
        <row r="270">
          <cell r="I270" t="str">
            <v xml:space="preserve">334.00 0325         </v>
          </cell>
          <cell r="J270">
            <v>169721.82</v>
          </cell>
        </row>
        <row r="271">
          <cell r="I271" t="str">
            <v xml:space="preserve">335.00 0325         </v>
          </cell>
          <cell r="J271">
            <v>20594.259999999998</v>
          </cell>
        </row>
        <row r="273">
          <cell r="I273" t="str">
            <v xml:space="preserve">331.00 0326         </v>
          </cell>
          <cell r="J273">
            <v>168446.94</v>
          </cell>
        </row>
        <row r="274">
          <cell r="I274" t="str">
            <v xml:space="preserve">332.00 0326         </v>
          </cell>
          <cell r="J274">
            <v>917742.64</v>
          </cell>
        </row>
        <row r="275">
          <cell r="I275" t="str">
            <v xml:space="preserve">333.00 0326         </v>
          </cell>
          <cell r="J275">
            <v>742717.54</v>
          </cell>
        </row>
        <row r="276">
          <cell r="I276" t="str">
            <v xml:space="preserve">334.00 0326         </v>
          </cell>
          <cell r="J276">
            <v>748278.54999999993</v>
          </cell>
        </row>
        <row r="277">
          <cell r="I277" t="str">
            <v xml:space="preserve">336.00 0326         </v>
          </cell>
          <cell r="J277">
            <v>649143.03</v>
          </cell>
        </row>
        <row r="279">
          <cell r="I279" t="str">
            <v xml:space="preserve">331.00 0327         </v>
          </cell>
          <cell r="J279">
            <v>368265.99000000005</v>
          </cell>
        </row>
        <row r="280">
          <cell r="I280" t="str">
            <v xml:space="preserve">332.00 0327         </v>
          </cell>
          <cell r="J280">
            <v>1866743.76</v>
          </cell>
        </row>
        <row r="281">
          <cell r="I281" t="str">
            <v xml:space="preserve">333.00 0327         </v>
          </cell>
          <cell r="J281">
            <v>940309.30999999982</v>
          </cell>
        </row>
        <row r="282">
          <cell r="I282" t="str">
            <v xml:space="preserve">334.00 0327         </v>
          </cell>
          <cell r="J282">
            <v>258329.84000000003</v>
          </cell>
        </row>
        <row r="283">
          <cell r="I283" t="str">
            <v xml:space="preserve">335.00 0327         </v>
          </cell>
          <cell r="J283">
            <v>22270.090000000004</v>
          </cell>
        </row>
        <row r="284">
          <cell r="I284" t="str">
            <v xml:space="preserve">336.00 0327         </v>
          </cell>
          <cell r="J284">
            <v>39856.53</v>
          </cell>
        </row>
        <row r="286">
          <cell r="I286" t="str">
            <v xml:space="preserve">330.20 0328         </v>
          </cell>
          <cell r="J286">
            <v>761579.85999999987</v>
          </cell>
        </row>
        <row r="287">
          <cell r="I287" t="str">
            <v xml:space="preserve">331.00 0328         </v>
          </cell>
          <cell r="J287">
            <v>9214483.2300000004</v>
          </cell>
        </row>
        <row r="288">
          <cell r="I288" t="str">
            <v xml:space="preserve">332.00 0328         </v>
          </cell>
          <cell r="J288">
            <v>29588459.689999998</v>
          </cell>
        </row>
        <row r="289">
          <cell r="I289" t="str">
            <v xml:space="preserve">333.00 0328         </v>
          </cell>
          <cell r="J289">
            <v>12493026.909999998</v>
          </cell>
        </row>
        <row r="290">
          <cell r="I290" t="str">
            <v xml:space="preserve">334.00 0328         </v>
          </cell>
          <cell r="J290">
            <v>3397307.3499999996</v>
          </cell>
        </row>
        <row r="291">
          <cell r="I291" t="str">
            <v xml:space="preserve">335.00 0328         </v>
          </cell>
          <cell r="J291">
            <v>546858.96000000008</v>
          </cell>
        </row>
        <row r="292">
          <cell r="I292" t="str">
            <v xml:space="preserve">336.00 0328         </v>
          </cell>
          <cell r="J292">
            <v>1471230.4099999997</v>
          </cell>
        </row>
        <row r="295">
          <cell r="I295" t="str">
            <v xml:space="preserve">341.00 0401         </v>
          </cell>
          <cell r="J295">
            <v>23941799.869999997</v>
          </cell>
        </row>
        <row r="296">
          <cell r="I296" t="str">
            <v xml:space="preserve">342.00 0401         </v>
          </cell>
          <cell r="J296">
            <v>1597345.52</v>
          </cell>
        </row>
        <row r="297">
          <cell r="I297" t="str">
            <v xml:space="preserve">343.00 0401         </v>
          </cell>
          <cell r="J297">
            <v>200252919.71000004</v>
          </cell>
        </row>
        <row r="298">
          <cell r="I298" t="str">
            <v xml:space="preserve">344.00 0401         </v>
          </cell>
          <cell r="J298">
            <v>69018009.659999996</v>
          </cell>
        </row>
        <row r="299">
          <cell r="I299" t="str">
            <v xml:space="preserve">345.00 0401         </v>
          </cell>
          <cell r="J299">
            <v>39379586.289999999</v>
          </cell>
        </row>
        <row r="300">
          <cell r="I300" t="str">
            <v xml:space="preserve">346.00 0401         </v>
          </cell>
          <cell r="J300">
            <v>3268830.2900000005</v>
          </cell>
        </row>
        <row r="302">
          <cell r="I302" t="str">
            <v xml:space="preserve">341.00 0402         </v>
          </cell>
          <cell r="J302">
            <v>44164698.179999985</v>
          </cell>
        </row>
        <row r="303">
          <cell r="I303" t="str">
            <v xml:space="preserve">342.00 0402         </v>
          </cell>
          <cell r="J303">
            <v>3299735.22</v>
          </cell>
        </row>
        <row r="304">
          <cell r="I304" t="str">
            <v xml:space="preserve">343.00 0402         </v>
          </cell>
          <cell r="J304">
            <v>212974513.89999998</v>
          </cell>
        </row>
        <row r="305">
          <cell r="I305" t="str">
            <v xml:space="preserve">344.00 0402         </v>
          </cell>
          <cell r="J305">
            <v>62976911.939999998</v>
          </cell>
        </row>
        <row r="306">
          <cell r="I306" t="str">
            <v xml:space="preserve">345.00 0402         </v>
          </cell>
          <cell r="J306">
            <v>42629404.200000003</v>
          </cell>
        </row>
        <row r="307">
          <cell r="I307" t="str">
            <v xml:space="preserve">346.00 0402         </v>
          </cell>
          <cell r="J307">
            <v>2983344.19</v>
          </cell>
        </row>
        <row r="308">
          <cell r="I308">
            <v>0</v>
          </cell>
          <cell r="J308">
            <v>0</v>
          </cell>
        </row>
        <row r="309">
          <cell r="I309" t="str">
            <v xml:space="preserve">341.00 0501         </v>
          </cell>
          <cell r="J309">
            <v>4273000.07</v>
          </cell>
        </row>
        <row r="310">
          <cell r="I310" t="str">
            <v xml:space="preserve">342.00 0501         </v>
          </cell>
          <cell r="J310">
            <v>2446512.48</v>
          </cell>
        </row>
        <row r="311">
          <cell r="I311" t="str">
            <v xml:space="preserve">343.00 0501         </v>
          </cell>
          <cell r="J311">
            <v>55004251.68999999</v>
          </cell>
        </row>
        <row r="312">
          <cell r="I312" t="str">
            <v xml:space="preserve">344.00 0501         </v>
          </cell>
          <cell r="J312">
            <v>16885893.75</v>
          </cell>
        </row>
        <row r="313">
          <cell r="I313" t="str">
            <v xml:space="preserve">345.00 0501         </v>
          </cell>
          <cell r="J313">
            <v>2877136.76</v>
          </cell>
        </row>
        <row r="315">
          <cell r="I315" t="str">
            <v xml:space="preserve">341.00 0403         </v>
          </cell>
          <cell r="J315">
            <v>12891676.669999998</v>
          </cell>
        </row>
        <row r="316">
          <cell r="I316" t="str">
            <v xml:space="preserve">342.00 0403         </v>
          </cell>
          <cell r="J316">
            <v>25321.62</v>
          </cell>
        </row>
        <row r="317">
          <cell r="I317" t="str">
            <v xml:space="preserve">343.00 0403         </v>
          </cell>
          <cell r="J317">
            <v>108918035.80000003</v>
          </cell>
        </row>
        <row r="318">
          <cell r="I318" t="str">
            <v xml:space="preserve">344.00 0403         </v>
          </cell>
          <cell r="J318">
            <v>42588468.150000006</v>
          </cell>
        </row>
        <row r="319">
          <cell r="I319" t="str">
            <v xml:space="preserve">345.00 0403         </v>
          </cell>
          <cell r="J319">
            <v>9309999.8999999985</v>
          </cell>
        </row>
        <row r="320">
          <cell r="I320" t="str">
            <v xml:space="preserve">346.00 0403         </v>
          </cell>
          <cell r="J320">
            <v>169093.52</v>
          </cell>
        </row>
        <row r="322">
          <cell r="I322" t="str">
            <v xml:space="preserve">341.00 0404         </v>
          </cell>
          <cell r="J322">
            <v>2510275.66</v>
          </cell>
        </row>
        <row r="323">
          <cell r="I323" t="str">
            <v xml:space="preserve">343.00 0404         </v>
          </cell>
          <cell r="J323">
            <v>200624535.24000001</v>
          </cell>
        </row>
        <row r="324">
          <cell r="I324" t="str">
            <v xml:space="preserve">344.00 0404         </v>
          </cell>
          <cell r="J324">
            <v>68342873.590000004</v>
          </cell>
        </row>
        <row r="325">
          <cell r="I325" t="str">
            <v xml:space="preserve">345.00 0404         </v>
          </cell>
          <cell r="J325">
            <v>44486686.829999998</v>
          </cell>
        </row>
        <row r="326">
          <cell r="I326" t="str">
            <v xml:space="preserve">346.00 0404         </v>
          </cell>
          <cell r="J326">
            <v>2451484.27</v>
          </cell>
        </row>
        <row r="327">
          <cell r="I327" t="e">
            <v>#N/A</v>
          </cell>
          <cell r="J327">
            <v>318415855.58999997</v>
          </cell>
        </row>
        <row r="328">
          <cell r="I328" t="str">
            <v xml:space="preserve">341.00 0405         </v>
          </cell>
          <cell r="J328">
            <v>86034672.099999994</v>
          </cell>
        </row>
        <row r="329">
          <cell r="I329" t="str">
            <v xml:space="preserve">342.00 0405         </v>
          </cell>
          <cell r="J329">
            <v>8500918.8399999999</v>
          </cell>
        </row>
        <row r="330">
          <cell r="I330" t="str">
            <v xml:space="preserve">343.00 0405         </v>
          </cell>
          <cell r="J330">
            <v>334247447.56999999</v>
          </cell>
        </row>
        <row r="331">
          <cell r="I331" t="str">
            <v xml:space="preserve">344.00 0405         </v>
          </cell>
          <cell r="J331">
            <v>153715510.06</v>
          </cell>
        </row>
        <row r="332">
          <cell r="I332" t="str">
            <v xml:space="preserve">345.00 0405         </v>
          </cell>
          <cell r="J332">
            <v>74701465.489999995</v>
          </cell>
        </row>
        <row r="333">
          <cell r="I333" t="str">
            <v xml:space="preserve">346.00 0405         </v>
          </cell>
          <cell r="J333">
            <v>3698559.69</v>
          </cell>
        </row>
        <row r="334">
          <cell r="I334" t="e">
            <v>#N/A</v>
          </cell>
          <cell r="J334">
            <v>660898573.75</v>
          </cell>
        </row>
        <row r="335">
          <cell r="I335" t="str">
            <v xml:space="preserve">341.02 0601         </v>
          </cell>
          <cell r="J335">
            <v>7826208.75</v>
          </cell>
        </row>
        <row r="336">
          <cell r="I336" t="str">
            <v xml:space="preserve">343.02 0601         </v>
          </cell>
          <cell r="J336">
            <v>207704035.36000001</v>
          </cell>
        </row>
        <row r="337">
          <cell r="I337" t="str">
            <v xml:space="preserve">344.02 0601         </v>
          </cell>
          <cell r="J337">
            <v>6565094.7599999998</v>
          </cell>
        </row>
        <row r="338">
          <cell r="I338" t="str">
            <v xml:space="preserve">345.02 0601         </v>
          </cell>
          <cell r="J338">
            <v>12310621.039999999</v>
          </cell>
        </row>
        <row r="339">
          <cell r="I339" t="str">
            <v xml:space="preserve">346.02 0601         </v>
          </cell>
          <cell r="J339">
            <v>149099.79999999999</v>
          </cell>
        </row>
        <row r="340">
          <cell r="I340" t="e">
            <v>#N/A</v>
          </cell>
          <cell r="J340">
            <v>234555059.71000001</v>
          </cell>
        </row>
        <row r="341">
          <cell r="I341" t="str">
            <v xml:space="preserve">341.02 0602         </v>
          </cell>
          <cell r="J341">
            <v>110228.76</v>
          </cell>
        </row>
        <row r="342">
          <cell r="I342" t="str">
            <v xml:space="preserve">343.02 0602         </v>
          </cell>
          <cell r="J342">
            <v>32100272.719999995</v>
          </cell>
        </row>
        <row r="343">
          <cell r="I343" t="str">
            <v xml:space="preserve">344.02 0602         </v>
          </cell>
          <cell r="J343">
            <v>1684438.38</v>
          </cell>
        </row>
        <row r="344">
          <cell r="I344" t="str">
            <v xml:space="preserve">345.02 0602         </v>
          </cell>
          <cell r="J344">
            <v>2931923.55</v>
          </cell>
        </row>
        <row r="345">
          <cell r="I345" t="e">
            <v>#N/A</v>
          </cell>
          <cell r="J345">
            <v>36826863.409999996</v>
          </cell>
        </row>
        <row r="346">
          <cell r="I346" t="str">
            <v xml:space="preserve">341.02 0603         </v>
          </cell>
          <cell r="J346">
            <v>10231926.190000001</v>
          </cell>
        </row>
        <row r="347">
          <cell r="I347" t="str">
            <v xml:space="preserve">343.02 0603         </v>
          </cell>
          <cell r="J347">
            <v>438991041.54000008</v>
          </cell>
        </row>
        <row r="348">
          <cell r="I348" t="str">
            <v xml:space="preserve">344.02 0603         </v>
          </cell>
          <cell r="J348">
            <v>13609578.360000001</v>
          </cell>
        </row>
        <row r="349">
          <cell r="I349" t="str">
            <v xml:space="preserve">345.02 0603         </v>
          </cell>
          <cell r="J349">
            <v>29534155.459999997</v>
          </cell>
        </row>
        <row r="350">
          <cell r="I350" t="str">
            <v xml:space="preserve">346.02 0603         </v>
          </cell>
          <cell r="J350">
            <v>1157160</v>
          </cell>
        </row>
        <row r="351">
          <cell r="I351" t="e">
            <v>#N/A</v>
          </cell>
          <cell r="J351">
            <v>493523861.55000007</v>
          </cell>
        </row>
        <row r="352">
          <cell r="I352" t="str">
            <v xml:space="preserve">341.02 0604         </v>
          </cell>
          <cell r="J352">
            <v>5510748.7999999998</v>
          </cell>
        </row>
        <row r="353">
          <cell r="I353" t="str">
            <v xml:space="preserve">343.02 0604         </v>
          </cell>
          <cell r="J353">
            <v>162628618.76999998</v>
          </cell>
        </row>
        <row r="354">
          <cell r="I354" t="str">
            <v xml:space="preserve">344.02 0604         </v>
          </cell>
          <cell r="J354">
            <v>4418339.6000000006</v>
          </cell>
        </row>
        <row r="355">
          <cell r="I355" t="str">
            <v xml:space="preserve">345.02 0604         </v>
          </cell>
          <cell r="J355">
            <v>10497440.66</v>
          </cell>
        </row>
        <row r="356">
          <cell r="I356" t="str">
            <v xml:space="preserve">346.02 0604         </v>
          </cell>
          <cell r="J356">
            <v>172301</v>
          </cell>
        </row>
        <row r="357">
          <cell r="I357" t="e">
            <v>#N/A</v>
          </cell>
          <cell r="J357">
            <v>183227448.82999998</v>
          </cell>
        </row>
        <row r="358">
          <cell r="I358" t="str">
            <v xml:space="preserve">341.02 0605         </v>
          </cell>
          <cell r="J358">
            <v>7814536.9200000009</v>
          </cell>
        </row>
        <row r="359">
          <cell r="I359" t="str">
            <v xml:space="preserve">343.02 0605         </v>
          </cell>
          <cell r="J359">
            <v>245835865.75999999</v>
          </cell>
        </row>
        <row r="360">
          <cell r="I360" t="str">
            <v xml:space="preserve">344.02 0605         </v>
          </cell>
          <cell r="J360">
            <v>7008174.3099999996</v>
          </cell>
        </row>
        <row r="361">
          <cell r="I361" t="str">
            <v xml:space="preserve">345.02 0605         </v>
          </cell>
          <cell r="J361">
            <v>14749917.530000001</v>
          </cell>
        </row>
        <row r="362">
          <cell r="I362" t="str">
            <v xml:space="preserve">346.02 0605         </v>
          </cell>
          <cell r="J362">
            <v>113716.5</v>
          </cell>
        </row>
        <row r="363">
          <cell r="I363" t="e">
            <v>#N/A</v>
          </cell>
          <cell r="J363">
            <v>275522211.01999998</v>
          </cell>
        </row>
        <row r="364">
          <cell r="I364" t="str">
            <v xml:space="preserve">341.02 0606         </v>
          </cell>
          <cell r="J364">
            <v>4993645.3</v>
          </cell>
        </row>
        <row r="365">
          <cell r="I365" t="str">
            <v xml:space="preserve">343.02 0606         </v>
          </cell>
          <cell r="J365">
            <v>157258001.59</v>
          </cell>
        </row>
        <row r="366">
          <cell r="I366" t="str">
            <v xml:space="preserve">344.02 0606         </v>
          </cell>
          <cell r="J366">
            <v>5507734.5199999996</v>
          </cell>
        </row>
        <row r="367">
          <cell r="I367" t="str">
            <v xml:space="preserve">345.02 0606         </v>
          </cell>
          <cell r="J367">
            <v>9196737.2300000004</v>
          </cell>
        </row>
        <row r="368">
          <cell r="I368" t="str">
            <v xml:space="preserve">346.02 0606         </v>
          </cell>
          <cell r="J368">
            <v>81035.73</v>
          </cell>
        </row>
        <row r="369">
          <cell r="I369" t="e">
            <v>#N/A</v>
          </cell>
          <cell r="J369">
            <v>177037154.37</v>
          </cell>
        </row>
        <row r="370">
          <cell r="I370" t="str">
            <v xml:space="preserve">341.02 0607         </v>
          </cell>
          <cell r="J370">
            <v>10220086.529999999</v>
          </cell>
        </row>
        <row r="371">
          <cell r="I371" t="str">
            <v xml:space="preserve">343.02 0607         </v>
          </cell>
          <cell r="J371">
            <v>327244498.82999992</v>
          </cell>
        </row>
        <row r="372">
          <cell r="I372" t="str">
            <v xml:space="preserve">344.02 0607         </v>
          </cell>
          <cell r="J372">
            <v>10879023.699999999</v>
          </cell>
        </row>
        <row r="373">
          <cell r="I373" t="str">
            <v xml:space="preserve">345.02 0607         </v>
          </cell>
          <cell r="J373">
            <v>19742007.940000001</v>
          </cell>
        </row>
        <row r="374">
          <cell r="I374" t="str">
            <v xml:space="preserve">346.02 0607         </v>
          </cell>
          <cell r="J374">
            <v>337118.68</v>
          </cell>
        </row>
        <row r="375">
          <cell r="I375" t="e">
            <v>#N/A</v>
          </cell>
          <cell r="J375">
            <v>368422735.67999989</v>
          </cell>
        </row>
        <row r="376">
          <cell r="I376" t="str">
            <v xml:space="preserve">341.02 0608         </v>
          </cell>
          <cell r="J376">
            <v>6392065.6899999995</v>
          </cell>
        </row>
        <row r="377">
          <cell r="I377" t="str">
            <v xml:space="preserve">343.02 0608         </v>
          </cell>
          <cell r="J377">
            <v>216052930.56999999</v>
          </cell>
        </row>
        <row r="378">
          <cell r="I378" t="str">
            <v xml:space="preserve">344.02 0608         </v>
          </cell>
          <cell r="J378">
            <v>6599515.2199999997</v>
          </cell>
        </row>
        <row r="379">
          <cell r="I379" t="str">
            <v xml:space="preserve">345.02 0608         </v>
          </cell>
          <cell r="J379">
            <v>13260088.709999999</v>
          </cell>
        </row>
        <row r="380">
          <cell r="I380" t="str">
            <v xml:space="preserve">346.02 0608         </v>
          </cell>
          <cell r="J380">
            <v>520368.25</v>
          </cell>
        </row>
        <row r="381">
          <cell r="I381" t="e">
            <v>#N/A</v>
          </cell>
          <cell r="J381">
            <v>242824968.44</v>
          </cell>
        </row>
        <row r="382">
          <cell r="I382" t="str">
            <v xml:space="preserve">344.00 0801         </v>
          </cell>
          <cell r="J382">
            <v>839680.12</v>
          </cell>
        </row>
        <row r="383">
          <cell r="I383" t="e">
            <v>#N/A</v>
          </cell>
          <cell r="J383">
            <v>839680.12</v>
          </cell>
        </row>
        <row r="384">
          <cell r="I384" t="str">
            <v xml:space="preserve">344.00 0802         </v>
          </cell>
          <cell r="J384">
            <v>849226.01</v>
          </cell>
        </row>
        <row r="385">
          <cell r="I385" t="e">
            <v>#N/A</v>
          </cell>
          <cell r="J385">
            <v>849226.01</v>
          </cell>
        </row>
        <row r="386">
          <cell r="I386" t="str">
            <v xml:space="preserve">344.00 0701         </v>
          </cell>
          <cell r="J386">
            <v>5545.93</v>
          </cell>
        </row>
        <row r="387">
          <cell r="I387" t="e">
            <v>#N/A</v>
          </cell>
          <cell r="J387">
            <v>5545.93</v>
          </cell>
        </row>
        <row r="388">
          <cell r="I388" t="str">
            <v xml:space="preserve">344.00 0704         </v>
          </cell>
          <cell r="J388">
            <v>56321.97</v>
          </cell>
        </row>
        <row r="389">
          <cell r="I389" t="e">
            <v>#N/A</v>
          </cell>
          <cell r="J389">
            <v>56321.97</v>
          </cell>
        </row>
        <row r="390">
          <cell r="I390" t="str">
            <v xml:space="preserve">344.00 0702         </v>
          </cell>
          <cell r="J390">
            <v>36389.01</v>
          </cell>
        </row>
        <row r="391">
          <cell r="I391" t="e">
            <v>#N/A</v>
          </cell>
          <cell r="J391">
            <v>36389.01</v>
          </cell>
        </row>
        <row r="392">
          <cell r="I392" t="str">
            <v xml:space="preserve">344.00 0703         </v>
          </cell>
          <cell r="J392">
            <v>55086.78</v>
          </cell>
        </row>
        <row r="393">
          <cell r="I393" t="e">
            <v>#N/A</v>
          </cell>
          <cell r="J393">
            <v>55086.78</v>
          </cell>
        </row>
        <row r="394">
          <cell r="I394" t="str">
            <v xml:space="preserve">340.30 0402         </v>
          </cell>
          <cell r="J394">
            <v>2891146.49</v>
          </cell>
        </row>
        <row r="395">
          <cell r="I395" t="str">
            <v xml:space="preserve">340.30 0405         </v>
          </cell>
          <cell r="J395">
            <v>28061442.32</v>
          </cell>
        </row>
        <row r="398">
          <cell r="I398">
            <v>350.2</v>
          </cell>
          <cell r="J398">
            <v>177590130.22000006</v>
          </cell>
        </row>
        <row r="399">
          <cell r="I399">
            <v>352</v>
          </cell>
          <cell r="J399">
            <v>210430140.57000002</v>
          </cell>
        </row>
        <row r="400">
          <cell r="I400">
            <v>353</v>
          </cell>
          <cell r="J400">
            <v>1875788731.0100002</v>
          </cell>
        </row>
        <row r="401">
          <cell r="I401">
            <v>354</v>
          </cell>
          <cell r="J401">
            <v>1221298019.27</v>
          </cell>
        </row>
        <row r="402">
          <cell r="I402">
            <v>355</v>
          </cell>
          <cell r="J402">
            <v>744102992.87</v>
          </cell>
        </row>
        <row r="403">
          <cell r="I403">
            <v>356</v>
          </cell>
          <cell r="J403">
            <v>1082532470.1600001</v>
          </cell>
        </row>
        <row r="404">
          <cell r="I404">
            <v>357</v>
          </cell>
          <cell r="J404">
            <v>3519565.6300000004</v>
          </cell>
        </row>
        <row r="405">
          <cell r="I405">
            <v>358</v>
          </cell>
          <cell r="J405">
            <v>8035353.96</v>
          </cell>
        </row>
        <row r="406">
          <cell r="I406">
            <v>359</v>
          </cell>
          <cell r="J406">
            <v>11937200.360000001</v>
          </cell>
        </row>
        <row r="409">
          <cell r="I409" t="str">
            <v>360.20Oregon</v>
          </cell>
          <cell r="J409">
            <v>4644442.47</v>
          </cell>
        </row>
        <row r="410">
          <cell r="I410" t="str">
            <v>361.00Oregon</v>
          </cell>
          <cell r="J410">
            <v>25779306.200000003</v>
          </cell>
        </row>
        <row r="411">
          <cell r="I411" t="str">
            <v>362.00Oregon</v>
          </cell>
          <cell r="J411">
            <v>231630219.39999998</v>
          </cell>
        </row>
        <row r="412">
          <cell r="I412" t="str">
            <v>364.00Oregon</v>
          </cell>
          <cell r="J412">
            <v>355082585.50999999</v>
          </cell>
        </row>
        <row r="413">
          <cell r="I413" t="str">
            <v>365.00Oregon</v>
          </cell>
          <cell r="J413">
            <v>247824232.05999997</v>
          </cell>
        </row>
        <row r="414">
          <cell r="I414" t="str">
            <v>366.00Oregon</v>
          </cell>
          <cell r="J414">
            <v>90259752.089999974</v>
          </cell>
        </row>
        <row r="415">
          <cell r="I415" t="str">
            <v>367.00Oregon</v>
          </cell>
          <cell r="J415">
            <v>168772186.25000003</v>
          </cell>
        </row>
        <row r="416">
          <cell r="I416" t="str">
            <v>368.00Oregon</v>
          </cell>
          <cell r="J416">
            <v>417308833.02999997</v>
          </cell>
        </row>
        <row r="417">
          <cell r="I417" t="str">
            <v>369.10Oregon</v>
          </cell>
          <cell r="J417">
            <v>82671293.900000021</v>
          </cell>
        </row>
        <row r="418">
          <cell r="I418" t="str">
            <v>369.20Oregon</v>
          </cell>
          <cell r="J418">
            <v>165784993.53</v>
          </cell>
        </row>
        <row r="419">
          <cell r="I419" t="str">
            <v>370.00Oregon</v>
          </cell>
          <cell r="J419">
            <v>60386781.080000013</v>
          </cell>
        </row>
        <row r="420">
          <cell r="I420" t="str">
            <v>371.00Oregon</v>
          </cell>
          <cell r="J420">
            <v>2572679.4699999997</v>
          </cell>
        </row>
        <row r="421">
          <cell r="I421" t="str">
            <v>373.00Oregon</v>
          </cell>
          <cell r="J421">
            <v>22931426.300000004</v>
          </cell>
        </row>
        <row r="422">
          <cell r="I422" t="str">
            <v/>
          </cell>
        </row>
        <row r="423">
          <cell r="I423" t="str">
            <v>360.20Washington</v>
          </cell>
          <cell r="J423">
            <v>409342.14</v>
          </cell>
        </row>
        <row r="424">
          <cell r="I424" t="str">
            <v>361.00Washington</v>
          </cell>
          <cell r="J424">
            <v>2816187.4299999997</v>
          </cell>
        </row>
        <row r="425">
          <cell r="I425" t="str">
            <v>362.00Washington</v>
          </cell>
          <cell r="J425">
            <v>58820625.159999996</v>
          </cell>
        </row>
        <row r="426">
          <cell r="I426" t="str">
            <v>364.00Washington</v>
          </cell>
          <cell r="J426">
            <v>98111016.559999973</v>
          </cell>
        </row>
        <row r="427">
          <cell r="I427" t="str">
            <v>365.00Washington</v>
          </cell>
          <cell r="J427">
            <v>62701641.849999979</v>
          </cell>
        </row>
        <row r="428">
          <cell r="I428" t="str">
            <v>366.00Washington</v>
          </cell>
          <cell r="J428">
            <v>17386345.52</v>
          </cell>
        </row>
        <row r="429">
          <cell r="I429" t="str">
            <v>367.00Washington</v>
          </cell>
          <cell r="J429">
            <v>24428151.579999994</v>
          </cell>
        </row>
        <row r="430">
          <cell r="I430" t="str">
            <v>368.00Washington</v>
          </cell>
          <cell r="J430">
            <v>105762107.06</v>
          </cell>
        </row>
        <row r="431">
          <cell r="I431" t="str">
            <v>369.10Washington</v>
          </cell>
          <cell r="J431">
            <v>20611440.070000004</v>
          </cell>
        </row>
        <row r="432">
          <cell r="I432" t="str">
            <v>369.20Washington</v>
          </cell>
          <cell r="J432">
            <v>36048816.970000014</v>
          </cell>
        </row>
        <row r="433">
          <cell r="I433" t="str">
            <v>370.00Washington</v>
          </cell>
          <cell r="J433">
            <v>11708107.120000001</v>
          </cell>
        </row>
        <row r="434">
          <cell r="I434" t="str">
            <v>371.00Washington</v>
          </cell>
          <cell r="J434">
            <v>512475.02999999997</v>
          </cell>
        </row>
        <row r="435">
          <cell r="I435" t="str">
            <v>373.00Washington</v>
          </cell>
          <cell r="J435">
            <v>4218143.96</v>
          </cell>
        </row>
        <row r="436">
          <cell r="I436" t="str">
            <v/>
          </cell>
        </row>
        <row r="437">
          <cell r="I437" t="str">
            <v>360.20Idaho</v>
          </cell>
          <cell r="J437">
            <v>1226513.77</v>
          </cell>
        </row>
        <row r="438">
          <cell r="I438" t="str">
            <v>361.00Idaho</v>
          </cell>
          <cell r="J438">
            <v>2296232.09</v>
          </cell>
        </row>
        <row r="439">
          <cell r="I439" t="str">
            <v>362.00Idaho</v>
          </cell>
          <cell r="J439">
            <v>29201391.390000001</v>
          </cell>
        </row>
        <row r="440">
          <cell r="I440" t="str">
            <v>364.00Idaho</v>
          </cell>
          <cell r="J440">
            <v>79233832.769999966</v>
          </cell>
        </row>
        <row r="441">
          <cell r="I441" t="str">
            <v>365.00Idaho</v>
          </cell>
          <cell r="J441">
            <v>35930575.890000001</v>
          </cell>
        </row>
        <row r="442">
          <cell r="I442" t="str">
            <v>366.00Idaho</v>
          </cell>
          <cell r="J442">
            <v>8910636.709999999</v>
          </cell>
        </row>
        <row r="443">
          <cell r="I443" t="str">
            <v>367.00Idaho</v>
          </cell>
          <cell r="J443">
            <v>26231450.060000002</v>
          </cell>
        </row>
        <row r="444">
          <cell r="I444" t="str">
            <v>368.00Idaho</v>
          </cell>
          <cell r="J444">
            <v>75968019.150000006</v>
          </cell>
        </row>
        <row r="445">
          <cell r="I445" t="str">
            <v>369.10Idaho</v>
          </cell>
          <cell r="J445">
            <v>7684372.1000000006</v>
          </cell>
        </row>
        <row r="446">
          <cell r="I446" t="str">
            <v>369.20Idaho</v>
          </cell>
          <cell r="J446">
            <v>27295695.839999996</v>
          </cell>
        </row>
        <row r="447">
          <cell r="I447" t="str">
            <v>370.00Idaho</v>
          </cell>
          <cell r="J447">
            <v>13903682.699999999</v>
          </cell>
        </row>
        <row r="448">
          <cell r="I448" t="str">
            <v>371.00Idaho</v>
          </cell>
          <cell r="J448">
            <v>169053.73999999996</v>
          </cell>
        </row>
        <row r="449">
          <cell r="I449" t="str">
            <v>373.00Idaho</v>
          </cell>
          <cell r="J449">
            <v>665567.75000000012</v>
          </cell>
        </row>
        <row r="450">
          <cell r="I450" t="str">
            <v/>
          </cell>
        </row>
        <row r="451">
          <cell r="I451" t="str">
            <v>360.20Wyoming</v>
          </cell>
          <cell r="J451">
            <v>5200464.0500000007</v>
          </cell>
        </row>
        <row r="452">
          <cell r="I452" t="str">
            <v>361.00Wyoming</v>
          </cell>
          <cell r="J452">
            <v>14948964.669999998</v>
          </cell>
        </row>
        <row r="453">
          <cell r="I453" t="str">
            <v>362.00Wyoming</v>
          </cell>
          <cell r="J453">
            <v>127384801.3</v>
          </cell>
        </row>
        <row r="454">
          <cell r="I454" t="str">
            <v>364.00Wyoming</v>
          </cell>
          <cell r="J454">
            <v>141526642.06999999</v>
          </cell>
        </row>
        <row r="455">
          <cell r="I455" t="str">
            <v>365.00Wyoming</v>
          </cell>
          <cell r="J455">
            <v>104702806.16999996</v>
          </cell>
        </row>
        <row r="456">
          <cell r="I456" t="str">
            <v>366.00Wyoming</v>
          </cell>
          <cell r="J456">
            <v>24081961.350000001</v>
          </cell>
        </row>
        <row r="457">
          <cell r="I457" t="str">
            <v>367.00Wyoming</v>
          </cell>
          <cell r="J457">
            <v>57071595.259999998</v>
          </cell>
        </row>
        <row r="458">
          <cell r="I458" t="str">
            <v>368.00Wyoming</v>
          </cell>
          <cell r="J458">
            <v>110777496.52</v>
          </cell>
        </row>
        <row r="459">
          <cell r="I459" t="str">
            <v>369.10Wyoming</v>
          </cell>
          <cell r="J459">
            <v>17924584.57</v>
          </cell>
        </row>
        <row r="460">
          <cell r="I460" t="str">
            <v>369.20Wyoming</v>
          </cell>
          <cell r="J460">
            <v>39409239.629999995</v>
          </cell>
        </row>
        <row r="461">
          <cell r="I461" t="str">
            <v>370.00Wyoming</v>
          </cell>
          <cell r="J461">
            <v>14526387.290000001</v>
          </cell>
        </row>
        <row r="462">
          <cell r="I462" t="str">
            <v>371.00Wyoming</v>
          </cell>
          <cell r="J462">
            <v>962153.05</v>
          </cell>
        </row>
        <row r="463">
          <cell r="I463" t="str">
            <v>373.00Wyoming</v>
          </cell>
          <cell r="J463">
            <v>10477342.49</v>
          </cell>
        </row>
        <row r="464">
          <cell r="I464" t="str">
            <v/>
          </cell>
        </row>
        <row r="465">
          <cell r="I465" t="str">
            <v>360.20California</v>
          </cell>
          <cell r="J465">
            <v>1021322.6599999999</v>
          </cell>
        </row>
        <row r="466">
          <cell r="I466" t="str">
            <v>361.00California</v>
          </cell>
          <cell r="J466">
            <v>4538445.76</v>
          </cell>
        </row>
        <row r="467">
          <cell r="I467" t="str">
            <v>362.00California</v>
          </cell>
          <cell r="J467">
            <v>28928965.780000009</v>
          </cell>
        </row>
        <row r="468">
          <cell r="I468" t="str">
            <v>364.00California</v>
          </cell>
          <cell r="J468">
            <v>62231369.100000001</v>
          </cell>
        </row>
        <row r="469">
          <cell r="I469" t="str">
            <v>365.00California</v>
          </cell>
          <cell r="J469">
            <v>35064537.120000005</v>
          </cell>
        </row>
        <row r="470">
          <cell r="I470" t="str">
            <v>366.00California</v>
          </cell>
          <cell r="J470">
            <v>16968930.189999994</v>
          </cell>
        </row>
        <row r="471">
          <cell r="I471" t="str">
            <v>367.00California</v>
          </cell>
          <cell r="J471">
            <v>18734634.740000002</v>
          </cell>
        </row>
        <row r="472">
          <cell r="I472" t="str">
            <v>368.00California</v>
          </cell>
          <cell r="J472">
            <v>50980491.160000011</v>
          </cell>
        </row>
        <row r="473">
          <cell r="I473" t="str">
            <v>369.10California</v>
          </cell>
          <cell r="J473">
            <v>9219393.9700000007</v>
          </cell>
        </row>
        <row r="474">
          <cell r="I474" t="str">
            <v>369.20California</v>
          </cell>
          <cell r="J474">
            <v>15366553.08</v>
          </cell>
        </row>
        <row r="475">
          <cell r="I475" t="str">
            <v>370.00California</v>
          </cell>
          <cell r="J475">
            <v>4052656.2000000011</v>
          </cell>
        </row>
        <row r="476">
          <cell r="I476" t="str">
            <v>371.00California</v>
          </cell>
          <cell r="J476">
            <v>270424.53999999998</v>
          </cell>
        </row>
        <row r="477">
          <cell r="I477" t="str">
            <v>373.00California</v>
          </cell>
          <cell r="J477">
            <v>700568.04999999981</v>
          </cell>
        </row>
        <row r="478">
          <cell r="I478" t="str">
            <v/>
          </cell>
        </row>
        <row r="479">
          <cell r="I479" t="str">
            <v>360.20Utah</v>
          </cell>
          <cell r="J479">
            <v>12825925.290000003</v>
          </cell>
        </row>
        <row r="480">
          <cell r="I480" t="str">
            <v>361.00Utah</v>
          </cell>
          <cell r="J480">
            <v>53875912.280000001</v>
          </cell>
        </row>
        <row r="481">
          <cell r="I481" t="str">
            <v>362.00Utah</v>
          </cell>
          <cell r="J481">
            <v>449793495.21000004</v>
          </cell>
        </row>
        <row r="482">
          <cell r="I482" t="str">
            <v>364.00Utah</v>
          </cell>
          <cell r="J482">
            <v>349259074.35999995</v>
          </cell>
        </row>
        <row r="483">
          <cell r="I483" t="str">
            <v>365.00Utah</v>
          </cell>
          <cell r="J483">
            <v>221649992.16999996</v>
          </cell>
        </row>
        <row r="484">
          <cell r="I484" t="str">
            <v>366.00Utah</v>
          </cell>
          <cell r="J484">
            <v>183623287.50999999</v>
          </cell>
        </row>
        <row r="485">
          <cell r="I485" t="str">
            <v>367.00Utah</v>
          </cell>
          <cell r="J485">
            <v>500286256.20999998</v>
          </cell>
        </row>
        <row r="486">
          <cell r="I486" t="str">
            <v>368.00Utah</v>
          </cell>
          <cell r="J486">
            <v>473919011.31999993</v>
          </cell>
        </row>
        <row r="487">
          <cell r="I487" t="str">
            <v>369.10Utah</v>
          </cell>
          <cell r="J487">
            <v>77593853.589999974</v>
          </cell>
        </row>
        <row r="488">
          <cell r="I488" t="str">
            <v>369.20Utah</v>
          </cell>
          <cell r="J488">
            <v>180229437.66000003</v>
          </cell>
        </row>
        <row r="489">
          <cell r="I489" t="str">
            <v>370.00Utah</v>
          </cell>
          <cell r="J489">
            <v>76324514.120000005</v>
          </cell>
        </row>
        <row r="490">
          <cell r="I490" t="str">
            <v>371.00Utah</v>
          </cell>
          <cell r="J490">
            <v>4345165.8199999994</v>
          </cell>
        </row>
        <row r="491">
          <cell r="I491" t="str">
            <v>373.00Utah</v>
          </cell>
          <cell r="J491">
            <v>22378411.580000002</v>
          </cell>
        </row>
        <row r="492">
          <cell r="I492" t="str">
            <v/>
          </cell>
        </row>
        <row r="493">
          <cell r="I493" t="str">
            <v/>
          </cell>
        </row>
        <row r="494">
          <cell r="I494" t="str">
            <v>390.00Oregon</v>
          </cell>
          <cell r="J494">
            <v>79300126.349999994</v>
          </cell>
        </row>
        <row r="495">
          <cell r="I495" t="str">
            <v>392.01Oregon</v>
          </cell>
          <cell r="J495">
            <v>10330049.279999997</v>
          </cell>
        </row>
        <row r="496">
          <cell r="I496" t="str">
            <v>392.05Oregon</v>
          </cell>
          <cell r="J496">
            <v>12796575.450000003</v>
          </cell>
        </row>
        <row r="497">
          <cell r="I497" t="str">
            <v>392.09Oregon</v>
          </cell>
          <cell r="J497">
            <v>3326883.41</v>
          </cell>
        </row>
        <row r="498">
          <cell r="I498" t="str">
            <v>396.03Oregon</v>
          </cell>
          <cell r="J498">
            <v>7624290.0899999989</v>
          </cell>
        </row>
        <row r="499">
          <cell r="I499" t="str">
            <v>396.07Oregon</v>
          </cell>
          <cell r="J499">
            <v>28761956.579999998</v>
          </cell>
        </row>
        <row r="500">
          <cell r="I500" t="str">
            <v/>
          </cell>
        </row>
        <row r="501">
          <cell r="I501" t="str">
            <v>390.00AZCOMT</v>
          </cell>
          <cell r="J501">
            <v>385400.83999999997</v>
          </cell>
        </row>
        <row r="502">
          <cell r="I502" t="str">
            <v>392.01AZCOMT</v>
          </cell>
          <cell r="J502">
            <v>594694.17000000004</v>
          </cell>
        </row>
        <row r="503">
          <cell r="I503" t="str">
            <v>392.05AZCOMT</v>
          </cell>
          <cell r="J503">
            <v>299446.35000000003</v>
          </cell>
        </row>
        <row r="504">
          <cell r="I504" t="str">
            <v>392.09AZCOMT</v>
          </cell>
          <cell r="J504">
            <v>8560.4599999999991</v>
          </cell>
        </row>
        <row r="505">
          <cell r="I505" t="str">
            <v>396.07AZCOMT</v>
          </cell>
          <cell r="J505">
            <v>2413253.19</v>
          </cell>
        </row>
        <row r="506">
          <cell r="I506" t="str">
            <v/>
          </cell>
        </row>
        <row r="507">
          <cell r="I507" t="str">
            <v>390.00Washington</v>
          </cell>
          <cell r="J507">
            <v>12923599.309999999</v>
          </cell>
        </row>
        <row r="508">
          <cell r="I508" t="str">
            <v>392.01Washington</v>
          </cell>
          <cell r="J508">
            <v>2076717.7199999997</v>
          </cell>
        </row>
        <row r="509">
          <cell r="I509" t="str">
            <v>392.05Washington</v>
          </cell>
          <cell r="J509">
            <v>4964590.03</v>
          </cell>
        </row>
        <row r="510">
          <cell r="I510" t="str">
            <v>392.09Washington</v>
          </cell>
          <cell r="J510">
            <v>760626.80999999994</v>
          </cell>
        </row>
        <row r="511">
          <cell r="I511" t="str">
            <v>396.03Washington</v>
          </cell>
          <cell r="J511">
            <v>1675988.0599999998</v>
          </cell>
        </row>
        <row r="512">
          <cell r="I512" t="str">
            <v>396.07Washington</v>
          </cell>
          <cell r="J512">
            <v>6193011.9399999995</v>
          </cell>
        </row>
        <row r="513">
          <cell r="I513" t="str">
            <v/>
          </cell>
        </row>
        <row r="514">
          <cell r="I514" t="str">
            <v>389.20Idaho</v>
          </cell>
          <cell r="J514">
            <v>4867.6400000000003</v>
          </cell>
        </row>
        <row r="515">
          <cell r="I515" t="str">
            <v>390.00Idaho</v>
          </cell>
          <cell r="J515">
            <v>12578079.439999999</v>
          </cell>
        </row>
        <row r="516">
          <cell r="I516" t="str">
            <v>392.01Idaho</v>
          </cell>
          <cell r="J516">
            <v>2474506.6400000006</v>
          </cell>
        </row>
        <row r="517">
          <cell r="I517" t="str">
            <v>392.05Idaho</v>
          </cell>
          <cell r="J517">
            <v>3060516.5700000003</v>
          </cell>
        </row>
        <row r="518">
          <cell r="I518" t="str">
            <v>392.09Idaho</v>
          </cell>
          <cell r="J518">
            <v>982740.15999999992</v>
          </cell>
        </row>
        <row r="519">
          <cell r="I519" t="str">
            <v>396.03Idaho</v>
          </cell>
          <cell r="J519">
            <v>2532593.84</v>
          </cell>
        </row>
        <row r="520">
          <cell r="I520" t="str">
            <v>396.07Idaho</v>
          </cell>
          <cell r="J520">
            <v>7458068.6900000004</v>
          </cell>
        </row>
        <row r="521">
          <cell r="I521" t="str">
            <v/>
          </cell>
        </row>
        <row r="522">
          <cell r="I522" t="str">
            <v>389.20Wyoming</v>
          </cell>
          <cell r="J522">
            <v>74314.75</v>
          </cell>
        </row>
        <row r="523">
          <cell r="I523" t="str">
            <v>390.00Wyoming</v>
          </cell>
          <cell r="J523">
            <v>10811373.719999999</v>
          </cell>
        </row>
        <row r="524">
          <cell r="I524" t="str">
            <v>392.01Wyoming</v>
          </cell>
          <cell r="J524">
            <v>4499332.9600000018</v>
          </cell>
        </row>
        <row r="525">
          <cell r="I525" t="str">
            <v>392.05Wyoming</v>
          </cell>
          <cell r="J525">
            <v>6189470.8399999999</v>
          </cell>
        </row>
        <row r="526">
          <cell r="I526" t="str">
            <v>392.09Wyoming</v>
          </cell>
          <cell r="J526">
            <v>3063169.71</v>
          </cell>
        </row>
        <row r="527">
          <cell r="I527" t="str">
            <v>396.03Wyoming</v>
          </cell>
          <cell r="J527">
            <v>3893355.77</v>
          </cell>
        </row>
        <row r="528">
          <cell r="I528" t="str">
            <v>396.07Wyoming</v>
          </cell>
          <cell r="J528">
            <v>36496225.029999994</v>
          </cell>
        </row>
        <row r="529">
          <cell r="I529" t="str">
            <v/>
          </cell>
        </row>
        <row r="530">
          <cell r="I530" t="str">
            <v>390.00California</v>
          </cell>
          <cell r="J530">
            <v>3304999.03</v>
          </cell>
        </row>
        <row r="531">
          <cell r="I531" t="str">
            <v>392.01California</v>
          </cell>
          <cell r="J531">
            <v>837997.3600000001</v>
          </cell>
        </row>
        <row r="532">
          <cell r="I532" t="str">
            <v>392.05California</v>
          </cell>
          <cell r="J532">
            <v>1213906.03</v>
          </cell>
        </row>
        <row r="533">
          <cell r="I533" t="str">
            <v>392.09California</v>
          </cell>
          <cell r="J533">
            <v>487958.24000000005</v>
          </cell>
        </row>
        <row r="534">
          <cell r="I534" t="str">
            <v>396.03California</v>
          </cell>
          <cell r="J534">
            <v>1219871.29</v>
          </cell>
        </row>
        <row r="535">
          <cell r="I535" t="str">
            <v>396.07California</v>
          </cell>
          <cell r="J535">
            <v>3037582.7199999997</v>
          </cell>
        </row>
        <row r="536">
          <cell r="I536" t="str">
            <v/>
          </cell>
        </row>
        <row r="537">
          <cell r="I537" t="str">
            <v>389.20Utah</v>
          </cell>
          <cell r="J537">
            <v>85283.36</v>
          </cell>
        </row>
        <row r="538">
          <cell r="I538" t="str">
            <v>390.00Utah</v>
          </cell>
          <cell r="J538">
            <v>91799110.440000013</v>
          </cell>
        </row>
        <row r="539">
          <cell r="I539" t="str">
            <v>392.01Utah</v>
          </cell>
          <cell r="J539">
            <v>16281789.489999998</v>
          </cell>
        </row>
        <row r="540">
          <cell r="I540" t="str">
            <v>392.05Utah</v>
          </cell>
          <cell r="J540">
            <v>22246356.57</v>
          </cell>
        </row>
        <row r="541">
          <cell r="I541" t="str">
            <v>392.09Utah</v>
          </cell>
          <cell r="J541">
            <v>7498886.9899999984</v>
          </cell>
        </row>
        <row r="542">
          <cell r="I542" t="str">
            <v>392.30Utah</v>
          </cell>
          <cell r="J542">
            <v>3076269.26</v>
          </cell>
        </row>
        <row r="543">
          <cell r="I543" t="str">
            <v>396.03Utah</v>
          </cell>
          <cell r="J543">
            <v>6891135.0899999999</v>
          </cell>
        </row>
        <row r="544">
          <cell r="I544" t="str">
            <v>396.07Utah</v>
          </cell>
          <cell r="J544">
            <v>55562605.99000001</v>
          </cell>
        </row>
        <row r="545">
          <cell r="I545" t="str">
            <v/>
          </cell>
        </row>
        <row r="546">
          <cell r="I546" t="str">
            <v>391.00</v>
          </cell>
          <cell r="J546">
            <v>28743017.840000007</v>
          </cell>
        </row>
        <row r="547">
          <cell r="I547" t="str">
            <v>391.20</v>
          </cell>
          <cell r="J547">
            <v>53279654.949999996</v>
          </cell>
        </row>
        <row r="548">
          <cell r="I548" t="str">
            <v>391.30</v>
          </cell>
          <cell r="J548">
            <v>728167.5</v>
          </cell>
        </row>
        <row r="549">
          <cell r="I549" t="str">
            <v>393.00</v>
          </cell>
          <cell r="J549">
            <v>14910200.17</v>
          </cell>
        </row>
        <row r="550">
          <cell r="I550" t="str">
            <v>394.00</v>
          </cell>
          <cell r="J550">
            <v>62963631.660000004</v>
          </cell>
        </row>
        <row r="551">
          <cell r="I551" t="str">
            <v>395.00</v>
          </cell>
          <cell r="J551">
            <v>33940714.170000002</v>
          </cell>
        </row>
        <row r="552">
          <cell r="I552" t="str">
            <v>397.00</v>
          </cell>
          <cell r="J552">
            <v>396412997.58999997</v>
          </cell>
        </row>
        <row r="553">
          <cell r="I553" t="str">
            <v>397.20</v>
          </cell>
          <cell r="J553">
            <v>12079594.93</v>
          </cell>
        </row>
        <row r="554">
          <cell r="I554" t="str">
            <v>398.00</v>
          </cell>
          <cell r="J554">
            <v>8038719.9399999995</v>
          </cell>
        </row>
        <row r="555">
          <cell r="I555" t="str">
            <v/>
          </cell>
        </row>
        <row r="556">
          <cell r="I556" t="str">
            <v/>
          </cell>
        </row>
        <row r="557">
          <cell r="I557" t="str">
            <v/>
          </cell>
        </row>
        <row r="558">
          <cell r="I558" t="str">
            <v/>
          </cell>
        </row>
        <row r="559">
          <cell r="I559" t="str">
            <v/>
          </cell>
        </row>
      </sheetData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SOX-Dox"/>
      <sheetName val="Process"/>
      <sheetName val="Voltage"/>
      <sheetName val="Codes"/>
      <sheetName val="Delivery"/>
      <sheetName val="SCRInput2"/>
      <sheetName val="Inputs"/>
      <sheetName val="Prorate WA 200912"/>
      <sheetName val="Prorate WA 11-09"/>
      <sheetName val="Prorate 12-09"/>
      <sheetName val="Prorate 11-09"/>
      <sheetName val="Prorate 10-09"/>
      <sheetName val="Prorate 09-09"/>
      <sheetName val="Prorate 08-09"/>
      <sheetName val="Prorate 07-09"/>
      <sheetName val="Prorate 06-09"/>
      <sheetName val="Prorate 05-09"/>
      <sheetName val="Prorate 04-09"/>
      <sheetName val="Prorate 03-09"/>
      <sheetName val="Prorate 02-09"/>
      <sheetName val="Prorate 01-09"/>
      <sheetName val="Independent Evaluator"/>
      <sheetName val="RAC Deferral"/>
      <sheetName val="Property Sales"/>
      <sheetName val="DA Shopping"/>
      <sheetName val="Intervenor Funding"/>
      <sheetName val="WA SBC"/>
      <sheetName val="0103 Proration (191)"/>
      <sheetName val="WA SBC - Class 48T"/>
      <sheetName val="Utah DSM"/>
      <sheetName val="Idaho DSM"/>
      <sheetName val="Wyoming DSM"/>
      <sheetName val="CA Pub Purp"/>
      <sheetName val="Reasonableness"/>
      <sheetName val="CA Deferred ECAC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>
            <v>51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 t="str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01COSTL028 -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deBySide"/>
      <sheetName val="AccountingDetail"/>
      <sheetName val="Pension Allocation"/>
      <sheetName val="Nonunion Ret Welfare Alloc"/>
      <sheetName val="Not Applicable"/>
      <sheetName val="ContribDetail"/>
      <sheetName val="QuarterlyDetail"/>
      <sheetName val="STable"/>
      <sheetName val="Notes"/>
      <sheetName val="Home"/>
      <sheetName val="Summary"/>
      <sheetName val="3way"/>
      <sheetName val="Monthly"/>
      <sheetName val="ADJ"/>
      <sheetName val="S"/>
      <sheetName val="S1"/>
      <sheetName val="S2"/>
      <sheetName val="S3"/>
      <sheetName val="S4"/>
      <sheetName val="WORKD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>
            <v>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ic"/>
      <sheetName val="Existing"/>
      <sheetName val="ExistRepwr"/>
      <sheetName val="Repower"/>
      <sheetName val="Repower Info"/>
      <sheetName val=" WD O&amp;M"/>
      <sheetName val="WD Capital Invest &amp; Run Rate"/>
      <sheetName val="Generation"/>
      <sheetName val="PTC"/>
      <sheetName val="Allocation Note"/>
      <sheetName val="Repower Case LJ"/>
    </sheetNames>
    <sheetDataSet>
      <sheetData sheetId="0">
        <row r="4">
          <cell r="C4" t="str">
            <v>Leaning Juniper 67 WTGs - Repower Case</v>
          </cell>
        </row>
      </sheetData>
      <sheetData sheetId="1">
        <row r="24">
          <cell r="G24">
            <v>0</v>
          </cell>
        </row>
      </sheetData>
      <sheetData sheetId="2">
        <row r="24">
          <cell r="G24">
            <v>0</v>
          </cell>
        </row>
      </sheetData>
      <sheetData sheetId="3">
        <row r="24">
          <cell r="G24">
            <v>0</v>
          </cell>
        </row>
      </sheetData>
      <sheetData sheetId="4">
        <row r="5">
          <cell r="A5" t="str">
            <v>Glenrock I</v>
          </cell>
          <cell r="B5">
            <v>99</v>
          </cell>
          <cell r="C5">
            <v>303722.84860208892</v>
          </cell>
          <cell r="D5">
            <v>0.35021775817776962</v>
          </cell>
          <cell r="E5">
            <v>39813</v>
          </cell>
          <cell r="F5">
            <v>43464</v>
          </cell>
          <cell r="G5">
            <v>50770</v>
          </cell>
          <cell r="H5">
            <v>66</v>
          </cell>
          <cell r="I5" t="str">
            <v>GE 1.5-77</v>
          </cell>
          <cell r="J5" t="str">
            <v>GE 1.85-91</v>
          </cell>
          <cell r="K5" t="str">
            <v>1.5 / 1.6 / 1.75</v>
          </cell>
          <cell r="L5">
            <v>111.97</v>
          </cell>
          <cell r="M5">
            <v>99</v>
          </cell>
          <cell r="N5">
            <v>369722.69706834259</v>
          </cell>
          <cell r="O5">
            <v>0.42632108420776554</v>
          </cell>
          <cell r="P5">
            <v>106512153</v>
          </cell>
          <cell r="Q5">
            <v>43739</v>
          </cell>
          <cell r="R5">
            <v>47391</v>
          </cell>
          <cell r="S5">
            <v>54697</v>
          </cell>
          <cell r="T5">
            <v>65999.848466253665</v>
          </cell>
          <cell r="U5">
            <v>0.21730287586206876</v>
          </cell>
          <cell r="V5">
            <v>0.2268</v>
          </cell>
          <cell r="W5">
            <v>0.9922586206896552</v>
          </cell>
          <cell r="X5" t="str">
            <v>Brute Force</v>
          </cell>
          <cell r="Z5" t="str">
            <v>WY</v>
          </cell>
          <cell r="AA5">
            <v>77</v>
          </cell>
          <cell r="AB5">
            <v>91</v>
          </cell>
          <cell r="AC5">
            <v>0.39669421487603307</v>
          </cell>
          <cell r="AD5">
            <v>0.54778433290229833</v>
          </cell>
        </row>
        <row r="6">
          <cell r="A6" t="str">
            <v>Glenrock III</v>
          </cell>
          <cell r="B6">
            <v>39</v>
          </cell>
          <cell r="C6">
            <v>113437.68983445913</v>
          </cell>
          <cell r="D6">
            <v>0.33203866594795439</v>
          </cell>
          <cell r="E6">
            <v>39830</v>
          </cell>
          <cell r="F6">
            <v>43481</v>
          </cell>
          <cell r="G6">
            <v>50770</v>
          </cell>
          <cell r="H6">
            <v>26</v>
          </cell>
          <cell r="I6" t="str">
            <v>GE 1.5-77</v>
          </cell>
          <cell r="J6" t="str">
            <v>GE 1.85-91</v>
          </cell>
          <cell r="K6" t="str">
            <v>1.5 / 1.75</v>
          </cell>
          <cell r="L6">
            <v>44.269999999999996</v>
          </cell>
          <cell r="M6">
            <v>39</v>
          </cell>
          <cell r="N6">
            <v>136864.29703816041</v>
          </cell>
          <cell r="O6">
            <v>0.40060969745392933</v>
          </cell>
          <cell r="P6">
            <v>36486686</v>
          </cell>
          <cell r="Q6">
            <v>43739</v>
          </cell>
          <cell r="R6">
            <v>47391</v>
          </cell>
          <cell r="S6">
            <v>54697</v>
          </cell>
          <cell r="T6">
            <v>23426.607203701278</v>
          </cell>
          <cell r="U6">
            <v>0.2065151999999999</v>
          </cell>
          <cell r="V6">
            <v>0.216</v>
          </cell>
          <cell r="W6">
            <v>0.99219999999999997</v>
          </cell>
          <cell r="X6" t="str">
            <v>Brute Force</v>
          </cell>
          <cell r="Z6" t="str">
            <v>WY</v>
          </cell>
          <cell r="AA6">
            <v>77</v>
          </cell>
          <cell r="AB6">
            <v>91</v>
          </cell>
          <cell r="AC6">
            <v>0.39669421487603307</v>
          </cell>
          <cell r="AD6">
            <v>0.52059039999999968</v>
          </cell>
        </row>
        <row r="7">
          <cell r="A7" t="str">
            <v>Seven Mile Hill I</v>
          </cell>
          <cell r="B7">
            <v>99</v>
          </cell>
          <cell r="C7">
            <v>339195.13770985621</v>
          </cell>
          <cell r="D7">
            <v>0.39112026395214272</v>
          </cell>
          <cell r="E7">
            <v>39813</v>
          </cell>
          <cell r="F7">
            <v>43464</v>
          </cell>
          <cell r="G7">
            <v>50770</v>
          </cell>
          <cell r="H7">
            <v>66</v>
          </cell>
          <cell r="I7" t="str">
            <v>GE 1.5-77</v>
          </cell>
          <cell r="J7" t="str">
            <v>GE 1.85-91</v>
          </cell>
          <cell r="K7" t="str">
            <v>1.6 / 1.75</v>
          </cell>
          <cell r="L7">
            <v>110.88</v>
          </cell>
          <cell r="M7">
            <v>99</v>
          </cell>
          <cell r="N7">
            <v>417257.70569688332</v>
          </cell>
          <cell r="O7">
            <v>0.4811329109553103</v>
          </cell>
          <cell r="P7">
            <v>121627804</v>
          </cell>
          <cell r="Q7">
            <v>43647</v>
          </cell>
          <cell r="R7">
            <v>47299</v>
          </cell>
          <cell r="S7">
            <v>54605</v>
          </cell>
          <cell r="T7">
            <v>78062.567987027112</v>
          </cell>
          <cell r="U7">
            <v>0.23014058666666681</v>
          </cell>
          <cell r="V7">
            <v>0.2374</v>
          </cell>
          <cell r="W7">
            <v>0.99413333333333331</v>
          </cell>
          <cell r="X7" t="str">
            <v>Brute Force</v>
          </cell>
          <cell r="Z7" t="str">
            <v>WY</v>
          </cell>
          <cell r="AA7">
            <v>77</v>
          </cell>
          <cell r="AB7">
            <v>91</v>
          </cell>
          <cell r="AC7">
            <v>0.39669421487603307</v>
          </cell>
          <cell r="AD7">
            <v>0.58014606222222254</v>
          </cell>
        </row>
        <row r="8">
          <cell r="A8" t="str">
            <v>Seven Mile Hill II</v>
          </cell>
          <cell r="B8">
            <v>19.5</v>
          </cell>
          <cell r="C8">
            <v>71223.898936098107</v>
          </cell>
          <cell r="D8">
            <v>0.4169529266836326</v>
          </cell>
          <cell r="E8">
            <v>39813</v>
          </cell>
          <cell r="F8">
            <v>43464</v>
          </cell>
          <cell r="G8">
            <v>50770</v>
          </cell>
          <cell r="H8">
            <v>13</v>
          </cell>
          <cell r="I8" t="str">
            <v>GE 1.5-77</v>
          </cell>
          <cell r="J8" t="str">
            <v>GE 1.85-91</v>
          </cell>
          <cell r="K8">
            <v>1.75</v>
          </cell>
          <cell r="L8">
            <v>22.75</v>
          </cell>
          <cell r="M8">
            <v>19.5</v>
          </cell>
          <cell r="N8">
            <v>87480.272394705709</v>
          </cell>
          <cell r="O8">
            <v>0.51211961359738734</v>
          </cell>
          <cell r="P8">
            <v>24110117</v>
          </cell>
          <cell r="Q8">
            <v>43647</v>
          </cell>
          <cell r="R8">
            <v>47299</v>
          </cell>
          <cell r="S8">
            <v>54605</v>
          </cell>
          <cell r="T8">
            <v>16256.373458607603</v>
          </cell>
          <cell r="U8">
            <v>0.22824324000000029</v>
          </cell>
          <cell r="V8">
            <v>0.2374</v>
          </cell>
          <cell r="W8">
            <v>0.99260000000000004</v>
          </cell>
          <cell r="X8" t="str">
            <v>Brute Force</v>
          </cell>
          <cell r="Z8" t="str">
            <v>WY</v>
          </cell>
          <cell r="AA8">
            <v>77</v>
          </cell>
          <cell r="AB8">
            <v>91</v>
          </cell>
          <cell r="AC8">
            <v>0.39669421487603307</v>
          </cell>
          <cell r="AD8">
            <v>0.57536316750000072</v>
          </cell>
        </row>
        <row r="9">
          <cell r="A9" t="str">
            <v>High Plains</v>
          </cell>
          <cell r="B9">
            <v>99</v>
          </cell>
          <cell r="C9">
            <v>306144.94044412131</v>
          </cell>
          <cell r="D9">
            <v>0.35301063194054855</v>
          </cell>
          <cell r="E9">
            <v>40069</v>
          </cell>
          <cell r="F9">
            <v>43720</v>
          </cell>
          <cell r="G9">
            <v>50770</v>
          </cell>
          <cell r="H9">
            <v>66</v>
          </cell>
          <cell r="I9" t="str">
            <v>GE 1.5-77</v>
          </cell>
          <cell r="J9" t="str">
            <v>GE 1.85-91</v>
          </cell>
          <cell r="K9">
            <v>1.75</v>
          </cell>
          <cell r="L9">
            <v>115.5</v>
          </cell>
          <cell r="M9">
            <v>99</v>
          </cell>
          <cell r="N9">
            <v>382400.4406447644</v>
          </cell>
          <cell r="O9">
            <v>0.44093957917619619</v>
          </cell>
          <cell r="P9">
            <v>119510354</v>
          </cell>
          <cell r="Q9">
            <v>43770</v>
          </cell>
          <cell r="R9">
            <v>47422</v>
          </cell>
          <cell r="S9">
            <v>54728</v>
          </cell>
          <cell r="T9">
            <v>76255.500200643088</v>
          </cell>
          <cell r="U9">
            <v>0.24908300000000017</v>
          </cell>
          <cell r="V9">
            <v>0.26169999999999999</v>
          </cell>
          <cell r="W9">
            <v>0.99</v>
          </cell>
          <cell r="X9" t="str">
            <v>Brute Force</v>
          </cell>
          <cell r="Z9" t="str">
            <v>WY</v>
          </cell>
          <cell r="AA9">
            <v>77</v>
          </cell>
          <cell r="AB9">
            <v>91</v>
          </cell>
          <cell r="AC9">
            <v>0.39669421487603307</v>
          </cell>
          <cell r="AD9">
            <v>0.62789672916666706</v>
          </cell>
        </row>
        <row r="10">
          <cell r="A10" t="str">
            <v>McFadden Ridge</v>
          </cell>
          <cell r="B10">
            <v>28.5</v>
          </cell>
          <cell r="C10">
            <v>93101.281621314381</v>
          </cell>
          <cell r="D10">
            <v>0.37291228719584385</v>
          </cell>
          <cell r="E10">
            <v>40085</v>
          </cell>
          <cell r="F10">
            <v>43736</v>
          </cell>
          <cell r="G10">
            <v>50770</v>
          </cell>
          <cell r="H10">
            <v>19</v>
          </cell>
          <cell r="I10" t="str">
            <v>GE 1.5-77</v>
          </cell>
          <cell r="J10" t="str">
            <v>GE 1.85-91</v>
          </cell>
          <cell r="K10">
            <v>1.75</v>
          </cell>
          <cell r="L10">
            <v>33.25</v>
          </cell>
          <cell r="M10">
            <v>28.5</v>
          </cell>
          <cell r="N10">
            <v>116643.62581246108</v>
          </cell>
          <cell r="O10">
            <v>0.46720990872571128</v>
          </cell>
          <cell r="P10">
            <v>34455284</v>
          </cell>
          <cell r="Q10">
            <v>43770</v>
          </cell>
          <cell r="R10">
            <v>47422</v>
          </cell>
          <cell r="S10">
            <v>54728</v>
          </cell>
          <cell r="T10">
            <v>23542.344191146694</v>
          </cell>
          <cell r="U10">
            <v>0.25286810000000015</v>
          </cell>
          <cell r="V10">
            <v>0.26169999999999999</v>
          </cell>
          <cell r="W10">
            <v>0.99299999999999999</v>
          </cell>
          <cell r="X10" t="str">
            <v>Brute Force</v>
          </cell>
          <cell r="Z10" t="str">
            <v>WY</v>
          </cell>
          <cell r="AA10">
            <v>77</v>
          </cell>
          <cell r="AB10">
            <v>91</v>
          </cell>
          <cell r="AC10">
            <v>0.39669421487603307</v>
          </cell>
          <cell r="AD10">
            <v>0.63743833541666706</v>
          </cell>
        </row>
        <row r="11">
          <cell r="A11" t="str">
            <v>Dunlap I</v>
          </cell>
          <cell r="B11">
            <v>111</v>
          </cell>
          <cell r="C11">
            <v>389044.57030760375</v>
          </cell>
          <cell r="D11">
            <v>0.40010342908758456</v>
          </cell>
          <cell r="E11">
            <v>40452</v>
          </cell>
          <cell r="F11">
            <v>44104</v>
          </cell>
          <cell r="G11">
            <v>51410</v>
          </cell>
          <cell r="H11">
            <v>74</v>
          </cell>
          <cell r="I11" t="str">
            <v>GE 1.5-77</v>
          </cell>
          <cell r="J11" t="str">
            <v>GE 1.85-91</v>
          </cell>
          <cell r="K11">
            <v>1.75</v>
          </cell>
          <cell r="L11">
            <v>129.5</v>
          </cell>
          <cell r="M11">
            <v>111</v>
          </cell>
          <cell r="N11">
            <v>476748.52566968784</v>
          </cell>
          <cell r="O11">
            <v>0.49030042954223524</v>
          </cell>
          <cell r="P11">
            <v>133894855</v>
          </cell>
          <cell r="Q11">
            <v>44166</v>
          </cell>
          <cell r="R11">
            <v>47817</v>
          </cell>
          <cell r="S11">
            <v>55123</v>
          </cell>
          <cell r="T11">
            <v>87703.955362084089</v>
          </cell>
          <cell r="U11">
            <v>0.22543420999999997</v>
          </cell>
          <cell r="V11">
            <v>0.23369999999999999</v>
          </cell>
          <cell r="W11">
            <v>0.99329999999999996</v>
          </cell>
          <cell r="X11" t="str">
            <v>Brute Force</v>
          </cell>
          <cell r="Z11" t="str">
            <v>WY</v>
          </cell>
          <cell r="AA11">
            <v>77</v>
          </cell>
          <cell r="AB11">
            <v>91</v>
          </cell>
          <cell r="AC11">
            <v>0.39669421487603307</v>
          </cell>
          <cell r="AD11">
            <v>0.56828207104166661</v>
          </cell>
        </row>
        <row r="12">
          <cell r="A12" t="str">
            <v>Rolling Hills</v>
          </cell>
          <cell r="B12">
            <v>99</v>
          </cell>
          <cell r="C12">
            <v>271635.35191749263</v>
          </cell>
          <cell r="D12">
            <v>0.31321820017237745</v>
          </cell>
          <cell r="E12">
            <v>39830</v>
          </cell>
          <cell r="F12">
            <v>43481</v>
          </cell>
          <cell r="G12">
            <v>50770</v>
          </cell>
          <cell r="H12">
            <v>66</v>
          </cell>
          <cell r="I12" t="str">
            <v>GE 1.5-77</v>
          </cell>
          <cell r="J12" t="str">
            <v>GE 1.85-91</v>
          </cell>
          <cell r="K12" t="str">
            <v>1.5 / 1.6 / 1.75</v>
          </cell>
          <cell r="L12">
            <v>107.50500000000001</v>
          </cell>
          <cell r="M12">
            <v>99</v>
          </cell>
          <cell r="N12">
            <v>319021.92209076189</v>
          </cell>
          <cell r="O12">
            <v>0.36785886500941134</v>
          </cell>
          <cell r="P12">
            <v>87392779</v>
          </cell>
          <cell r="Q12">
            <v>43739</v>
          </cell>
          <cell r="R12">
            <v>47391</v>
          </cell>
          <cell r="S12">
            <v>54697</v>
          </cell>
          <cell r="T12">
            <v>47386.570173269254</v>
          </cell>
          <cell r="U12">
            <v>0.17444920125000007</v>
          </cell>
          <cell r="V12">
            <v>0.1822</v>
          </cell>
          <cell r="W12">
            <v>0.99344374999999996</v>
          </cell>
          <cell r="X12" t="str">
            <v>Brute Force</v>
          </cell>
          <cell r="Z12" t="str">
            <v>WY</v>
          </cell>
          <cell r="AA12">
            <v>77</v>
          </cell>
          <cell r="AB12">
            <v>91</v>
          </cell>
          <cell r="AC12">
            <v>0.39669421487603307</v>
          </cell>
          <cell r="AD12">
            <v>0.43975736148437516</v>
          </cell>
        </row>
        <row r="13">
          <cell r="A13" t="str">
            <v>Leaning Juniper</v>
          </cell>
          <cell r="B13">
            <v>100.5</v>
          </cell>
          <cell r="C13">
            <v>233591.57033041769</v>
          </cell>
          <cell r="D13">
            <v>0.26533039179719858</v>
          </cell>
          <cell r="E13">
            <v>38974</v>
          </cell>
          <cell r="F13">
            <v>42626</v>
          </cell>
          <cell r="G13">
            <v>49932</v>
          </cell>
          <cell r="H13">
            <v>67</v>
          </cell>
          <cell r="I13" t="str">
            <v>GE 1.5-77</v>
          </cell>
          <cell r="J13" t="str">
            <v>Vestas V90-1.65</v>
          </cell>
          <cell r="K13">
            <v>1.65</v>
          </cell>
          <cell r="L13">
            <v>110.55</v>
          </cell>
          <cell r="M13">
            <v>100.5</v>
          </cell>
          <cell r="N13">
            <v>296590.31284915417</v>
          </cell>
          <cell r="O13">
            <v>0.33688897163628678</v>
          </cell>
          <cell r="P13">
            <v>122098572.09633332</v>
          </cell>
          <cell r="Q13">
            <v>43739</v>
          </cell>
          <cell r="R13">
            <v>47391</v>
          </cell>
          <cell r="S13">
            <v>54697</v>
          </cell>
          <cell r="T13">
            <v>62998.742518736486</v>
          </cell>
          <cell r="U13">
            <v>0.26969613000000003</v>
          </cell>
          <cell r="V13">
            <v>0.27389999999999998</v>
          </cell>
          <cell r="W13">
            <v>0.99670000000000003</v>
          </cell>
          <cell r="X13" t="str">
            <v>Brute Force</v>
          </cell>
          <cell r="Z13" t="str">
            <v>OR</v>
          </cell>
          <cell r="AA13">
            <v>77</v>
          </cell>
          <cell r="AB13">
            <v>90</v>
          </cell>
          <cell r="AC13">
            <v>0.36616630123123639</v>
          </cell>
          <cell r="AD13">
            <v>0.73654000680331633</v>
          </cell>
        </row>
        <row r="14">
          <cell r="A14" t="str">
            <v>Sub total</v>
          </cell>
          <cell r="B14">
            <v>694.5</v>
          </cell>
          <cell r="C14">
            <v>2121097.289703452</v>
          </cell>
          <cell r="D14">
            <v>0.34864563542370619</v>
          </cell>
          <cell r="E14">
            <v>0</v>
          </cell>
          <cell r="H14">
            <v>463</v>
          </cell>
          <cell r="I14">
            <v>0</v>
          </cell>
          <cell r="J14">
            <v>0</v>
          </cell>
          <cell r="K14">
            <v>0</v>
          </cell>
          <cell r="L14">
            <v>786.17499999999995</v>
          </cell>
          <cell r="M14">
            <v>694.5</v>
          </cell>
          <cell r="N14">
            <v>2602729.7992649218</v>
          </cell>
          <cell r="O14">
            <v>0.42781176945815652</v>
          </cell>
          <cell r="P14">
            <v>786088604.09633327</v>
          </cell>
          <cell r="T14">
            <v>481632.50956146931</v>
          </cell>
          <cell r="U14">
            <v>0.22706761820850097</v>
          </cell>
          <cell r="V14">
            <v>0</v>
          </cell>
          <cell r="W14">
            <v>0</v>
          </cell>
          <cell r="Z14">
            <v>0</v>
          </cell>
          <cell r="AA14">
            <v>0</v>
          </cell>
        </row>
        <row r="15">
          <cell r="B15">
            <v>0</v>
          </cell>
          <cell r="C15">
            <v>688795.89035404078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Z15">
            <v>0</v>
          </cell>
          <cell r="AA15">
            <v>0</v>
          </cell>
        </row>
        <row r="16">
          <cell r="A16" t="str">
            <v>Marengo I</v>
          </cell>
          <cell r="B16">
            <v>140.4</v>
          </cell>
          <cell r="C16">
            <v>360279.25733646052</v>
          </cell>
          <cell r="D16">
            <v>0.29293282836421419</v>
          </cell>
          <cell r="E16">
            <v>39297</v>
          </cell>
          <cell r="F16">
            <v>42949</v>
          </cell>
          <cell r="G16">
            <v>50253</v>
          </cell>
          <cell r="H16">
            <v>78</v>
          </cell>
          <cell r="I16" t="str">
            <v>Vestas V80-1.8</v>
          </cell>
          <cell r="J16" t="str">
            <v>Vestas V100-2.0</v>
          </cell>
          <cell r="K16">
            <v>2</v>
          </cell>
          <cell r="L16">
            <v>156</v>
          </cell>
          <cell r="M16">
            <v>156</v>
          </cell>
          <cell r="N16">
            <v>488206.62600493612</v>
          </cell>
          <cell r="O16">
            <v>0.35725224359335567</v>
          </cell>
          <cell r="P16">
            <v>140398920</v>
          </cell>
          <cell r="Q16">
            <v>43770</v>
          </cell>
          <cell r="R16">
            <v>47422</v>
          </cell>
          <cell r="S16">
            <v>54728</v>
          </cell>
          <cell r="T16">
            <v>127927.3686684756</v>
          </cell>
          <cell r="U16">
            <v>0.35507836230772982</v>
          </cell>
          <cell r="V16">
            <v>0.37028856538348665</v>
          </cell>
          <cell r="W16">
            <v>0.9889</v>
          </cell>
          <cell r="X16" t="str">
            <v>Brute Force w/ WSM</v>
          </cell>
          <cell r="Z16" t="str">
            <v>WA</v>
          </cell>
          <cell r="AA16">
            <v>80</v>
          </cell>
          <cell r="AB16">
            <v>100</v>
          </cell>
          <cell r="AC16">
            <v>0.5625</v>
          </cell>
          <cell r="AD16">
            <v>0.63125042188040859</v>
          </cell>
        </row>
        <row r="17">
          <cell r="A17" t="str">
            <v>Marengo II</v>
          </cell>
          <cell r="B17">
            <v>70.2</v>
          </cell>
          <cell r="C17">
            <v>166741.71668545029</v>
          </cell>
          <cell r="D17">
            <v>0.27114590518520187</v>
          </cell>
          <cell r="E17">
            <v>39625</v>
          </cell>
          <cell r="F17">
            <v>43276</v>
          </cell>
          <cell r="G17">
            <v>50557</v>
          </cell>
          <cell r="H17">
            <v>39</v>
          </cell>
          <cell r="I17" t="str">
            <v>Vestas V80-1.8</v>
          </cell>
          <cell r="J17" t="str">
            <v>Vestas V100-2.0</v>
          </cell>
          <cell r="K17">
            <v>2</v>
          </cell>
          <cell r="L17">
            <v>78</v>
          </cell>
          <cell r="M17">
            <v>78</v>
          </cell>
          <cell r="N17">
            <v>232424.31020484198</v>
          </cell>
          <cell r="O17">
            <v>0.34015968593379287</v>
          </cell>
          <cell r="P17">
            <v>70357281</v>
          </cell>
          <cell r="Q17">
            <v>43770</v>
          </cell>
          <cell r="R17">
            <v>47422</v>
          </cell>
          <cell r="S17">
            <v>54728</v>
          </cell>
          <cell r="T17">
            <v>65682.593519391696</v>
          </cell>
          <cell r="U17">
            <v>0.39391817971562904</v>
          </cell>
          <cell r="V17">
            <v>0.40956434393328833</v>
          </cell>
          <cell r="W17">
            <v>0.9889</v>
          </cell>
          <cell r="X17" t="str">
            <v>Brute Force w/ WSM</v>
          </cell>
          <cell r="Z17" t="str">
            <v>WA</v>
          </cell>
          <cell r="AA17">
            <v>80</v>
          </cell>
          <cell r="AB17">
            <v>100</v>
          </cell>
          <cell r="AC17">
            <v>0.5625</v>
          </cell>
          <cell r="AD17">
            <v>0.7002989861611183</v>
          </cell>
        </row>
        <row r="18">
          <cell r="A18" t="str">
            <v>Sub total</v>
          </cell>
          <cell r="B18">
            <v>210.60000000000002</v>
          </cell>
          <cell r="C18">
            <v>527020.97402191081</v>
          </cell>
          <cell r="D18">
            <v>0.28567052063787673</v>
          </cell>
          <cell r="E18">
            <v>0</v>
          </cell>
          <cell r="H18">
            <v>117</v>
          </cell>
          <cell r="I18">
            <v>0</v>
          </cell>
          <cell r="J18">
            <v>0</v>
          </cell>
          <cell r="K18">
            <v>0</v>
          </cell>
          <cell r="L18">
            <v>234</v>
          </cell>
          <cell r="M18">
            <v>234</v>
          </cell>
          <cell r="N18">
            <v>720630.93620977807</v>
          </cell>
          <cell r="O18">
            <v>0.35155472437350138</v>
          </cell>
          <cell r="P18">
            <v>210756201</v>
          </cell>
          <cell r="T18">
            <v>193609.96218786729</v>
          </cell>
          <cell r="U18">
            <v>0.36736671163265311</v>
          </cell>
          <cell r="V18">
            <v>0</v>
          </cell>
          <cell r="W18">
            <v>0</v>
          </cell>
          <cell r="Z18">
            <v>0</v>
          </cell>
          <cell r="A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Z19">
            <v>0</v>
          </cell>
          <cell r="AA19">
            <v>0</v>
          </cell>
        </row>
        <row r="20">
          <cell r="A20" t="str">
            <v>Goodnoe Hills</v>
          </cell>
          <cell r="B20">
            <v>94</v>
          </cell>
          <cell r="C20">
            <v>220897.6048449032</v>
          </cell>
          <cell r="D20">
            <v>0.26826193146422711</v>
          </cell>
          <cell r="E20">
            <v>39599</v>
          </cell>
          <cell r="F20">
            <v>43251</v>
          </cell>
          <cell r="G20">
            <v>50770</v>
          </cell>
          <cell r="H20">
            <v>47</v>
          </cell>
          <cell r="I20" t="str">
            <v>Senvion MM92</v>
          </cell>
          <cell r="J20" t="str">
            <v>Vestas V110-2.2</v>
          </cell>
          <cell r="K20">
            <v>2.2000000000000002</v>
          </cell>
          <cell r="L20">
            <v>103.4</v>
          </cell>
          <cell r="M20">
            <v>94</v>
          </cell>
          <cell r="N20">
            <v>283696.30438630254</v>
          </cell>
          <cell r="O20">
            <v>0.34452577526753925</v>
          </cell>
          <cell r="P20">
            <v>104050350</v>
          </cell>
          <cell r="Q20">
            <v>43739</v>
          </cell>
          <cell r="R20">
            <v>47391</v>
          </cell>
          <cell r="S20">
            <v>54697</v>
          </cell>
          <cell r="T20">
            <v>62798.699541399343</v>
          </cell>
          <cell r="U20">
            <v>0.28428872999999988</v>
          </cell>
          <cell r="V20">
            <v>0.31090000000000001</v>
          </cell>
          <cell r="W20">
            <v>0.97970000000000002</v>
          </cell>
          <cell r="X20" t="str">
            <v>Brute Force</v>
          </cell>
          <cell r="Z20" t="str">
            <v>WA</v>
          </cell>
          <cell r="AA20">
            <v>92.5</v>
          </cell>
          <cell r="AB20">
            <v>110</v>
          </cell>
          <cell r="AC20">
            <v>0.41417092768444119</v>
          </cell>
          <cell r="AD20">
            <v>0.68640435867724836</v>
          </cell>
        </row>
        <row r="21">
          <cell r="A21" t="str">
            <v>Sub total</v>
          </cell>
          <cell r="B21">
            <v>94</v>
          </cell>
          <cell r="C21">
            <v>220897.6048449032</v>
          </cell>
          <cell r="D21">
            <v>0.26826193146422717</v>
          </cell>
          <cell r="E21">
            <v>0</v>
          </cell>
          <cell r="H21">
            <v>47</v>
          </cell>
          <cell r="I21">
            <v>0</v>
          </cell>
          <cell r="J21">
            <v>0</v>
          </cell>
          <cell r="K21">
            <v>0</v>
          </cell>
          <cell r="L21">
            <v>103.4</v>
          </cell>
          <cell r="M21">
            <v>94</v>
          </cell>
          <cell r="N21">
            <v>283696.30438630254</v>
          </cell>
          <cell r="O21">
            <v>0.34452577526753925</v>
          </cell>
          <cell r="P21">
            <v>104050350</v>
          </cell>
          <cell r="T21">
            <v>62798.699541399343</v>
          </cell>
          <cell r="U21">
            <v>0.28428872999999988</v>
          </cell>
          <cell r="V21">
            <v>0</v>
          </cell>
          <cell r="W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>Sub total</v>
          </cell>
          <cell r="B23">
            <v>999.1</v>
          </cell>
          <cell r="C23">
            <v>2869015.8685702658</v>
          </cell>
          <cell r="D23">
            <v>0.32780825443472938</v>
          </cell>
          <cell r="E23">
            <v>0</v>
          </cell>
          <cell r="H23">
            <v>627</v>
          </cell>
          <cell r="I23">
            <v>0</v>
          </cell>
          <cell r="J23">
            <v>0</v>
          </cell>
          <cell r="K23">
            <v>0</v>
          </cell>
          <cell r="L23">
            <v>1123.575</v>
          </cell>
          <cell r="M23">
            <v>1022.5</v>
          </cell>
          <cell r="N23">
            <v>3607057.0398610025</v>
          </cell>
          <cell r="O23">
            <v>0.40270366969901</v>
          </cell>
          <cell r="P23">
            <v>1100895155.0963333</v>
          </cell>
          <cell r="T23">
            <v>738041.17129073595</v>
          </cell>
          <cell r="U23">
            <v>0.25724541274793622</v>
          </cell>
          <cell r="V23">
            <v>0</v>
          </cell>
          <cell r="W23">
            <v>0</v>
          </cell>
          <cell r="Z23">
            <v>0</v>
          </cell>
          <cell r="AA23">
            <v>0</v>
          </cell>
        </row>
      </sheetData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Attrib Lis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6.4.1 - Decomm"/>
      <sheetName val="6.4.2 - Other Closure"/>
      <sheetName val="6.4.3 - Reclamation"/>
      <sheetName val="Internal Backup&gt;"/>
      <sheetName val="WA - 2024 GRC BCC Total"/>
      <sheetName val="GRC Adj."/>
      <sheetName val="Steam Decommissioning Estimates"/>
      <sheetName val="Colstrip 3 &amp; 4"/>
      <sheetName val="Other Plant Closure Costs"/>
      <sheetName val="Voucher Data"/>
      <sheetName val="Incremental Decommissioning"/>
      <sheetName val="GLPCA 288365"/>
      <sheetName val="GLPCA 565245"/>
      <sheetName val="565245 288365 Allocation"/>
      <sheetName val="288409"/>
      <sheetName val="288410"/>
      <sheetName val="Tax Summary"/>
    </sheetNames>
    <sheetDataSet>
      <sheetData sheetId="0">
        <row r="1">
          <cell r="A1" t="str">
            <v>Washington 2023 General Rate Case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29">
          <cell r="N2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6Summary"/>
      <sheetName val="SettlementRates"/>
      <sheetName val="Depr Comparison"/>
      <sheetName val="OregonAccelerated"/>
      <sheetName val="2016 - Theoretical Reserve"/>
      <sheetName val="California"/>
      <sheetName val="Idaho"/>
      <sheetName val="Oregon"/>
      <sheetName val="Utah"/>
      <sheetName val="Washington"/>
      <sheetName val="Wyoming"/>
      <sheetName val="AZ,CO,MT"/>
      <sheetName val="Prod_Trans"/>
      <sheetName val="OregonAccel"/>
      <sheetName val="Reserve"/>
      <sheetName val="Oregon Reserve"/>
      <sheetName val="Controls2016"/>
      <sheetName val="Controls2013 Oregon Accel"/>
      <sheetName val="Mining"/>
      <sheetName val="Acct"/>
      <sheetName val="Controls2016OregonAccel"/>
      <sheetName val="Controls2014Actuals"/>
      <sheetName val="ControlsReserve"/>
    </sheetNames>
    <sheetDataSet>
      <sheetData sheetId="0"/>
      <sheetData sheetId="1"/>
      <sheetData sheetId="2">
        <row r="15">
          <cell r="E15">
            <v>0</v>
          </cell>
          <cell r="F15" t="str">
            <v>BLUNDELL</v>
          </cell>
          <cell r="G15">
            <v>0</v>
          </cell>
          <cell r="H15">
            <v>0</v>
          </cell>
          <cell r="I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D16" t="str">
            <v xml:space="preserve">310.20 0181         </v>
          </cell>
          <cell r="E16">
            <v>310.2</v>
          </cell>
          <cell r="F16" t="str">
            <v>Land Rights</v>
          </cell>
          <cell r="G16">
            <v>0</v>
          </cell>
          <cell r="H16">
            <v>50405</v>
          </cell>
          <cell r="I16">
            <v>0</v>
          </cell>
          <cell r="J16" t="str">
            <v>SQUARE</v>
          </cell>
          <cell r="L16">
            <v>0</v>
          </cell>
          <cell r="M16">
            <v>0</v>
          </cell>
          <cell r="N16">
            <v>35883106.869999997</v>
          </cell>
          <cell r="O16">
            <v>0</v>
          </cell>
          <cell r="P16">
            <v>17891639</v>
          </cell>
          <cell r="Q16">
            <v>0</v>
          </cell>
          <cell r="R16">
            <v>17991468</v>
          </cell>
          <cell r="S16">
            <v>0</v>
          </cell>
          <cell r="T16">
            <v>749645</v>
          </cell>
          <cell r="U16">
            <v>0</v>
          </cell>
          <cell r="V16">
            <v>2.09</v>
          </cell>
          <cell r="W16">
            <v>0</v>
          </cell>
          <cell r="X16">
            <v>24</v>
          </cell>
        </row>
        <row r="17">
          <cell r="D17" t="str">
            <v xml:space="preserve">311.00 0181         </v>
          </cell>
          <cell r="E17">
            <v>311</v>
          </cell>
          <cell r="F17" t="str">
            <v>Structures and Improvements</v>
          </cell>
          <cell r="G17">
            <v>0</v>
          </cell>
          <cell r="H17">
            <v>50405</v>
          </cell>
          <cell r="I17">
            <v>0</v>
          </cell>
          <cell r="J17" t="str">
            <v>120-R1.5</v>
          </cell>
          <cell r="L17">
            <v>-4</v>
          </cell>
          <cell r="M17">
            <v>0</v>
          </cell>
          <cell r="N17">
            <v>7987766.8799999999</v>
          </cell>
          <cell r="O17">
            <v>0</v>
          </cell>
          <cell r="P17">
            <v>3634693</v>
          </cell>
          <cell r="Q17">
            <v>0</v>
          </cell>
          <cell r="R17">
            <v>4672585</v>
          </cell>
          <cell r="S17">
            <v>0</v>
          </cell>
          <cell r="T17">
            <v>200384</v>
          </cell>
          <cell r="U17">
            <v>0</v>
          </cell>
          <cell r="V17">
            <v>2.5099999999999998</v>
          </cell>
          <cell r="W17">
            <v>0</v>
          </cell>
          <cell r="X17">
            <v>23.3</v>
          </cell>
        </row>
        <row r="18">
          <cell r="D18" t="str">
            <v xml:space="preserve">312.00 0181         </v>
          </cell>
          <cell r="E18">
            <v>312</v>
          </cell>
          <cell r="F18" t="str">
            <v>Boiler Plant Equipment</v>
          </cell>
          <cell r="G18">
            <v>0</v>
          </cell>
          <cell r="H18">
            <v>50405</v>
          </cell>
          <cell r="I18">
            <v>0</v>
          </cell>
          <cell r="J18" t="str">
            <v>68-S0</v>
          </cell>
          <cell r="L18">
            <v>-3</v>
          </cell>
          <cell r="M18">
            <v>0</v>
          </cell>
          <cell r="N18">
            <v>32138163.440000001</v>
          </cell>
          <cell r="O18">
            <v>0</v>
          </cell>
          <cell r="P18">
            <v>11904759</v>
          </cell>
          <cell r="Q18">
            <v>0</v>
          </cell>
          <cell r="R18">
            <v>21197549</v>
          </cell>
          <cell r="S18">
            <v>0</v>
          </cell>
          <cell r="T18">
            <v>956383</v>
          </cell>
          <cell r="U18">
            <v>0</v>
          </cell>
          <cell r="V18">
            <v>2.98</v>
          </cell>
          <cell r="W18">
            <v>0</v>
          </cell>
          <cell r="X18">
            <v>22.2</v>
          </cell>
        </row>
        <row r="19">
          <cell r="D19" t="str">
            <v xml:space="preserve">314.00 0181         </v>
          </cell>
          <cell r="E19">
            <v>314</v>
          </cell>
          <cell r="F19" t="str">
            <v>Turbogenerator Units</v>
          </cell>
          <cell r="G19">
            <v>0</v>
          </cell>
          <cell r="H19">
            <v>50405</v>
          </cell>
          <cell r="I19">
            <v>0</v>
          </cell>
          <cell r="J19" t="str">
            <v>57-S0</v>
          </cell>
          <cell r="L19">
            <v>-5</v>
          </cell>
          <cell r="M19">
            <v>0</v>
          </cell>
          <cell r="N19">
            <v>31553409.379999999</v>
          </cell>
          <cell r="O19">
            <v>0</v>
          </cell>
          <cell r="P19">
            <v>10723720</v>
          </cell>
          <cell r="Q19">
            <v>0</v>
          </cell>
          <cell r="R19">
            <v>22407360</v>
          </cell>
          <cell r="S19">
            <v>0</v>
          </cell>
          <cell r="T19">
            <v>1041217</v>
          </cell>
          <cell r="U19">
            <v>0</v>
          </cell>
          <cell r="V19">
            <v>3.3</v>
          </cell>
          <cell r="W19">
            <v>0</v>
          </cell>
          <cell r="X19">
            <v>21.5</v>
          </cell>
        </row>
        <row r="20">
          <cell r="D20" t="str">
            <v xml:space="preserve">315.00 0181         </v>
          </cell>
          <cell r="E20">
            <v>315</v>
          </cell>
          <cell r="F20" t="str">
            <v>Accessory Electric Equipment</v>
          </cell>
          <cell r="G20">
            <v>0</v>
          </cell>
          <cell r="H20">
            <v>50405</v>
          </cell>
          <cell r="I20">
            <v>0</v>
          </cell>
          <cell r="J20" t="str">
            <v>75-R2.5</v>
          </cell>
          <cell r="L20">
            <v>-3</v>
          </cell>
          <cell r="M20">
            <v>0</v>
          </cell>
          <cell r="N20">
            <v>7466709.8700000001</v>
          </cell>
          <cell r="O20">
            <v>0</v>
          </cell>
          <cell r="P20">
            <v>3043625</v>
          </cell>
          <cell r="Q20">
            <v>0</v>
          </cell>
          <cell r="R20">
            <v>4647086</v>
          </cell>
          <cell r="S20">
            <v>0</v>
          </cell>
          <cell r="T20">
            <v>201322</v>
          </cell>
          <cell r="U20">
            <v>0</v>
          </cell>
          <cell r="V20">
            <v>2.7</v>
          </cell>
          <cell r="W20">
            <v>0</v>
          </cell>
          <cell r="X20">
            <v>23.1</v>
          </cell>
        </row>
        <row r="21">
          <cell r="D21" t="str">
            <v xml:space="preserve">316.00 0181         </v>
          </cell>
          <cell r="E21">
            <v>316</v>
          </cell>
          <cell r="F21" t="str">
            <v>Miscellaneous Power Plant Equipment</v>
          </cell>
          <cell r="G21">
            <v>0</v>
          </cell>
          <cell r="H21">
            <v>50405</v>
          </cell>
          <cell r="I21">
            <v>0</v>
          </cell>
          <cell r="J21" t="str">
            <v>40-O1</v>
          </cell>
          <cell r="L21">
            <v>-5</v>
          </cell>
          <cell r="M21">
            <v>0</v>
          </cell>
          <cell r="N21">
            <v>1201253.01</v>
          </cell>
          <cell r="O21">
            <v>0</v>
          </cell>
          <cell r="P21">
            <v>388085</v>
          </cell>
          <cell r="Q21">
            <v>0</v>
          </cell>
          <cell r="R21">
            <v>873231</v>
          </cell>
          <cell r="S21">
            <v>0</v>
          </cell>
          <cell r="T21">
            <v>45166</v>
          </cell>
          <cell r="U21">
            <v>0</v>
          </cell>
          <cell r="V21">
            <v>3.76</v>
          </cell>
          <cell r="W21">
            <v>0</v>
          </cell>
          <cell r="X21">
            <v>19.3</v>
          </cell>
        </row>
        <row r="22">
          <cell r="D22">
            <v>0</v>
          </cell>
          <cell r="E22">
            <v>0</v>
          </cell>
          <cell r="F22" t="str">
            <v>Reserve Amortization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7852016</v>
          </cell>
          <cell r="Q22">
            <v>0</v>
          </cell>
          <cell r="R22">
            <v>-7852016</v>
          </cell>
          <cell r="S22">
            <v>0</v>
          </cell>
          <cell r="T22">
            <v>-923766.5882352941</v>
          </cell>
          <cell r="U22">
            <v>0</v>
          </cell>
          <cell r="V22">
            <v>0</v>
          </cell>
          <cell r="W22">
            <v>0</v>
          </cell>
          <cell r="X22">
            <v>8.5</v>
          </cell>
        </row>
        <row r="23">
          <cell r="E23">
            <v>0</v>
          </cell>
          <cell r="F23" t="str">
            <v>TOTAL BLUNDELL</v>
          </cell>
          <cell r="G23">
            <v>0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N23">
            <v>116230409.45</v>
          </cell>
          <cell r="O23">
            <v>0</v>
          </cell>
          <cell r="P23">
            <v>55438537</v>
          </cell>
          <cell r="Q23">
            <v>0</v>
          </cell>
          <cell r="R23">
            <v>63937263</v>
          </cell>
          <cell r="S23">
            <v>0</v>
          </cell>
          <cell r="T23">
            <v>2270350.411764706</v>
          </cell>
          <cell r="U23">
            <v>0</v>
          </cell>
          <cell r="V23">
            <v>1.95</v>
          </cell>
          <cell r="W23">
            <v>0</v>
          </cell>
          <cell r="X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0</v>
          </cell>
          <cell r="F25" t="str">
            <v>CARBON</v>
          </cell>
          <cell r="H25">
            <v>0</v>
          </cell>
          <cell r="J25">
            <v>0</v>
          </cell>
          <cell r="K25">
            <v>0</v>
          </cell>
          <cell r="M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D26" t="str">
            <v xml:space="preserve">311.00 0101         </v>
          </cell>
          <cell r="E26">
            <v>311</v>
          </cell>
          <cell r="F26" t="str">
            <v>Structures and Improvements</v>
          </cell>
          <cell r="G26">
            <v>0</v>
          </cell>
          <cell r="H26">
            <v>42124</v>
          </cell>
          <cell r="I26">
            <v>0</v>
          </cell>
          <cell r="J26" t="str">
            <v>120-R1.5</v>
          </cell>
          <cell r="L26">
            <v>-17</v>
          </cell>
          <cell r="M26">
            <v>0</v>
          </cell>
          <cell r="N26">
            <v>15307552.93</v>
          </cell>
          <cell r="O26">
            <v>0</v>
          </cell>
          <cell r="P26">
            <v>9690792</v>
          </cell>
          <cell r="Q26">
            <v>0</v>
          </cell>
          <cell r="R26">
            <v>8219045</v>
          </cell>
          <cell r="S26">
            <v>0</v>
          </cell>
          <cell r="T26">
            <v>6179740</v>
          </cell>
          <cell r="U26">
            <v>0</v>
          </cell>
          <cell r="V26">
            <v>40.369999999999997</v>
          </cell>
          <cell r="W26">
            <v>0</v>
          </cell>
          <cell r="X26">
            <v>1.3</v>
          </cell>
        </row>
        <row r="27">
          <cell r="D27" t="str">
            <v xml:space="preserve">312.00 0101         </v>
          </cell>
          <cell r="E27">
            <v>312</v>
          </cell>
          <cell r="F27" t="str">
            <v>Boiler Plant Equipment</v>
          </cell>
          <cell r="G27">
            <v>0</v>
          </cell>
          <cell r="H27">
            <v>42124</v>
          </cell>
          <cell r="I27">
            <v>0</v>
          </cell>
          <cell r="J27" t="str">
            <v>68-S0</v>
          </cell>
          <cell r="L27">
            <v>-17</v>
          </cell>
          <cell r="M27">
            <v>0</v>
          </cell>
          <cell r="N27">
            <v>69815616.049999997</v>
          </cell>
          <cell r="O27">
            <v>0</v>
          </cell>
          <cell r="P27">
            <v>40252083</v>
          </cell>
          <cell r="Q27">
            <v>0</v>
          </cell>
          <cell r="R27">
            <v>41432188</v>
          </cell>
          <cell r="S27">
            <v>0</v>
          </cell>
          <cell r="T27">
            <v>31201031</v>
          </cell>
          <cell r="U27">
            <v>0</v>
          </cell>
          <cell r="V27">
            <v>44.69</v>
          </cell>
          <cell r="W27">
            <v>0</v>
          </cell>
          <cell r="X27">
            <v>1.3</v>
          </cell>
        </row>
        <row r="28">
          <cell r="D28" t="str">
            <v xml:space="preserve">314.00 0101         </v>
          </cell>
          <cell r="E28">
            <v>314</v>
          </cell>
          <cell r="F28" t="str">
            <v>Turbogenerator Units</v>
          </cell>
          <cell r="G28">
            <v>0</v>
          </cell>
          <cell r="H28">
            <v>42124</v>
          </cell>
          <cell r="I28">
            <v>0</v>
          </cell>
          <cell r="J28" t="str">
            <v>57-S0</v>
          </cell>
          <cell r="L28">
            <v>-17</v>
          </cell>
          <cell r="M28">
            <v>0</v>
          </cell>
          <cell r="N28">
            <v>27988926.579999998</v>
          </cell>
          <cell r="O28">
            <v>0</v>
          </cell>
          <cell r="P28">
            <v>15987521</v>
          </cell>
          <cell r="Q28">
            <v>0</v>
          </cell>
          <cell r="R28">
            <v>16759523</v>
          </cell>
          <cell r="S28">
            <v>0</v>
          </cell>
          <cell r="T28">
            <v>12639970</v>
          </cell>
          <cell r="U28">
            <v>0</v>
          </cell>
          <cell r="V28">
            <v>45.16</v>
          </cell>
          <cell r="W28">
            <v>0</v>
          </cell>
          <cell r="X28">
            <v>1.3</v>
          </cell>
        </row>
        <row r="29">
          <cell r="D29" t="str">
            <v xml:space="preserve">315.00 0101         </v>
          </cell>
          <cell r="E29">
            <v>315</v>
          </cell>
          <cell r="F29" t="str">
            <v>Accessory Electric Equipment</v>
          </cell>
          <cell r="G29">
            <v>0</v>
          </cell>
          <cell r="H29">
            <v>42124</v>
          </cell>
          <cell r="I29">
            <v>0</v>
          </cell>
          <cell r="J29" t="str">
            <v>75-R2.5</v>
          </cell>
          <cell r="L29">
            <v>-17</v>
          </cell>
          <cell r="M29">
            <v>0</v>
          </cell>
          <cell r="N29">
            <v>6186681.7699999996</v>
          </cell>
          <cell r="O29">
            <v>0</v>
          </cell>
          <cell r="P29">
            <v>3479013</v>
          </cell>
          <cell r="Q29">
            <v>0</v>
          </cell>
          <cell r="R29">
            <v>3759405</v>
          </cell>
          <cell r="S29">
            <v>0</v>
          </cell>
          <cell r="T29">
            <v>2831240</v>
          </cell>
          <cell r="U29">
            <v>0</v>
          </cell>
          <cell r="V29">
            <v>45.76</v>
          </cell>
          <cell r="W29">
            <v>0</v>
          </cell>
          <cell r="X29">
            <v>1.3</v>
          </cell>
        </row>
        <row r="30">
          <cell r="D30" t="str">
            <v xml:space="preserve">316.00 0101         </v>
          </cell>
          <cell r="E30">
            <v>316</v>
          </cell>
          <cell r="F30" t="str">
            <v>Miscellaneous Power Plant Equipment</v>
          </cell>
          <cell r="G30">
            <v>0</v>
          </cell>
          <cell r="H30">
            <v>42124</v>
          </cell>
          <cell r="I30">
            <v>0</v>
          </cell>
          <cell r="J30" t="str">
            <v>40-O1</v>
          </cell>
          <cell r="L30">
            <v>-17</v>
          </cell>
          <cell r="M30">
            <v>0</v>
          </cell>
          <cell r="N30">
            <v>785531.9</v>
          </cell>
          <cell r="O30">
            <v>0</v>
          </cell>
          <cell r="P30">
            <v>330539</v>
          </cell>
          <cell r="Q30">
            <v>0</v>
          </cell>
          <cell r="R30">
            <v>588533</v>
          </cell>
          <cell r="S30">
            <v>0</v>
          </cell>
          <cell r="T30">
            <v>446166</v>
          </cell>
          <cell r="U30">
            <v>0</v>
          </cell>
          <cell r="V30">
            <v>56.8</v>
          </cell>
          <cell r="W30">
            <v>0</v>
          </cell>
          <cell r="X30">
            <v>1.3</v>
          </cell>
        </row>
        <row r="31">
          <cell r="E31">
            <v>0</v>
          </cell>
          <cell r="F31" t="str">
            <v>TOTAL CARBON</v>
          </cell>
          <cell r="G31">
            <v>0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N31">
            <v>120084309.22999999</v>
          </cell>
          <cell r="O31">
            <v>0</v>
          </cell>
          <cell r="P31">
            <v>69739948</v>
          </cell>
          <cell r="Q31">
            <v>0</v>
          </cell>
          <cell r="R31">
            <v>70758694</v>
          </cell>
          <cell r="S31">
            <v>0</v>
          </cell>
          <cell r="T31">
            <v>53298147</v>
          </cell>
          <cell r="U31">
            <v>0</v>
          </cell>
          <cell r="V31">
            <v>44.38</v>
          </cell>
          <cell r="W31">
            <v>0</v>
          </cell>
          <cell r="X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E33">
            <v>0</v>
          </cell>
          <cell r="F33" t="str">
            <v>CHOLLA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D34" t="str">
            <v xml:space="preserve">310.20 0102         </v>
          </cell>
          <cell r="E34">
            <v>310.2</v>
          </cell>
          <cell r="F34" t="str">
            <v>Land Rights</v>
          </cell>
          <cell r="G34">
            <v>0</v>
          </cell>
          <cell r="H34">
            <v>52231</v>
          </cell>
          <cell r="I34">
            <v>0</v>
          </cell>
          <cell r="J34" t="str">
            <v>SQUARE</v>
          </cell>
          <cell r="L34">
            <v>0</v>
          </cell>
          <cell r="M34">
            <v>0</v>
          </cell>
          <cell r="N34">
            <v>1201891.8500000001</v>
          </cell>
          <cell r="O34">
            <v>0</v>
          </cell>
          <cell r="P34">
            <v>195094</v>
          </cell>
          <cell r="Q34">
            <v>0</v>
          </cell>
          <cell r="R34">
            <v>1006798</v>
          </cell>
          <cell r="S34">
            <v>0</v>
          </cell>
          <cell r="T34">
            <v>34717</v>
          </cell>
          <cell r="U34">
            <v>0</v>
          </cell>
          <cell r="V34">
            <v>2.89</v>
          </cell>
          <cell r="W34">
            <v>0</v>
          </cell>
          <cell r="X34">
            <v>29</v>
          </cell>
        </row>
        <row r="35">
          <cell r="D35" t="str">
            <v xml:space="preserve">311.00 0102         </v>
          </cell>
          <cell r="E35">
            <v>311</v>
          </cell>
          <cell r="F35" t="str">
            <v>Structures and Improvements</v>
          </cell>
          <cell r="G35">
            <v>0</v>
          </cell>
          <cell r="H35">
            <v>52231</v>
          </cell>
          <cell r="I35">
            <v>0</v>
          </cell>
          <cell r="J35" t="str">
            <v>120-R1.5</v>
          </cell>
          <cell r="L35">
            <v>-6</v>
          </cell>
          <cell r="M35">
            <v>0</v>
          </cell>
          <cell r="N35">
            <v>59529735.649999999</v>
          </cell>
          <cell r="O35">
            <v>0</v>
          </cell>
          <cell r="P35">
            <v>24101685</v>
          </cell>
          <cell r="Q35">
            <v>0</v>
          </cell>
          <cell r="R35">
            <v>38999835</v>
          </cell>
          <cell r="S35">
            <v>0</v>
          </cell>
          <cell r="T35">
            <v>1393362</v>
          </cell>
          <cell r="U35">
            <v>0</v>
          </cell>
          <cell r="V35">
            <v>2.34</v>
          </cell>
          <cell r="W35">
            <v>0</v>
          </cell>
          <cell r="X35">
            <v>28</v>
          </cell>
        </row>
        <row r="36">
          <cell r="D36" t="str">
            <v xml:space="preserve">312.00 0102         </v>
          </cell>
          <cell r="E36">
            <v>312</v>
          </cell>
          <cell r="F36" t="str">
            <v>Boiler Plant Equipment</v>
          </cell>
          <cell r="G36">
            <v>0</v>
          </cell>
          <cell r="H36">
            <v>52231</v>
          </cell>
          <cell r="I36">
            <v>0</v>
          </cell>
          <cell r="J36" t="str">
            <v>68-S0</v>
          </cell>
          <cell r="L36">
            <v>-5</v>
          </cell>
          <cell r="M36">
            <v>0</v>
          </cell>
          <cell r="N36">
            <v>338609787.75999999</v>
          </cell>
          <cell r="O36">
            <v>0</v>
          </cell>
          <cell r="P36">
            <v>99006789</v>
          </cell>
          <cell r="Q36">
            <v>0</v>
          </cell>
          <cell r="R36">
            <v>256533488</v>
          </cell>
          <cell r="S36">
            <v>0</v>
          </cell>
          <cell r="T36">
            <v>9791222</v>
          </cell>
          <cell r="U36">
            <v>0</v>
          </cell>
          <cell r="V36">
            <v>2.89</v>
          </cell>
          <cell r="W36">
            <v>0</v>
          </cell>
          <cell r="X36">
            <v>26.2</v>
          </cell>
        </row>
        <row r="37">
          <cell r="D37" t="str">
            <v xml:space="preserve">314.00 0102         </v>
          </cell>
          <cell r="E37">
            <v>314</v>
          </cell>
          <cell r="F37" t="str">
            <v>Turbogenerator Units</v>
          </cell>
          <cell r="G37">
            <v>0</v>
          </cell>
          <cell r="H37">
            <v>52231</v>
          </cell>
          <cell r="I37">
            <v>0</v>
          </cell>
          <cell r="J37" t="str">
            <v>57-S0</v>
          </cell>
          <cell r="L37">
            <v>-7</v>
          </cell>
          <cell r="M37">
            <v>0</v>
          </cell>
          <cell r="N37">
            <v>67254416.969999999</v>
          </cell>
          <cell r="O37">
            <v>0</v>
          </cell>
          <cell r="P37">
            <v>24499576</v>
          </cell>
          <cell r="Q37">
            <v>0</v>
          </cell>
          <cell r="R37">
            <v>47462650</v>
          </cell>
          <cell r="S37">
            <v>0</v>
          </cell>
          <cell r="T37">
            <v>1916204</v>
          </cell>
          <cell r="U37">
            <v>0</v>
          </cell>
          <cell r="V37">
            <v>2.85</v>
          </cell>
          <cell r="W37">
            <v>0</v>
          </cell>
          <cell r="X37">
            <v>24.8</v>
          </cell>
        </row>
        <row r="38">
          <cell r="D38" t="str">
            <v xml:space="preserve">315.00 0102         </v>
          </cell>
          <cell r="E38">
            <v>315</v>
          </cell>
          <cell r="F38" t="str">
            <v>Accessory Electric Equipment</v>
          </cell>
          <cell r="G38">
            <v>0</v>
          </cell>
          <cell r="H38">
            <v>52231</v>
          </cell>
          <cell r="I38">
            <v>0</v>
          </cell>
          <cell r="J38" t="str">
            <v>75-R2.5</v>
          </cell>
          <cell r="L38">
            <v>-5</v>
          </cell>
          <cell r="M38">
            <v>0</v>
          </cell>
          <cell r="N38">
            <v>66300088.909999996</v>
          </cell>
          <cell r="O38">
            <v>0</v>
          </cell>
          <cell r="P38">
            <v>27601212</v>
          </cell>
          <cell r="Q38">
            <v>0</v>
          </cell>
          <cell r="R38">
            <v>42013881</v>
          </cell>
          <cell r="S38">
            <v>0</v>
          </cell>
          <cell r="T38">
            <v>1541451</v>
          </cell>
          <cell r="U38">
            <v>0</v>
          </cell>
          <cell r="V38">
            <v>2.3199999999999998</v>
          </cell>
          <cell r="W38">
            <v>0</v>
          </cell>
          <cell r="X38">
            <v>27.3</v>
          </cell>
        </row>
        <row r="39">
          <cell r="D39" t="str">
            <v xml:space="preserve">316.00 0102         </v>
          </cell>
          <cell r="E39">
            <v>316</v>
          </cell>
          <cell r="F39" t="str">
            <v>Miscellaneous Power Plant Equipment</v>
          </cell>
          <cell r="G39">
            <v>0</v>
          </cell>
          <cell r="H39">
            <v>52231</v>
          </cell>
          <cell r="I39">
            <v>0</v>
          </cell>
          <cell r="J39" t="str">
            <v>40-O1</v>
          </cell>
          <cell r="L39">
            <v>-7</v>
          </cell>
          <cell r="M39">
            <v>0</v>
          </cell>
          <cell r="N39">
            <v>4007073.96</v>
          </cell>
          <cell r="O39">
            <v>0</v>
          </cell>
          <cell r="P39">
            <v>1448492</v>
          </cell>
          <cell r="Q39">
            <v>0</v>
          </cell>
          <cell r="R39">
            <v>2839077</v>
          </cell>
          <cell r="S39">
            <v>0</v>
          </cell>
          <cell r="T39">
            <v>132640</v>
          </cell>
          <cell r="U39">
            <v>0</v>
          </cell>
          <cell r="V39">
            <v>3.31</v>
          </cell>
          <cell r="W39">
            <v>0</v>
          </cell>
          <cell r="X39">
            <v>21.4</v>
          </cell>
        </row>
        <row r="40">
          <cell r="E40">
            <v>0</v>
          </cell>
          <cell r="F40" t="str">
            <v>TOTAL CHOLLA</v>
          </cell>
          <cell r="G40">
            <v>0</v>
          </cell>
          <cell r="H40">
            <v>0</v>
          </cell>
          <cell r="I40">
            <v>0</v>
          </cell>
          <cell r="L40">
            <v>0</v>
          </cell>
          <cell r="M40">
            <v>0</v>
          </cell>
          <cell r="N40">
            <v>536902995.10000002</v>
          </cell>
          <cell r="O40">
            <v>0</v>
          </cell>
          <cell r="P40">
            <v>176852848</v>
          </cell>
          <cell r="Q40">
            <v>0</v>
          </cell>
          <cell r="R40">
            <v>388855729</v>
          </cell>
          <cell r="S40">
            <v>0</v>
          </cell>
          <cell r="T40">
            <v>14809596</v>
          </cell>
          <cell r="U40">
            <v>0</v>
          </cell>
          <cell r="V40">
            <v>2.76</v>
          </cell>
          <cell r="W40">
            <v>0</v>
          </cell>
          <cell r="X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E42">
            <v>0</v>
          </cell>
          <cell r="F42" t="str">
            <v>COLSTRIP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D43" t="str">
            <v xml:space="preserve">311.00 0103         </v>
          </cell>
          <cell r="E43">
            <v>311</v>
          </cell>
          <cell r="F43" t="str">
            <v>Structures and Improvements</v>
          </cell>
          <cell r="G43">
            <v>0</v>
          </cell>
          <cell r="H43">
            <v>53692</v>
          </cell>
          <cell r="I43">
            <v>0</v>
          </cell>
          <cell r="J43" t="str">
            <v>120-R1.5</v>
          </cell>
          <cell r="L43">
            <v>-6</v>
          </cell>
          <cell r="M43">
            <v>0</v>
          </cell>
          <cell r="N43">
            <v>58645567.130000003</v>
          </cell>
          <cell r="O43">
            <v>0</v>
          </cell>
          <cell r="P43">
            <v>27408938</v>
          </cell>
          <cell r="Q43">
            <v>0</v>
          </cell>
          <cell r="R43">
            <v>34755363</v>
          </cell>
          <cell r="S43">
            <v>0</v>
          </cell>
          <cell r="T43">
            <v>1102381</v>
          </cell>
          <cell r="U43">
            <v>0</v>
          </cell>
          <cell r="V43">
            <v>1.88</v>
          </cell>
          <cell r="W43">
            <v>0</v>
          </cell>
          <cell r="X43">
            <v>31.5</v>
          </cell>
        </row>
        <row r="44">
          <cell r="D44" t="str">
            <v xml:space="preserve">312.00 0103         </v>
          </cell>
          <cell r="E44">
            <v>312</v>
          </cell>
          <cell r="F44" t="str">
            <v>Boiler Plant Equipment</v>
          </cell>
          <cell r="G44">
            <v>0</v>
          </cell>
          <cell r="H44">
            <v>53692</v>
          </cell>
          <cell r="I44">
            <v>0</v>
          </cell>
          <cell r="J44" t="str">
            <v>68-S0</v>
          </cell>
          <cell r="L44">
            <v>-6</v>
          </cell>
          <cell r="M44">
            <v>0</v>
          </cell>
          <cell r="N44">
            <v>117788667.31</v>
          </cell>
          <cell r="O44">
            <v>0</v>
          </cell>
          <cell r="P44">
            <v>50766520</v>
          </cell>
          <cell r="Q44">
            <v>0</v>
          </cell>
          <cell r="R44">
            <v>74089467</v>
          </cell>
          <cell r="S44">
            <v>0</v>
          </cell>
          <cell r="T44">
            <v>2634729</v>
          </cell>
          <cell r="U44">
            <v>0</v>
          </cell>
          <cell r="V44">
            <v>2.2400000000000002</v>
          </cell>
          <cell r="W44">
            <v>0</v>
          </cell>
          <cell r="X44">
            <v>28.1</v>
          </cell>
        </row>
        <row r="45">
          <cell r="D45" t="str">
            <v xml:space="preserve">314.00 0103         </v>
          </cell>
          <cell r="E45">
            <v>314</v>
          </cell>
          <cell r="F45" t="str">
            <v>Turbogenerator Units</v>
          </cell>
          <cell r="G45">
            <v>0</v>
          </cell>
          <cell r="H45">
            <v>53692</v>
          </cell>
          <cell r="I45">
            <v>0</v>
          </cell>
          <cell r="J45" t="str">
            <v>57-S0</v>
          </cell>
          <cell r="L45">
            <v>-8</v>
          </cell>
          <cell r="M45">
            <v>0</v>
          </cell>
          <cell r="N45">
            <v>34006214.119999997</v>
          </cell>
          <cell r="O45">
            <v>0</v>
          </cell>
          <cell r="P45">
            <v>12439063</v>
          </cell>
          <cell r="Q45">
            <v>0</v>
          </cell>
          <cell r="R45">
            <v>24287648</v>
          </cell>
          <cell r="S45">
            <v>0</v>
          </cell>
          <cell r="T45">
            <v>889007</v>
          </cell>
          <cell r="U45">
            <v>0</v>
          </cell>
          <cell r="V45">
            <v>2.61</v>
          </cell>
          <cell r="W45">
            <v>0</v>
          </cell>
          <cell r="X45">
            <v>27.3</v>
          </cell>
        </row>
        <row r="46">
          <cell r="D46" t="str">
            <v xml:space="preserve">315.00 0103         </v>
          </cell>
          <cell r="E46">
            <v>315</v>
          </cell>
          <cell r="F46" t="str">
            <v>Accessory Electric Equipment</v>
          </cell>
          <cell r="G46">
            <v>0</v>
          </cell>
          <cell r="H46">
            <v>53692</v>
          </cell>
          <cell r="I46">
            <v>0</v>
          </cell>
          <cell r="J46" t="str">
            <v>75-R2.5</v>
          </cell>
          <cell r="L46">
            <v>-5</v>
          </cell>
          <cell r="M46">
            <v>0</v>
          </cell>
          <cell r="N46">
            <v>8893886.2200000007</v>
          </cell>
          <cell r="O46">
            <v>0</v>
          </cell>
          <cell r="P46">
            <v>4449483</v>
          </cell>
          <cell r="Q46">
            <v>0</v>
          </cell>
          <cell r="R46">
            <v>4889098</v>
          </cell>
          <cell r="S46">
            <v>0</v>
          </cell>
          <cell r="T46">
            <v>162961</v>
          </cell>
          <cell r="U46">
            <v>0</v>
          </cell>
          <cell r="V46">
            <v>1.83</v>
          </cell>
          <cell r="W46">
            <v>0</v>
          </cell>
          <cell r="X46">
            <v>30</v>
          </cell>
        </row>
        <row r="47">
          <cell r="D47" t="str">
            <v xml:space="preserve">316.00 0103         </v>
          </cell>
          <cell r="E47">
            <v>316</v>
          </cell>
          <cell r="F47" t="str">
            <v>Miscellaneous Power Plant Equipment</v>
          </cell>
          <cell r="G47">
            <v>0</v>
          </cell>
          <cell r="H47">
            <v>53692</v>
          </cell>
          <cell r="I47">
            <v>0</v>
          </cell>
          <cell r="J47" t="str">
            <v>40-O1</v>
          </cell>
          <cell r="L47">
            <v>-7</v>
          </cell>
          <cell r="M47">
            <v>0</v>
          </cell>
          <cell r="N47">
            <v>2124534.92</v>
          </cell>
          <cell r="O47">
            <v>0</v>
          </cell>
          <cell r="P47">
            <v>859887</v>
          </cell>
          <cell r="Q47">
            <v>0</v>
          </cell>
          <cell r="R47">
            <v>1413365</v>
          </cell>
          <cell r="S47">
            <v>0</v>
          </cell>
          <cell r="T47">
            <v>61662</v>
          </cell>
          <cell r="U47">
            <v>0</v>
          </cell>
          <cell r="V47">
            <v>2.9</v>
          </cell>
          <cell r="W47">
            <v>0</v>
          </cell>
          <cell r="X47">
            <v>22.9</v>
          </cell>
        </row>
        <row r="48">
          <cell r="D48">
            <v>0</v>
          </cell>
          <cell r="E48">
            <v>0</v>
          </cell>
          <cell r="F48" t="str">
            <v>Reserve Amortization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22930383</v>
          </cell>
          <cell r="Q48">
            <v>0</v>
          </cell>
          <cell r="R48">
            <v>-22930383</v>
          </cell>
          <cell r="S48">
            <v>0</v>
          </cell>
          <cell r="T48">
            <v>-2697692.1176470588</v>
          </cell>
          <cell r="U48">
            <v>0</v>
          </cell>
          <cell r="V48">
            <v>0</v>
          </cell>
          <cell r="W48">
            <v>0</v>
          </cell>
          <cell r="X48">
            <v>8.5</v>
          </cell>
        </row>
        <row r="49">
          <cell r="E49">
            <v>0</v>
          </cell>
          <cell r="F49" t="str">
            <v>TOTAL COLSTRIP</v>
          </cell>
          <cell r="G49">
            <v>0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N49">
            <v>221458869.69999999</v>
          </cell>
          <cell r="O49">
            <v>0</v>
          </cell>
          <cell r="P49">
            <v>118854274</v>
          </cell>
          <cell r="Q49">
            <v>0</v>
          </cell>
          <cell r="R49">
            <v>116504558</v>
          </cell>
          <cell r="S49">
            <v>0</v>
          </cell>
          <cell r="T49">
            <v>2153047.8823529412</v>
          </cell>
          <cell r="U49">
            <v>0</v>
          </cell>
          <cell r="V49">
            <v>0.97</v>
          </cell>
          <cell r="W49">
            <v>0</v>
          </cell>
          <cell r="X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E51">
            <v>0</v>
          </cell>
          <cell r="F51" t="str">
            <v>CRAIG</v>
          </cell>
          <cell r="G51">
            <v>0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D52" t="str">
            <v xml:space="preserve">311.00 0104         </v>
          </cell>
          <cell r="E52">
            <v>311</v>
          </cell>
          <cell r="F52" t="str">
            <v>Structures and Improvements</v>
          </cell>
          <cell r="G52">
            <v>0</v>
          </cell>
          <cell r="H52">
            <v>49309</v>
          </cell>
          <cell r="I52">
            <v>0</v>
          </cell>
          <cell r="J52" t="str">
            <v>120-R1.5</v>
          </cell>
          <cell r="L52">
            <v>-6</v>
          </cell>
          <cell r="M52">
            <v>0</v>
          </cell>
          <cell r="N52">
            <v>36504160.200000003</v>
          </cell>
          <cell r="O52">
            <v>0</v>
          </cell>
          <cell r="P52">
            <v>22957223</v>
          </cell>
          <cell r="Q52">
            <v>0</v>
          </cell>
          <cell r="R52">
            <v>15737187</v>
          </cell>
          <cell r="S52">
            <v>0</v>
          </cell>
          <cell r="T52">
            <v>771491</v>
          </cell>
          <cell r="U52">
            <v>0</v>
          </cell>
          <cell r="V52">
            <v>2.11</v>
          </cell>
          <cell r="W52">
            <v>0</v>
          </cell>
          <cell r="X52">
            <v>20.399999999999999</v>
          </cell>
        </row>
        <row r="53">
          <cell r="D53" t="str">
            <v xml:space="preserve">312.00 0104         </v>
          </cell>
          <cell r="E53">
            <v>312</v>
          </cell>
          <cell r="F53" t="str">
            <v>Boiler Plant Equipment</v>
          </cell>
          <cell r="G53">
            <v>0</v>
          </cell>
          <cell r="H53">
            <v>49309</v>
          </cell>
          <cell r="I53">
            <v>0</v>
          </cell>
          <cell r="J53" t="str">
            <v>68-S0</v>
          </cell>
          <cell r="L53">
            <v>-5</v>
          </cell>
          <cell r="M53">
            <v>0</v>
          </cell>
          <cell r="N53">
            <v>102174076.66</v>
          </cell>
          <cell r="O53">
            <v>0</v>
          </cell>
          <cell r="P53">
            <v>47614144</v>
          </cell>
          <cell r="Q53">
            <v>0</v>
          </cell>
          <cell r="R53">
            <v>59668636</v>
          </cell>
          <cell r="S53">
            <v>0</v>
          </cell>
          <cell r="T53">
            <v>3068989</v>
          </cell>
          <cell r="U53">
            <v>0</v>
          </cell>
          <cell r="V53">
            <v>3</v>
          </cell>
          <cell r="W53">
            <v>0</v>
          </cell>
          <cell r="X53">
            <v>19.399999999999999</v>
          </cell>
        </row>
        <row r="54">
          <cell r="D54" t="str">
            <v xml:space="preserve">314.00 0104         </v>
          </cell>
          <cell r="E54">
            <v>314</v>
          </cell>
          <cell r="F54" t="str">
            <v>Turbogenerator Units</v>
          </cell>
          <cell r="G54">
            <v>0</v>
          </cell>
          <cell r="H54">
            <v>49309</v>
          </cell>
          <cell r="I54">
            <v>0</v>
          </cell>
          <cell r="J54" t="str">
            <v>57-S0</v>
          </cell>
          <cell r="L54">
            <v>-7</v>
          </cell>
          <cell r="M54">
            <v>0</v>
          </cell>
          <cell r="N54">
            <v>27213964.859999999</v>
          </cell>
          <cell r="O54">
            <v>0</v>
          </cell>
          <cell r="P54">
            <v>10940517</v>
          </cell>
          <cell r="Q54">
            <v>0</v>
          </cell>
          <cell r="R54">
            <v>18178425</v>
          </cell>
          <cell r="S54">
            <v>0</v>
          </cell>
          <cell r="T54">
            <v>953201</v>
          </cell>
          <cell r="U54">
            <v>0</v>
          </cell>
          <cell r="V54">
            <v>3.5</v>
          </cell>
          <cell r="W54">
            <v>0</v>
          </cell>
          <cell r="X54">
            <v>19.100000000000001</v>
          </cell>
        </row>
        <row r="55">
          <cell r="D55" t="str">
            <v xml:space="preserve">315.00 0104         </v>
          </cell>
          <cell r="E55">
            <v>315</v>
          </cell>
          <cell r="F55" t="str">
            <v>Accessory Electric Equipment</v>
          </cell>
          <cell r="G55">
            <v>0</v>
          </cell>
          <cell r="H55">
            <v>49309</v>
          </cell>
          <cell r="I55">
            <v>0</v>
          </cell>
          <cell r="J55" t="str">
            <v>75-R2.5</v>
          </cell>
          <cell r="L55">
            <v>-5</v>
          </cell>
          <cell r="M55">
            <v>0</v>
          </cell>
          <cell r="N55">
            <v>16744309.76</v>
          </cell>
          <cell r="O55">
            <v>0</v>
          </cell>
          <cell r="P55">
            <v>10819263</v>
          </cell>
          <cell r="Q55">
            <v>0</v>
          </cell>
          <cell r="R55">
            <v>6762262</v>
          </cell>
          <cell r="S55">
            <v>0</v>
          </cell>
          <cell r="T55">
            <v>341644</v>
          </cell>
          <cell r="U55">
            <v>0</v>
          </cell>
          <cell r="V55">
            <v>2.04</v>
          </cell>
          <cell r="W55">
            <v>0</v>
          </cell>
          <cell r="X55">
            <v>19.8</v>
          </cell>
        </row>
        <row r="56">
          <cell r="D56" t="str">
            <v xml:space="preserve">316.00 0104         </v>
          </cell>
          <cell r="E56">
            <v>316</v>
          </cell>
          <cell r="F56" t="str">
            <v>Miscellaneous Power Plant Equipment</v>
          </cell>
          <cell r="G56">
            <v>0</v>
          </cell>
          <cell r="H56">
            <v>49309</v>
          </cell>
          <cell r="I56">
            <v>0</v>
          </cell>
          <cell r="J56" t="str">
            <v>40-O1</v>
          </cell>
          <cell r="L56">
            <v>-7</v>
          </cell>
          <cell r="M56">
            <v>0</v>
          </cell>
          <cell r="N56">
            <v>1646012.04</v>
          </cell>
          <cell r="O56">
            <v>0</v>
          </cell>
          <cell r="P56">
            <v>915574</v>
          </cell>
          <cell r="Q56">
            <v>0</v>
          </cell>
          <cell r="R56">
            <v>845659</v>
          </cell>
          <cell r="S56">
            <v>0</v>
          </cell>
          <cell r="T56">
            <v>51273</v>
          </cell>
          <cell r="U56">
            <v>0</v>
          </cell>
          <cell r="V56">
            <v>3.11</v>
          </cell>
          <cell r="W56">
            <v>0</v>
          </cell>
          <cell r="X56">
            <v>16.5</v>
          </cell>
        </row>
        <row r="57">
          <cell r="E57">
            <v>0</v>
          </cell>
          <cell r="F57" t="str">
            <v>TOTAL CRAIG</v>
          </cell>
          <cell r="G57">
            <v>0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N57">
            <v>184282523.52000001</v>
          </cell>
          <cell r="O57">
            <v>0</v>
          </cell>
          <cell r="P57">
            <v>93246721</v>
          </cell>
          <cell r="Q57">
            <v>0</v>
          </cell>
          <cell r="R57">
            <v>101192169</v>
          </cell>
          <cell r="S57">
            <v>0</v>
          </cell>
          <cell r="T57">
            <v>5186598</v>
          </cell>
          <cell r="U57">
            <v>0</v>
          </cell>
          <cell r="V57">
            <v>2.81</v>
          </cell>
          <cell r="W57">
            <v>0</v>
          </cell>
          <cell r="X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E59">
            <v>0</v>
          </cell>
          <cell r="F59" t="str">
            <v>DAVE JOHNSTON</v>
          </cell>
          <cell r="G59">
            <v>0</v>
          </cell>
          <cell r="H59">
            <v>0</v>
          </cell>
          <cell r="I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D60" t="str">
            <v xml:space="preserve">310.20 0105         </v>
          </cell>
          <cell r="E60">
            <v>310.2</v>
          </cell>
          <cell r="F60" t="str">
            <v>Land Rights</v>
          </cell>
          <cell r="G60">
            <v>0</v>
          </cell>
          <cell r="H60">
            <v>46752</v>
          </cell>
          <cell r="I60">
            <v>0</v>
          </cell>
          <cell r="J60" t="str">
            <v>SQUARE</v>
          </cell>
          <cell r="L60">
            <v>0</v>
          </cell>
          <cell r="M60">
            <v>0</v>
          </cell>
          <cell r="N60">
            <v>99970.26</v>
          </cell>
          <cell r="O60">
            <v>0</v>
          </cell>
          <cell r="P60">
            <v>67710</v>
          </cell>
          <cell r="Q60">
            <v>0</v>
          </cell>
          <cell r="R60">
            <v>32260</v>
          </cell>
          <cell r="S60">
            <v>0</v>
          </cell>
          <cell r="T60">
            <v>2304</v>
          </cell>
          <cell r="U60">
            <v>0</v>
          </cell>
          <cell r="V60">
            <v>2.2999999999999998</v>
          </cell>
          <cell r="W60">
            <v>0</v>
          </cell>
          <cell r="X60">
            <v>14</v>
          </cell>
        </row>
        <row r="61">
          <cell r="D61" t="str">
            <v xml:space="preserve">311.00 0105         </v>
          </cell>
          <cell r="E61">
            <v>311</v>
          </cell>
          <cell r="F61" t="str">
            <v>Structures and Improvements</v>
          </cell>
          <cell r="G61">
            <v>0</v>
          </cell>
          <cell r="H61">
            <v>46752</v>
          </cell>
          <cell r="I61">
            <v>0</v>
          </cell>
          <cell r="J61" t="str">
            <v>120-R1.5</v>
          </cell>
          <cell r="L61">
            <v>-4</v>
          </cell>
          <cell r="M61">
            <v>0</v>
          </cell>
          <cell r="N61">
            <v>151253466.81</v>
          </cell>
          <cell r="O61">
            <v>0</v>
          </cell>
          <cell r="P61">
            <v>41015649</v>
          </cell>
          <cell r="Q61">
            <v>0</v>
          </cell>
          <cell r="R61">
            <v>116287956</v>
          </cell>
          <cell r="S61">
            <v>0</v>
          </cell>
          <cell r="T61">
            <v>8412996</v>
          </cell>
          <cell r="U61">
            <v>0</v>
          </cell>
          <cell r="V61">
            <v>5.56</v>
          </cell>
          <cell r="W61">
            <v>0</v>
          </cell>
          <cell r="X61">
            <v>13.8</v>
          </cell>
        </row>
        <row r="62">
          <cell r="D62" t="str">
            <v xml:space="preserve">312.00 0105         </v>
          </cell>
          <cell r="E62">
            <v>312</v>
          </cell>
          <cell r="F62" t="str">
            <v>Boiler Plant Equipment</v>
          </cell>
          <cell r="G62">
            <v>0</v>
          </cell>
          <cell r="H62">
            <v>46752</v>
          </cell>
          <cell r="I62">
            <v>0</v>
          </cell>
          <cell r="J62" t="str">
            <v>68-S0</v>
          </cell>
          <cell r="L62">
            <v>-4</v>
          </cell>
          <cell r="M62">
            <v>0</v>
          </cell>
          <cell r="N62">
            <v>688471036.60000002</v>
          </cell>
          <cell r="O62">
            <v>0</v>
          </cell>
          <cell r="P62">
            <v>184358731</v>
          </cell>
          <cell r="Q62">
            <v>0</v>
          </cell>
          <cell r="R62">
            <v>531651147</v>
          </cell>
          <cell r="S62">
            <v>0</v>
          </cell>
          <cell r="T62">
            <v>39169525</v>
          </cell>
          <cell r="U62">
            <v>0</v>
          </cell>
          <cell r="V62">
            <v>5.69</v>
          </cell>
          <cell r="W62">
            <v>0</v>
          </cell>
          <cell r="X62">
            <v>13.6</v>
          </cell>
        </row>
        <row r="63">
          <cell r="D63" t="str">
            <v xml:space="preserve">314.00 0105         </v>
          </cell>
          <cell r="E63">
            <v>314</v>
          </cell>
          <cell r="F63" t="str">
            <v>Turbogenerator Units</v>
          </cell>
          <cell r="G63">
            <v>0</v>
          </cell>
          <cell r="H63">
            <v>46752</v>
          </cell>
          <cell r="I63">
            <v>0</v>
          </cell>
          <cell r="J63" t="str">
            <v>57-S0</v>
          </cell>
          <cell r="L63">
            <v>-5</v>
          </cell>
          <cell r="M63">
            <v>0</v>
          </cell>
          <cell r="N63">
            <v>98128001.579999998</v>
          </cell>
          <cell r="O63">
            <v>0</v>
          </cell>
          <cell r="P63">
            <v>40547552</v>
          </cell>
          <cell r="Q63">
            <v>0</v>
          </cell>
          <cell r="R63">
            <v>62486850</v>
          </cell>
          <cell r="S63">
            <v>0</v>
          </cell>
          <cell r="T63">
            <v>4731860</v>
          </cell>
          <cell r="U63">
            <v>0</v>
          </cell>
          <cell r="V63">
            <v>4.82</v>
          </cell>
          <cell r="W63">
            <v>0</v>
          </cell>
          <cell r="X63">
            <v>13.2</v>
          </cell>
        </row>
        <row r="64">
          <cell r="D64" t="str">
            <v xml:space="preserve">315.00 0105         </v>
          </cell>
          <cell r="E64">
            <v>315</v>
          </cell>
          <cell r="F64" t="str">
            <v>Accessory Electric Equipment</v>
          </cell>
          <cell r="G64">
            <v>0</v>
          </cell>
          <cell r="H64">
            <v>46752</v>
          </cell>
          <cell r="I64">
            <v>0</v>
          </cell>
          <cell r="J64" t="str">
            <v>75-R2.5</v>
          </cell>
          <cell r="L64">
            <v>-3</v>
          </cell>
          <cell r="M64">
            <v>0</v>
          </cell>
          <cell r="N64">
            <v>60114470.640000001</v>
          </cell>
          <cell r="O64">
            <v>0</v>
          </cell>
          <cell r="P64">
            <v>14805362</v>
          </cell>
          <cell r="Q64">
            <v>0</v>
          </cell>
          <cell r="R64">
            <v>47112543</v>
          </cell>
          <cell r="S64">
            <v>0</v>
          </cell>
          <cell r="T64">
            <v>3410792</v>
          </cell>
          <cell r="U64">
            <v>0</v>
          </cell>
          <cell r="V64">
            <v>5.67</v>
          </cell>
          <cell r="W64">
            <v>0</v>
          </cell>
          <cell r="X64">
            <v>13.8</v>
          </cell>
        </row>
        <row r="65">
          <cell r="D65" t="str">
            <v xml:space="preserve">316.00 0105         </v>
          </cell>
          <cell r="E65">
            <v>316</v>
          </cell>
          <cell r="F65" t="str">
            <v>Miscellaneous Power Plant Equipment</v>
          </cell>
          <cell r="G65">
            <v>0</v>
          </cell>
          <cell r="H65">
            <v>46752</v>
          </cell>
          <cell r="I65">
            <v>0</v>
          </cell>
          <cell r="J65" t="str">
            <v>40-O1</v>
          </cell>
          <cell r="L65">
            <v>-4</v>
          </cell>
          <cell r="M65">
            <v>0</v>
          </cell>
          <cell r="N65">
            <v>8382702.8399999999</v>
          </cell>
          <cell r="O65">
            <v>0</v>
          </cell>
          <cell r="P65">
            <v>2325246</v>
          </cell>
          <cell r="Q65">
            <v>0</v>
          </cell>
          <cell r="R65">
            <v>6392765</v>
          </cell>
          <cell r="S65">
            <v>0</v>
          </cell>
          <cell r="T65">
            <v>505764</v>
          </cell>
          <cell r="U65">
            <v>0</v>
          </cell>
          <cell r="V65">
            <v>6.03</v>
          </cell>
          <cell r="W65">
            <v>0</v>
          </cell>
          <cell r="X65">
            <v>12.6</v>
          </cell>
        </row>
        <row r="66">
          <cell r="E66">
            <v>0</v>
          </cell>
          <cell r="F66" t="str">
            <v>TOTAL DAVE JOHNSTON</v>
          </cell>
          <cell r="G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N66">
            <v>1006449648.7300001</v>
          </cell>
          <cell r="O66">
            <v>0</v>
          </cell>
          <cell r="P66">
            <v>283120250</v>
          </cell>
          <cell r="Q66">
            <v>0</v>
          </cell>
          <cell r="R66">
            <v>763963521</v>
          </cell>
          <cell r="S66">
            <v>0</v>
          </cell>
          <cell r="T66">
            <v>56233241</v>
          </cell>
          <cell r="U66">
            <v>0</v>
          </cell>
          <cell r="V66">
            <v>5.59</v>
          </cell>
          <cell r="W66">
            <v>0</v>
          </cell>
          <cell r="X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E68">
            <v>0</v>
          </cell>
          <cell r="F68" t="str">
            <v>GADSBY</v>
          </cell>
          <cell r="G68">
            <v>0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D69" t="str">
            <v xml:space="preserve">311.00 0106         </v>
          </cell>
          <cell r="E69">
            <v>311</v>
          </cell>
          <cell r="F69" t="str">
            <v>Structures and Improvements</v>
          </cell>
          <cell r="G69">
            <v>0</v>
          </cell>
          <cell r="H69">
            <v>48579</v>
          </cell>
          <cell r="I69">
            <v>0</v>
          </cell>
          <cell r="J69" t="str">
            <v>120-R1.5</v>
          </cell>
          <cell r="L69">
            <v>-15</v>
          </cell>
          <cell r="M69">
            <v>0</v>
          </cell>
          <cell r="N69">
            <v>15146477.800000001</v>
          </cell>
          <cell r="O69">
            <v>0</v>
          </cell>
          <cell r="P69">
            <v>11749299</v>
          </cell>
          <cell r="Q69">
            <v>0</v>
          </cell>
          <cell r="R69">
            <v>5669150</v>
          </cell>
          <cell r="S69">
            <v>0</v>
          </cell>
          <cell r="T69">
            <v>305566</v>
          </cell>
          <cell r="U69">
            <v>0</v>
          </cell>
          <cell r="V69">
            <v>2.02</v>
          </cell>
          <cell r="W69">
            <v>0</v>
          </cell>
          <cell r="X69">
            <v>18.600000000000001</v>
          </cell>
        </row>
        <row r="70">
          <cell r="D70" t="str">
            <v xml:space="preserve">312.00 0106         </v>
          </cell>
          <cell r="E70">
            <v>312</v>
          </cell>
          <cell r="F70" t="str">
            <v>Boiler Plant Equipment</v>
          </cell>
          <cell r="G70">
            <v>0</v>
          </cell>
          <cell r="H70">
            <v>48579</v>
          </cell>
          <cell r="I70">
            <v>0</v>
          </cell>
          <cell r="J70" t="str">
            <v>68-S0</v>
          </cell>
          <cell r="L70">
            <v>-13</v>
          </cell>
          <cell r="M70">
            <v>0</v>
          </cell>
          <cell r="N70">
            <v>37667118.149999999</v>
          </cell>
          <cell r="O70">
            <v>0</v>
          </cell>
          <cell r="P70">
            <v>27923667</v>
          </cell>
          <cell r="Q70">
            <v>0</v>
          </cell>
          <cell r="R70">
            <v>14640177</v>
          </cell>
          <cell r="S70">
            <v>0</v>
          </cell>
          <cell r="T70">
            <v>837698</v>
          </cell>
          <cell r="U70">
            <v>0</v>
          </cell>
          <cell r="V70">
            <v>2.2200000000000002</v>
          </cell>
          <cell r="W70">
            <v>0</v>
          </cell>
          <cell r="X70">
            <v>17.5</v>
          </cell>
        </row>
        <row r="71">
          <cell r="D71" t="str">
            <v xml:space="preserve">314.00 0106         </v>
          </cell>
          <cell r="E71">
            <v>314</v>
          </cell>
          <cell r="F71" t="str">
            <v>Turbogenerator Units</v>
          </cell>
          <cell r="G71">
            <v>0</v>
          </cell>
          <cell r="H71">
            <v>48579</v>
          </cell>
          <cell r="I71">
            <v>0</v>
          </cell>
          <cell r="J71" t="str">
            <v>57-S0</v>
          </cell>
          <cell r="L71">
            <v>-15</v>
          </cell>
          <cell r="M71">
            <v>0</v>
          </cell>
          <cell r="N71">
            <v>19044013.52</v>
          </cell>
          <cell r="O71">
            <v>0</v>
          </cell>
          <cell r="P71">
            <v>14131832</v>
          </cell>
          <cell r="Q71">
            <v>0</v>
          </cell>
          <cell r="R71">
            <v>7768784</v>
          </cell>
          <cell r="S71">
            <v>0</v>
          </cell>
          <cell r="T71">
            <v>462691</v>
          </cell>
          <cell r="U71">
            <v>0</v>
          </cell>
          <cell r="V71">
            <v>2.4300000000000002</v>
          </cell>
          <cell r="W71">
            <v>0</v>
          </cell>
          <cell r="X71">
            <v>16.8</v>
          </cell>
        </row>
        <row r="72">
          <cell r="D72" t="str">
            <v xml:space="preserve">315.00 0106         </v>
          </cell>
          <cell r="E72">
            <v>315</v>
          </cell>
          <cell r="F72" t="str">
            <v>Accessory Electric Equipment</v>
          </cell>
          <cell r="G72">
            <v>0</v>
          </cell>
          <cell r="H72">
            <v>48579</v>
          </cell>
          <cell r="I72">
            <v>0</v>
          </cell>
          <cell r="J72" t="str">
            <v>75-R2.5</v>
          </cell>
          <cell r="L72">
            <v>-14</v>
          </cell>
          <cell r="M72">
            <v>0</v>
          </cell>
          <cell r="N72">
            <v>7776019.3600000003</v>
          </cell>
          <cell r="O72">
            <v>0</v>
          </cell>
          <cell r="P72">
            <v>4770133</v>
          </cell>
          <cell r="Q72">
            <v>0</v>
          </cell>
          <cell r="R72">
            <v>4094529</v>
          </cell>
          <cell r="S72">
            <v>0</v>
          </cell>
          <cell r="T72">
            <v>223415</v>
          </cell>
          <cell r="U72">
            <v>0</v>
          </cell>
          <cell r="V72">
            <v>2.87</v>
          </cell>
          <cell r="W72">
            <v>0</v>
          </cell>
          <cell r="X72">
            <v>18.3</v>
          </cell>
        </row>
        <row r="73">
          <cell r="D73" t="str">
            <v xml:space="preserve">316.00 0106         </v>
          </cell>
          <cell r="E73">
            <v>316</v>
          </cell>
          <cell r="F73" t="str">
            <v>Miscellaneous Power Plant Equipment</v>
          </cell>
          <cell r="G73">
            <v>0</v>
          </cell>
          <cell r="H73">
            <v>48579</v>
          </cell>
          <cell r="I73">
            <v>0</v>
          </cell>
          <cell r="J73" t="str">
            <v>40-O1</v>
          </cell>
          <cell r="L73">
            <v>-13</v>
          </cell>
          <cell r="M73">
            <v>0</v>
          </cell>
          <cell r="N73">
            <v>438918.46</v>
          </cell>
          <cell r="O73">
            <v>0</v>
          </cell>
          <cell r="P73">
            <v>276392</v>
          </cell>
          <cell r="Q73">
            <v>0</v>
          </cell>
          <cell r="R73">
            <v>219586</v>
          </cell>
          <cell r="S73">
            <v>0</v>
          </cell>
          <cell r="T73">
            <v>13933</v>
          </cell>
          <cell r="U73">
            <v>0</v>
          </cell>
          <cell r="V73">
            <v>3.17</v>
          </cell>
          <cell r="W73">
            <v>0</v>
          </cell>
          <cell r="X73">
            <v>15.8</v>
          </cell>
        </row>
        <row r="74">
          <cell r="D74">
            <v>0</v>
          </cell>
          <cell r="E74">
            <v>0</v>
          </cell>
          <cell r="F74" t="str">
            <v>Reserve Amortization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21073503</v>
          </cell>
          <cell r="Q74">
            <v>0</v>
          </cell>
          <cell r="R74">
            <v>-21073503</v>
          </cell>
          <cell r="S74">
            <v>0</v>
          </cell>
          <cell r="T74">
            <v>-1832478.5217391304</v>
          </cell>
          <cell r="U74">
            <v>0</v>
          </cell>
          <cell r="V74">
            <v>0</v>
          </cell>
          <cell r="W74">
            <v>0</v>
          </cell>
          <cell r="X74">
            <v>11.5</v>
          </cell>
        </row>
        <row r="75">
          <cell r="E75">
            <v>0</v>
          </cell>
          <cell r="F75" t="str">
            <v>TOTAL GADSBY</v>
          </cell>
          <cell r="G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N75">
            <v>80072547.289999992</v>
          </cell>
          <cell r="O75">
            <v>0</v>
          </cell>
          <cell r="P75">
            <v>79924826</v>
          </cell>
          <cell r="Q75">
            <v>0</v>
          </cell>
          <cell r="R75">
            <v>11318723</v>
          </cell>
          <cell r="S75">
            <v>0</v>
          </cell>
          <cell r="T75">
            <v>10824.478260869626</v>
          </cell>
          <cell r="U75">
            <v>0</v>
          </cell>
          <cell r="V75">
            <v>0.01</v>
          </cell>
          <cell r="W75">
            <v>0</v>
          </cell>
          <cell r="X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E77">
            <v>0</v>
          </cell>
          <cell r="F77" t="str">
            <v>HAYDEN</v>
          </cell>
          <cell r="G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D78" t="str">
            <v xml:space="preserve">311.00 0107         </v>
          </cell>
          <cell r="E78">
            <v>311</v>
          </cell>
          <cell r="F78" t="str">
            <v>Structures and Improvements</v>
          </cell>
          <cell r="G78">
            <v>0</v>
          </cell>
          <cell r="H78">
            <v>47848</v>
          </cell>
          <cell r="I78">
            <v>0</v>
          </cell>
          <cell r="J78" t="str">
            <v>120-R1.5</v>
          </cell>
          <cell r="L78">
            <v>-5</v>
          </cell>
          <cell r="M78">
            <v>0</v>
          </cell>
          <cell r="N78">
            <v>17496937.91</v>
          </cell>
          <cell r="O78">
            <v>0</v>
          </cell>
          <cell r="P78">
            <v>4858418</v>
          </cell>
          <cell r="Q78">
            <v>0</v>
          </cell>
          <cell r="R78">
            <v>13513367</v>
          </cell>
          <cell r="S78">
            <v>0</v>
          </cell>
          <cell r="T78">
            <v>807709</v>
          </cell>
          <cell r="U78">
            <v>0</v>
          </cell>
          <cell r="V78">
            <v>4.62</v>
          </cell>
          <cell r="W78">
            <v>0</v>
          </cell>
          <cell r="X78">
            <v>16.7</v>
          </cell>
        </row>
        <row r="79">
          <cell r="D79" t="str">
            <v xml:space="preserve">312.00 0107         </v>
          </cell>
          <cell r="E79">
            <v>312</v>
          </cell>
          <cell r="F79" t="str">
            <v>Boiler Plant Equipment</v>
          </cell>
          <cell r="G79">
            <v>0</v>
          </cell>
          <cell r="H79">
            <v>47848</v>
          </cell>
          <cell r="I79">
            <v>0</v>
          </cell>
          <cell r="J79" t="str">
            <v>68-S0</v>
          </cell>
          <cell r="L79">
            <v>-5</v>
          </cell>
          <cell r="M79">
            <v>0</v>
          </cell>
          <cell r="N79">
            <v>55025072.939999998</v>
          </cell>
          <cell r="O79">
            <v>0</v>
          </cell>
          <cell r="P79">
            <v>30046188</v>
          </cell>
          <cell r="Q79">
            <v>0</v>
          </cell>
          <cell r="R79">
            <v>27730139</v>
          </cell>
          <cell r="S79">
            <v>0</v>
          </cell>
          <cell r="T79">
            <v>1728640</v>
          </cell>
          <cell r="U79">
            <v>0</v>
          </cell>
          <cell r="V79">
            <v>3.14</v>
          </cell>
          <cell r="W79">
            <v>0</v>
          </cell>
          <cell r="X79">
            <v>16</v>
          </cell>
        </row>
        <row r="80">
          <cell r="D80" t="str">
            <v xml:space="preserve">314.00 0107         </v>
          </cell>
          <cell r="E80">
            <v>314</v>
          </cell>
          <cell r="F80" t="str">
            <v>Turbogenerator Units</v>
          </cell>
          <cell r="G80">
            <v>0</v>
          </cell>
          <cell r="H80">
            <v>47848</v>
          </cell>
          <cell r="I80">
            <v>0</v>
          </cell>
          <cell r="J80" t="str">
            <v>57-S0</v>
          </cell>
          <cell r="L80">
            <v>-6</v>
          </cell>
          <cell r="M80">
            <v>0</v>
          </cell>
          <cell r="N80">
            <v>9132027.1099999994</v>
          </cell>
          <cell r="O80">
            <v>0</v>
          </cell>
          <cell r="P80">
            <v>4354900</v>
          </cell>
          <cell r="Q80">
            <v>0</v>
          </cell>
          <cell r="R80">
            <v>5325049</v>
          </cell>
          <cell r="S80">
            <v>0</v>
          </cell>
          <cell r="T80">
            <v>337005</v>
          </cell>
          <cell r="U80">
            <v>0</v>
          </cell>
          <cell r="V80">
            <v>3.69</v>
          </cell>
          <cell r="W80">
            <v>0</v>
          </cell>
          <cell r="X80">
            <v>15.8</v>
          </cell>
        </row>
        <row r="81">
          <cell r="D81" t="str">
            <v xml:space="preserve">315.00 0107         </v>
          </cell>
          <cell r="E81">
            <v>315</v>
          </cell>
          <cell r="F81" t="str">
            <v>Accessory Electric Equipment</v>
          </cell>
          <cell r="G81">
            <v>0</v>
          </cell>
          <cell r="H81">
            <v>47848</v>
          </cell>
          <cell r="I81">
            <v>0</v>
          </cell>
          <cell r="J81" t="str">
            <v>75-R2.5</v>
          </cell>
          <cell r="L81">
            <v>-5</v>
          </cell>
          <cell r="M81">
            <v>0</v>
          </cell>
          <cell r="N81">
            <v>2506150.48</v>
          </cell>
          <cell r="O81">
            <v>0</v>
          </cell>
          <cell r="P81">
            <v>1926772</v>
          </cell>
          <cell r="Q81">
            <v>0</v>
          </cell>
          <cell r="R81">
            <v>704686</v>
          </cell>
          <cell r="S81">
            <v>0</v>
          </cell>
          <cell r="T81">
            <v>43730</v>
          </cell>
          <cell r="U81">
            <v>0</v>
          </cell>
          <cell r="V81">
            <v>1.74</v>
          </cell>
          <cell r="W81">
            <v>0</v>
          </cell>
          <cell r="X81">
            <v>16.100000000000001</v>
          </cell>
        </row>
        <row r="82">
          <cell r="D82" t="str">
            <v xml:space="preserve">316.00 0107         </v>
          </cell>
          <cell r="E82">
            <v>316</v>
          </cell>
          <cell r="F82" t="str">
            <v>Miscellaneous Power Plant Equipment</v>
          </cell>
          <cell r="G82">
            <v>0</v>
          </cell>
          <cell r="H82">
            <v>47848</v>
          </cell>
          <cell r="I82">
            <v>0</v>
          </cell>
          <cell r="J82" t="str">
            <v>40-O1</v>
          </cell>
          <cell r="L82">
            <v>-6</v>
          </cell>
          <cell r="M82">
            <v>0</v>
          </cell>
          <cell r="N82">
            <v>1157786.57</v>
          </cell>
          <cell r="O82">
            <v>0</v>
          </cell>
          <cell r="P82">
            <v>696246</v>
          </cell>
          <cell r="Q82">
            <v>0</v>
          </cell>
          <cell r="R82">
            <v>531008</v>
          </cell>
          <cell r="S82">
            <v>0</v>
          </cell>
          <cell r="T82">
            <v>37283</v>
          </cell>
          <cell r="U82">
            <v>0</v>
          </cell>
          <cell r="V82">
            <v>3.22</v>
          </cell>
          <cell r="W82">
            <v>0</v>
          </cell>
          <cell r="X82">
            <v>14.2</v>
          </cell>
        </row>
        <row r="83">
          <cell r="E83">
            <v>0</v>
          </cell>
          <cell r="F83" t="str">
            <v>TOTAL HAYDEN</v>
          </cell>
          <cell r="G83">
            <v>0</v>
          </cell>
          <cell r="H83">
            <v>0</v>
          </cell>
          <cell r="I83">
            <v>0</v>
          </cell>
          <cell r="L83">
            <v>0</v>
          </cell>
          <cell r="M83">
            <v>0</v>
          </cell>
          <cell r="N83">
            <v>85317975.00999999</v>
          </cell>
          <cell r="O83">
            <v>0</v>
          </cell>
          <cell r="P83">
            <v>41882524</v>
          </cell>
          <cell r="Q83">
            <v>0</v>
          </cell>
          <cell r="R83">
            <v>47804249</v>
          </cell>
          <cell r="S83">
            <v>0</v>
          </cell>
          <cell r="T83">
            <v>2954367</v>
          </cell>
          <cell r="U83">
            <v>0</v>
          </cell>
          <cell r="V83">
            <v>3.46</v>
          </cell>
          <cell r="W83">
            <v>0</v>
          </cell>
          <cell r="X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 t="str">
            <v>HUNTER</v>
          </cell>
          <cell r="G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D86" t="str">
            <v xml:space="preserve">310.20 0108         </v>
          </cell>
          <cell r="E86">
            <v>310.2</v>
          </cell>
          <cell r="F86" t="str">
            <v>Land Rights</v>
          </cell>
          <cell r="G86">
            <v>0</v>
          </cell>
          <cell r="H86">
            <v>52231</v>
          </cell>
          <cell r="I86">
            <v>0</v>
          </cell>
          <cell r="J86" t="str">
            <v>SQUARE</v>
          </cell>
          <cell r="L86">
            <v>0</v>
          </cell>
          <cell r="M86">
            <v>0</v>
          </cell>
          <cell r="N86">
            <v>246337.54</v>
          </cell>
          <cell r="O86">
            <v>0</v>
          </cell>
          <cell r="P86">
            <v>131169</v>
          </cell>
          <cell r="Q86">
            <v>0</v>
          </cell>
          <cell r="R86">
            <v>115169</v>
          </cell>
          <cell r="S86">
            <v>0</v>
          </cell>
          <cell r="T86">
            <v>3972</v>
          </cell>
          <cell r="U86">
            <v>0</v>
          </cell>
          <cell r="V86">
            <v>1.61</v>
          </cell>
          <cell r="W86">
            <v>0</v>
          </cell>
          <cell r="X86">
            <v>29</v>
          </cell>
        </row>
        <row r="87">
          <cell r="D87" t="str">
            <v xml:space="preserve">311.00 0108         </v>
          </cell>
          <cell r="E87">
            <v>311</v>
          </cell>
          <cell r="F87" t="str">
            <v>Structures and Improvements</v>
          </cell>
          <cell r="G87">
            <v>0</v>
          </cell>
          <cell r="H87">
            <v>52231</v>
          </cell>
          <cell r="I87">
            <v>0</v>
          </cell>
          <cell r="J87" t="str">
            <v>120-R1.5</v>
          </cell>
          <cell r="L87">
            <v>-7</v>
          </cell>
          <cell r="M87">
            <v>0</v>
          </cell>
          <cell r="N87">
            <v>205687039.72</v>
          </cell>
          <cell r="O87">
            <v>0</v>
          </cell>
          <cell r="P87">
            <v>109837729</v>
          </cell>
          <cell r="Q87">
            <v>0</v>
          </cell>
          <cell r="R87">
            <v>110247404</v>
          </cell>
          <cell r="S87">
            <v>0</v>
          </cell>
          <cell r="T87">
            <v>3961970</v>
          </cell>
          <cell r="U87">
            <v>0</v>
          </cell>
          <cell r="V87">
            <v>1.93</v>
          </cell>
          <cell r="W87">
            <v>0</v>
          </cell>
          <cell r="X87">
            <v>27.8</v>
          </cell>
        </row>
        <row r="88">
          <cell r="D88" t="str">
            <v xml:space="preserve">312.00 0108         </v>
          </cell>
          <cell r="E88">
            <v>312</v>
          </cell>
          <cell r="F88" t="str">
            <v>Boiler Plant Equipment</v>
          </cell>
          <cell r="G88">
            <v>0</v>
          </cell>
          <cell r="H88">
            <v>52231</v>
          </cell>
          <cell r="I88">
            <v>0</v>
          </cell>
          <cell r="J88" t="str">
            <v>68-S0</v>
          </cell>
          <cell r="L88">
            <v>-6</v>
          </cell>
          <cell r="M88">
            <v>0</v>
          </cell>
          <cell r="N88">
            <v>702626566.22000003</v>
          </cell>
          <cell r="O88">
            <v>0</v>
          </cell>
          <cell r="P88">
            <v>233256920</v>
          </cell>
          <cell r="Q88">
            <v>0</v>
          </cell>
          <cell r="R88">
            <v>511527240</v>
          </cell>
          <cell r="S88">
            <v>0</v>
          </cell>
          <cell r="T88">
            <v>19619877</v>
          </cell>
          <cell r="U88">
            <v>0</v>
          </cell>
          <cell r="V88">
            <v>2.79</v>
          </cell>
          <cell r="W88">
            <v>0</v>
          </cell>
          <cell r="X88">
            <v>26.1</v>
          </cell>
        </row>
        <row r="89">
          <cell r="D89" t="str">
            <v xml:space="preserve">314.00 0108         </v>
          </cell>
          <cell r="E89">
            <v>314</v>
          </cell>
          <cell r="F89" t="str">
            <v>Turbogenerator Units</v>
          </cell>
          <cell r="G89">
            <v>0</v>
          </cell>
          <cell r="H89">
            <v>52231</v>
          </cell>
          <cell r="I89">
            <v>0</v>
          </cell>
          <cell r="J89" t="str">
            <v>57-S0</v>
          </cell>
          <cell r="L89">
            <v>-8</v>
          </cell>
          <cell r="M89">
            <v>0</v>
          </cell>
          <cell r="N89">
            <v>222126262</v>
          </cell>
          <cell r="O89">
            <v>0</v>
          </cell>
          <cell r="P89">
            <v>60099631</v>
          </cell>
          <cell r="Q89">
            <v>0</v>
          </cell>
          <cell r="R89">
            <v>179796732</v>
          </cell>
          <cell r="S89">
            <v>0</v>
          </cell>
          <cell r="T89">
            <v>7035448</v>
          </cell>
          <cell r="U89">
            <v>0</v>
          </cell>
          <cell r="V89">
            <v>3.17</v>
          </cell>
          <cell r="W89">
            <v>0</v>
          </cell>
          <cell r="X89">
            <v>25.6</v>
          </cell>
        </row>
        <row r="90">
          <cell r="D90" t="str">
            <v xml:space="preserve">315.00 0108         </v>
          </cell>
          <cell r="E90">
            <v>315</v>
          </cell>
          <cell r="F90" t="str">
            <v>Accessory Electric Equipment</v>
          </cell>
          <cell r="G90">
            <v>0</v>
          </cell>
          <cell r="H90">
            <v>52231</v>
          </cell>
          <cell r="I90">
            <v>0</v>
          </cell>
          <cell r="J90" t="str">
            <v>75-R2.5</v>
          </cell>
          <cell r="L90">
            <v>-6</v>
          </cell>
          <cell r="M90">
            <v>0</v>
          </cell>
          <cell r="N90">
            <v>97810676.689999998</v>
          </cell>
          <cell r="O90">
            <v>0</v>
          </cell>
          <cell r="P90">
            <v>52383481</v>
          </cell>
          <cell r="Q90">
            <v>0</v>
          </cell>
          <cell r="R90">
            <v>51295836</v>
          </cell>
          <cell r="S90">
            <v>0</v>
          </cell>
          <cell r="T90">
            <v>1923169</v>
          </cell>
          <cell r="U90">
            <v>0</v>
          </cell>
          <cell r="V90">
            <v>1.97</v>
          </cell>
          <cell r="W90">
            <v>0</v>
          </cell>
          <cell r="X90">
            <v>26.7</v>
          </cell>
        </row>
        <row r="91">
          <cell r="D91" t="str">
            <v xml:space="preserve">316.00 0108         </v>
          </cell>
          <cell r="E91">
            <v>316</v>
          </cell>
          <cell r="F91" t="str">
            <v>Miscellaneous Power Plant Equipment</v>
          </cell>
          <cell r="G91">
            <v>0</v>
          </cell>
          <cell r="H91">
            <v>52231</v>
          </cell>
          <cell r="I91">
            <v>0</v>
          </cell>
          <cell r="J91" t="str">
            <v>40-O1</v>
          </cell>
          <cell r="L91">
            <v>-8</v>
          </cell>
          <cell r="M91">
            <v>0</v>
          </cell>
          <cell r="N91">
            <v>3507125.69</v>
          </cell>
          <cell r="O91">
            <v>0</v>
          </cell>
          <cell r="P91">
            <v>1537729</v>
          </cell>
          <cell r="Q91">
            <v>0</v>
          </cell>
          <cell r="R91">
            <v>2249967</v>
          </cell>
          <cell r="S91">
            <v>0</v>
          </cell>
          <cell r="T91">
            <v>107948</v>
          </cell>
          <cell r="U91">
            <v>0</v>
          </cell>
          <cell r="V91">
            <v>3.08</v>
          </cell>
          <cell r="W91">
            <v>0</v>
          </cell>
          <cell r="X91">
            <v>20.8</v>
          </cell>
        </row>
        <row r="92">
          <cell r="D92">
            <v>0</v>
          </cell>
          <cell r="E92">
            <v>0</v>
          </cell>
          <cell r="F92" t="str">
            <v>Reserve Amortization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29635920</v>
          </cell>
          <cell r="Q92">
            <v>0</v>
          </cell>
          <cell r="R92">
            <v>-29635920</v>
          </cell>
          <cell r="S92">
            <v>0</v>
          </cell>
          <cell r="T92">
            <v>-5927184</v>
          </cell>
          <cell r="U92">
            <v>0</v>
          </cell>
          <cell r="V92">
            <v>0</v>
          </cell>
          <cell r="W92">
            <v>0</v>
          </cell>
          <cell r="X92">
            <v>5</v>
          </cell>
        </row>
        <row r="93">
          <cell r="E93">
            <v>0</v>
          </cell>
          <cell r="F93" t="str">
            <v>TOTAL HUNTER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N93">
            <v>1232004007.8600001</v>
          </cell>
          <cell r="O93">
            <v>0</v>
          </cell>
          <cell r="P93">
            <v>486882579</v>
          </cell>
          <cell r="Q93">
            <v>0</v>
          </cell>
          <cell r="R93">
            <v>825596428</v>
          </cell>
          <cell r="S93">
            <v>0</v>
          </cell>
          <cell r="T93">
            <v>26725200</v>
          </cell>
          <cell r="U93">
            <v>0</v>
          </cell>
          <cell r="V93">
            <v>2.17</v>
          </cell>
          <cell r="W93">
            <v>0</v>
          </cell>
          <cell r="X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E95">
            <v>0</v>
          </cell>
          <cell r="F95" t="str">
            <v>HUNTINGTON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D96" t="str">
            <v xml:space="preserve">311.00 0109         </v>
          </cell>
          <cell r="E96">
            <v>311</v>
          </cell>
          <cell r="F96" t="str">
            <v>Structures and Improvements</v>
          </cell>
          <cell r="G96">
            <v>0</v>
          </cell>
          <cell r="H96">
            <v>50040</v>
          </cell>
          <cell r="I96">
            <v>0</v>
          </cell>
          <cell r="J96" t="str">
            <v>120-R1.5</v>
          </cell>
          <cell r="L96">
            <v>-7</v>
          </cell>
          <cell r="M96">
            <v>0</v>
          </cell>
          <cell r="N96">
            <v>115994871.79000001</v>
          </cell>
          <cell r="O96">
            <v>0</v>
          </cell>
          <cell r="P96">
            <v>62372329</v>
          </cell>
          <cell r="Q96">
            <v>0</v>
          </cell>
          <cell r="R96">
            <v>61742184</v>
          </cell>
          <cell r="S96">
            <v>0</v>
          </cell>
          <cell r="T96">
            <v>2766681</v>
          </cell>
          <cell r="U96">
            <v>0</v>
          </cell>
          <cell r="V96">
            <v>2.39</v>
          </cell>
          <cell r="W96">
            <v>0</v>
          </cell>
          <cell r="X96">
            <v>22.3</v>
          </cell>
        </row>
        <row r="97">
          <cell r="D97" t="str">
            <v xml:space="preserve">312.00 0109         </v>
          </cell>
          <cell r="E97">
            <v>312</v>
          </cell>
          <cell r="F97" t="str">
            <v>Boiler Plant Equipment</v>
          </cell>
          <cell r="G97">
            <v>0</v>
          </cell>
          <cell r="H97">
            <v>50040</v>
          </cell>
          <cell r="I97">
            <v>0</v>
          </cell>
          <cell r="J97" t="str">
            <v>68-S0</v>
          </cell>
          <cell r="L97">
            <v>-6</v>
          </cell>
          <cell r="M97">
            <v>0</v>
          </cell>
          <cell r="N97">
            <v>536092514.45999998</v>
          </cell>
          <cell r="O97">
            <v>0</v>
          </cell>
          <cell r="P97">
            <v>147119059</v>
          </cell>
          <cell r="Q97">
            <v>0</v>
          </cell>
          <cell r="R97">
            <v>421139006</v>
          </cell>
          <cell r="S97">
            <v>0</v>
          </cell>
          <cell r="T97">
            <v>19525452</v>
          </cell>
          <cell r="U97">
            <v>0</v>
          </cell>
          <cell r="V97">
            <v>3.64</v>
          </cell>
          <cell r="W97">
            <v>0</v>
          </cell>
          <cell r="X97">
            <v>21.6</v>
          </cell>
        </row>
        <row r="98">
          <cell r="D98" t="str">
            <v xml:space="preserve">314.00 0109         </v>
          </cell>
          <cell r="E98">
            <v>314</v>
          </cell>
          <cell r="F98" t="str">
            <v>Turbogenerator Units</v>
          </cell>
          <cell r="G98">
            <v>0</v>
          </cell>
          <cell r="H98">
            <v>50040</v>
          </cell>
          <cell r="I98">
            <v>0</v>
          </cell>
          <cell r="J98" t="str">
            <v>57-S0</v>
          </cell>
          <cell r="L98">
            <v>-7</v>
          </cell>
          <cell r="M98">
            <v>0</v>
          </cell>
          <cell r="N98">
            <v>120883824.42</v>
          </cell>
          <cell r="O98">
            <v>0</v>
          </cell>
          <cell r="P98">
            <v>43181689</v>
          </cell>
          <cell r="Q98">
            <v>0</v>
          </cell>
          <cell r="R98">
            <v>86164003</v>
          </cell>
          <cell r="S98">
            <v>0</v>
          </cell>
          <cell r="T98">
            <v>4152261</v>
          </cell>
          <cell r="U98">
            <v>0</v>
          </cell>
          <cell r="V98">
            <v>3.43</v>
          </cell>
          <cell r="W98">
            <v>0</v>
          </cell>
          <cell r="X98">
            <v>20.8</v>
          </cell>
        </row>
        <row r="99">
          <cell r="D99" t="str">
            <v xml:space="preserve">315.00 0109         </v>
          </cell>
          <cell r="E99">
            <v>315</v>
          </cell>
          <cell r="F99" t="str">
            <v>Accessory Electric Equipment</v>
          </cell>
          <cell r="G99">
            <v>0</v>
          </cell>
          <cell r="H99">
            <v>50040</v>
          </cell>
          <cell r="I99">
            <v>0</v>
          </cell>
          <cell r="J99" t="str">
            <v>75-R2.5</v>
          </cell>
          <cell r="L99">
            <v>-6</v>
          </cell>
          <cell r="M99">
            <v>0</v>
          </cell>
          <cell r="N99">
            <v>46144673.909999996</v>
          </cell>
          <cell r="O99">
            <v>0</v>
          </cell>
          <cell r="P99">
            <v>20642008</v>
          </cell>
          <cell r="Q99">
            <v>0</v>
          </cell>
          <cell r="R99">
            <v>28271346</v>
          </cell>
          <cell r="S99">
            <v>0</v>
          </cell>
          <cell r="T99">
            <v>1283203</v>
          </cell>
          <cell r="U99">
            <v>0</v>
          </cell>
          <cell r="V99">
            <v>2.78</v>
          </cell>
          <cell r="W99">
            <v>0</v>
          </cell>
          <cell r="X99">
            <v>22</v>
          </cell>
        </row>
        <row r="100">
          <cell r="D100" t="str">
            <v xml:space="preserve">316.00 0109         </v>
          </cell>
          <cell r="E100">
            <v>316</v>
          </cell>
          <cell r="F100" t="str">
            <v>Miscellaneous Power Plant Equipment</v>
          </cell>
          <cell r="G100">
            <v>0</v>
          </cell>
          <cell r="H100">
            <v>50040</v>
          </cell>
          <cell r="I100">
            <v>0</v>
          </cell>
          <cell r="J100" t="str">
            <v>40-O1</v>
          </cell>
          <cell r="L100">
            <v>-7</v>
          </cell>
          <cell r="M100">
            <v>0</v>
          </cell>
          <cell r="N100">
            <v>2628590.1800000002</v>
          </cell>
          <cell r="O100">
            <v>0</v>
          </cell>
          <cell r="P100">
            <v>869328</v>
          </cell>
          <cell r="Q100">
            <v>0</v>
          </cell>
          <cell r="R100">
            <v>1943263</v>
          </cell>
          <cell r="S100">
            <v>0</v>
          </cell>
          <cell r="T100">
            <v>103973</v>
          </cell>
          <cell r="U100">
            <v>0</v>
          </cell>
          <cell r="V100">
            <v>3.96</v>
          </cell>
          <cell r="W100">
            <v>0</v>
          </cell>
          <cell r="X100">
            <v>18.7</v>
          </cell>
        </row>
        <row r="101">
          <cell r="E101">
            <v>0</v>
          </cell>
          <cell r="F101" t="str">
            <v>TOTAL HUNTINGTON</v>
          </cell>
          <cell r="G101">
            <v>0</v>
          </cell>
          <cell r="H101">
            <v>0</v>
          </cell>
          <cell r="I101">
            <v>0</v>
          </cell>
          <cell r="L101">
            <v>0</v>
          </cell>
          <cell r="M101">
            <v>0</v>
          </cell>
          <cell r="N101">
            <v>821744474.75999987</v>
          </cell>
          <cell r="O101">
            <v>0</v>
          </cell>
          <cell r="P101">
            <v>274184413</v>
          </cell>
          <cell r="Q101">
            <v>0</v>
          </cell>
          <cell r="R101">
            <v>599259802</v>
          </cell>
          <cell r="S101">
            <v>0</v>
          </cell>
          <cell r="T101">
            <v>27831570</v>
          </cell>
          <cell r="U101">
            <v>0</v>
          </cell>
          <cell r="V101">
            <v>3.39</v>
          </cell>
          <cell r="W101">
            <v>0</v>
          </cell>
          <cell r="X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E103">
            <v>0</v>
          </cell>
          <cell r="F103" t="str">
            <v>JAMES RIVER</v>
          </cell>
          <cell r="G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D104" t="str">
            <v xml:space="preserve">311.00 0191         </v>
          </cell>
          <cell r="E104">
            <v>311</v>
          </cell>
          <cell r="F104" t="str">
            <v>Structures and Improvements</v>
          </cell>
          <cell r="G104">
            <v>0</v>
          </cell>
          <cell r="H104">
            <v>42369</v>
          </cell>
          <cell r="I104">
            <v>0</v>
          </cell>
          <cell r="J104" t="str">
            <v>120-R1.5</v>
          </cell>
          <cell r="L104">
            <v>0</v>
          </cell>
          <cell r="M104">
            <v>0</v>
          </cell>
          <cell r="N104">
            <v>5711884.8499999996</v>
          </cell>
          <cell r="O104">
            <v>0</v>
          </cell>
          <cell r="P104">
            <v>4978771</v>
          </cell>
          <cell r="Q104">
            <v>0</v>
          </cell>
          <cell r="R104">
            <v>733114</v>
          </cell>
          <cell r="S104">
            <v>0</v>
          </cell>
          <cell r="T104">
            <v>366557</v>
          </cell>
          <cell r="U104">
            <v>0</v>
          </cell>
          <cell r="V104">
            <v>6.42</v>
          </cell>
          <cell r="W104">
            <v>0</v>
          </cell>
          <cell r="X104">
            <v>2</v>
          </cell>
        </row>
        <row r="105">
          <cell r="D105" t="str">
            <v xml:space="preserve">312.00 0191         </v>
          </cell>
          <cell r="E105">
            <v>312</v>
          </cell>
          <cell r="F105" t="str">
            <v>Boiler Plant Equipment</v>
          </cell>
          <cell r="G105">
            <v>0</v>
          </cell>
          <cell r="H105">
            <v>42369</v>
          </cell>
          <cell r="I105">
            <v>0</v>
          </cell>
          <cell r="J105" t="str">
            <v>68-S0</v>
          </cell>
          <cell r="L105">
            <v>0</v>
          </cell>
          <cell r="M105">
            <v>0</v>
          </cell>
          <cell r="N105">
            <v>5717447.0800000001</v>
          </cell>
          <cell r="O105">
            <v>0</v>
          </cell>
          <cell r="P105">
            <v>4976378</v>
          </cell>
          <cell r="Q105">
            <v>0</v>
          </cell>
          <cell r="R105">
            <v>741069</v>
          </cell>
          <cell r="S105">
            <v>0</v>
          </cell>
          <cell r="T105">
            <v>372396</v>
          </cell>
          <cell r="U105">
            <v>0</v>
          </cell>
          <cell r="V105">
            <v>6.51</v>
          </cell>
          <cell r="W105">
            <v>0</v>
          </cell>
          <cell r="X105">
            <v>2</v>
          </cell>
        </row>
        <row r="106">
          <cell r="D106" t="str">
            <v xml:space="preserve">314.00 0191         </v>
          </cell>
          <cell r="E106">
            <v>314</v>
          </cell>
          <cell r="F106" t="str">
            <v>Turbogenerator Units</v>
          </cell>
          <cell r="G106">
            <v>0</v>
          </cell>
          <cell r="H106">
            <v>42369</v>
          </cell>
          <cell r="I106">
            <v>0</v>
          </cell>
          <cell r="J106" t="str">
            <v>57-S0</v>
          </cell>
          <cell r="L106">
            <v>0</v>
          </cell>
          <cell r="M106">
            <v>0</v>
          </cell>
          <cell r="N106">
            <v>18302388.07</v>
          </cell>
          <cell r="O106">
            <v>0</v>
          </cell>
          <cell r="P106">
            <v>15896694</v>
          </cell>
          <cell r="Q106">
            <v>0</v>
          </cell>
          <cell r="R106">
            <v>2405694</v>
          </cell>
          <cell r="S106">
            <v>0</v>
          </cell>
          <cell r="T106">
            <v>1214959</v>
          </cell>
          <cell r="U106">
            <v>0</v>
          </cell>
          <cell r="V106">
            <v>6.64</v>
          </cell>
          <cell r="W106">
            <v>0</v>
          </cell>
          <cell r="X106">
            <v>2</v>
          </cell>
        </row>
        <row r="107">
          <cell r="D107" t="str">
            <v xml:space="preserve">315.00 0191         </v>
          </cell>
          <cell r="E107">
            <v>315</v>
          </cell>
          <cell r="F107" t="str">
            <v>Accessory Electric Equipment</v>
          </cell>
          <cell r="G107">
            <v>0</v>
          </cell>
          <cell r="H107">
            <v>42369</v>
          </cell>
          <cell r="I107">
            <v>0</v>
          </cell>
          <cell r="J107" t="str">
            <v>75-R2.5</v>
          </cell>
          <cell r="L107">
            <v>0</v>
          </cell>
          <cell r="M107">
            <v>0</v>
          </cell>
          <cell r="N107">
            <v>4287195.1900000004</v>
          </cell>
          <cell r="O107">
            <v>0</v>
          </cell>
          <cell r="P107">
            <v>3731502</v>
          </cell>
          <cell r="Q107">
            <v>0</v>
          </cell>
          <cell r="R107">
            <v>555693</v>
          </cell>
          <cell r="S107">
            <v>0</v>
          </cell>
          <cell r="T107">
            <v>277846</v>
          </cell>
          <cell r="U107">
            <v>0</v>
          </cell>
          <cell r="V107">
            <v>6.48</v>
          </cell>
          <cell r="W107">
            <v>0</v>
          </cell>
          <cell r="X107">
            <v>2</v>
          </cell>
        </row>
        <row r="108">
          <cell r="E108">
            <v>0</v>
          </cell>
          <cell r="F108" t="str">
            <v>TOTAL JAMES RIVER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N108">
            <v>34018915.189999998</v>
          </cell>
          <cell r="O108">
            <v>0</v>
          </cell>
          <cell r="P108">
            <v>29583345</v>
          </cell>
          <cell r="Q108">
            <v>0</v>
          </cell>
          <cell r="R108">
            <v>4435570</v>
          </cell>
          <cell r="S108">
            <v>0</v>
          </cell>
          <cell r="T108">
            <v>2231758</v>
          </cell>
          <cell r="U108">
            <v>0</v>
          </cell>
          <cell r="V108">
            <v>6.56</v>
          </cell>
          <cell r="W108">
            <v>0</v>
          </cell>
          <cell r="X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E110">
            <v>0</v>
          </cell>
          <cell r="F110" t="str">
            <v>JIM BRIDGER</v>
          </cell>
          <cell r="G110">
            <v>0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D111" t="str">
            <v xml:space="preserve">310.20 0110         </v>
          </cell>
          <cell r="E111">
            <v>310.2</v>
          </cell>
          <cell r="F111" t="str">
            <v>Land Rights</v>
          </cell>
          <cell r="G111">
            <v>0</v>
          </cell>
          <cell r="H111">
            <v>50405</v>
          </cell>
          <cell r="I111">
            <v>0</v>
          </cell>
          <cell r="J111" t="str">
            <v>SQUARE</v>
          </cell>
          <cell r="L111">
            <v>0</v>
          </cell>
          <cell r="M111">
            <v>0</v>
          </cell>
          <cell r="N111">
            <v>281111.09999999998</v>
          </cell>
          <cell r="O111">
            <v>0</v>
          </cell>
          <cell r="P111">
            <v>189229</v>
          </cell>
          <cell r="Q111">
            <v>0</v>
          </cell>
          <cell r="R111">
            <v>91882</v>
          </cell>
          <cell r="S111">
            <v>0</v>
          </cell>
          <cell r="T111">
            <v>3828</v>
          </cell>
          <cell r="U111">
            <v>0</v>
          </cell>
          <cell r="V111">
            <v>1.36</v>
          </cell>
          <cell r="W111">
            <v>0</v>
          </cell>
          <cell r="X111">
            <v>24</v>
          </cell>
        </row>
        <row r="112">
          <cell r="D112" t="str">
            <v xml:space="preserve">311.00 0110         </v>
          </cell>
          <cell r="E112">
            <v>311</v>
          </cell>
          <cell r="F112" t="str">
            <v>Structures and Improvements</v>
          </cell>
          <cell r="G112">
            <v>0</v>
          </cell>
          <cell r="H112">
            <v>50405</v>
          </cell>
          <cell r="I112">
            <v>0</v>
          </cell>
          <cell r="J112" t="str">
            <v>120-R1.5</v>
          </cell>
          <cell r="L112">
            <v>-8</v>
          </cell>
          <cell r="M112">
            <v>0</v>
          </cell>
          <cell r="N112">
            <v>139335557.25</v>
          </cell>
          <cell r="O112">
            <v>0</v>
          </cell>
          <cell r="P112">
            <v>89962393</v>
          </cell>
          <cell r="Q112">
            <v>0</v>
          </cell>
          <cell r="R112">
            <v>60520009</v>
          </cell>
          <cell r="S112">
            <v>0</v>
          </cell>
          <cell r="T112">
            <v>2607794</v>
          </cell>
          <cell r="U112">
            <v>0</v>
          </cell>
          <cell r="V112">
            <v>1.87</v>
          </cell>
          <cell r="W112">
            <v>0</v>
          </cell>
          <cell r="X112">
            <v>23.2</v>
          </cell>
        </row>
        <row r="113">
          <cell r="D113" t="str">
            <v xml:space="preserve">312.00 0110         </v>
          </cell>
          <cell r="E113">
            <v>312</v>
          </cell>
          <cell r="F113" t="str">
            <v>Boiler Plant Equipment</v>
          </cell>
          <cell r="G113">
            <v>0</v>
          </cell>
          <cell r="H113">
            <v>50405</v>
          </cell>
          <cell r="I113">
            <v>0</v>
          </cell>
          <cell r="J113" t="str">
            <v>68-S0</v>
          </cell>
          <cell r="L113">
            <v>-7</v>
          </cell>
          <cell r="M113">
            <v>0</v>
          </cell>
          <cell r="N113">
            <v>695882280.73000002</v>
          </cell>
          <cell r="O113">
            <v>0</v>
          </cell>
          <cell r="P113">
            <v>307221174</v>
          </cell>
          <cell r="Q113">
            <v>0</v>
          </cell>
          <cell r="R113">
            <v>437372866</v>
          </cell>
          <cell r="S113">
            <v>0</v>
          </cell>
          <cell r="T113">
            <v>19874604</v>
          </cell>
          <cell r="U113">
            <v>0</v>
          </cell>
          <cell r="V113">
            <v>2.86</v>
          </cell>
          <cell r="W113">
            <v>0</v>
          </cell>
          <cell r="X113">
            <v>22</v>
          </cell>
        </row>
        <row r="114">
          <cell r="D114" t="str">
            <v xml:space="preserve">314.00 0110         </v>
          </cell>
          <cell r="E114">
            <v>314</v>
          </cell>
          <cell r="F114" t="str">
            <v>Turbogenerator Units</v>
          </cell>
          <cell r="G114">
            <v>0</v>
          </cell>
          <cell r="H114">
            <v>50405</v>
          </cell>
          <cell r="I114">
            <v>0</v>
          </cell>
          <cell r="J114" t="str">
            <v>57-S0</v>
          </cell>
          <cell r="L114">
            <v>-8</v>
          </cell>
          <cell r="M114">
            <v>0</v>
          </cell>
          <cell r="N114">
            <v>212082398.66999999</v>
          </cell>
          <cell r="O114">
            <v>0</v>
          </cell>
          <cell r="P114">
            <v>74267332</v>
          </cell>
          <cell r="Q114">
            <v>0</v>
          </cell>
          <cell r="R114">
            <v>154781659</v>
          </cell>
          <cell r="S114">
            <v>0</v>
          </cell>
          <cell r="T114">
            <v>7117884</v>
          </cell>
          <cell r="U114">
            <v>0</v>
          </cell>
          <cell r="V114">
            <v>3.36</v>
          </cell>
          <cell r="W114">
            <v>0</v>
          </cell>
          <cell r="X114">
            <v>21.7</v>
          </cell>
        </row>
        <row r="115">
          <cell r="D115" t="str">
            <v xml:space="preserve">315.00 0110         </v>
          </cell>
          <cell r="E115">
            <v>315</v>
          </cell>
          <cell r="F115" t="str">
            <v>Accessory Electric Equipment</v>
          </cell>
          <cell r="G115">
            <v>0</v>
          </cell>
          <cell r="H115">
            <v>50405</v>
          </cell>
          <cell r="I115">
            <v>0</v>
          </cell>
          <cell r="J115" t="str">
            <v>75-R2.5</v>
          </cell>
          <cell r="L115">
            <v>-7</v>
          </cell>
          <cell r="M115">
            <v>0</v>
          </cell>
          <cell r="N115">
            <v>58392863.579999998</v>
          </cell>
          <cell r="O115">
            <v>0</v>
          </cell>
          <cell r="P115">
            <v>37168748</v>
          </cell>
          <cell r="Q115">
            <v>0</v>
          </cell>
          <cell r="R115">
            <v>25311616</v>
          </cell>
          <cell r="S115">
            <v>0</v>
          </cell>
          <cell r="T115">
            <v>1128566</v>
          </cell>
          <cell r="U115">
            <v>0</v>
          </cell>
          <cell r="V115">
            <v>1.93</v>
          </cell>
          <cell r="W115">
            <v>0</v>
          </cell>
          <cell r="X115">
            <v>22.4</v>
          </cell>
        </row>
        <row r="116">
          <cell r="D116" t="str">
            <v xml:space="preserve">316.00 0110         </v>
          </cell>
          <cell r="E116">
            <v>316</v>
          </cell>
          <cell r="F116" t="str">
            <v>Miscellaneous Power Plant Equipment</v>
          </cell>
          <cell r="G116">
            <v>0</v>
          </cell>
          <cell r="H116">
            <v>50405</v>
          </cell>
          <cell r="I116">
            <v>0</v>
          </cell>
          <cell r="J116" t="str">
            <v>40-O1</v>
          </cell>
          <cell r="L116">
            <v>-8</v>
          </cell>
          <cell r="M116">
            <v>0</v>
          </cell>
          <cell r="N116">
            <v>3580470.8</v>
          </cell>
          <cell r="O116">
            <v>0</v>
          </cell>
          <cell r="P116">
            <v>1803483</v>
          </cell>
          <cell r="Q116">
            <v>0</v>
          </cell>
          <cell r="R116">
            <v>2063425</v>
          </cell>
          <cell r="S116">
            <v>0</v>
          </cell>
          <cell r="T116">
            <v>111544</v>
          </cell>
          <cell r="U116">
            <v>0</v>
          </cell>
          <cell r="V116">
            <v>3.12</v>
          </cell>
          <cell r="W116">
            <v>0</v>
          </cell>
          <cell r="X116">
            <v>18.5</v>
          </cell>
        </row>
        <row r="117">
          <cell r="E117">
            <v>0</v>
          </cell>
          <cell r="F117" t="str">
            <v>TOTAL JIM BRIDGER</v>
          </cell>
          <cell r="G117">
            <v>0</v>
          </cell>
          <cell r="H117">
            <v>0</v>
          </cell>
          <cell r="I117">
            <v>0</v>
          </cell>
          <cell r="L117">
            <v>0</v>
          </cell>
          <cell r="M117">
            <v>0</v>
          </cell>
          <cell r="N117">
            <v>1109554682.1299999</v>
          </cell>
          <cell r="O117">
            <v>0</v>
          </cell>
          <cell r="P117">
            <v>510612359</v>
          </cell>
          <cell r="Q117">
            <v>0</v>
          </cell>
          <cell r="R117">
            <v>680141457</v>
          </cell>
          <cell r="S117">
            <v>0</v>
          </cell>
          <cell r="T117">
            <v>30844220</v>
          </cell>
          <cell r="U117">
            <v>0</v>
          </cell>
          <cell r="V117">
            <v>2.78</v>
          </cell>
          <cell r="W117">
            <v>0</v>
          </cell>
          <cell r="X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 t="str">
            <v>NAUGHTON</v>
          </cell>
          <cell r="G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D120" t="str">
            <v xml:space="preserve">310.20 0111         </v>
          </cell>
          <cell r="E120">
            <v>310.2</v>
          </cell>
          <cell r="F120" t="str">
            <v>Land Rights</v>
          </cell>
          <cell r="G120">
            <v>0</v>
          </cell>
          <cell r="H120">
            <v>47483</v>
          </cell>
          <cell r="I120">
            <v>0</v>
          </cell>
          <cell r="J120" t="str">
            <v>SQUARE</v>
          </cell>
          <cell r="L120">
            <v>0</v>
          </cell>
          <cell r="M120">
            <v>0</v>
          </cell>
          <cell r="N120">
            <v>15015.87</v>
          </cell>
          <cell r="O120">
            <v>0</v>
          </cell>
          <cell r="P120">
            <v>11531</v>
          </cell>
          <cell r="Q120">
            <v>0</v>
          </cell>
          <cell r="R120">
            <v>3485</v>
          </cell>
          <cell r="S120">
            <v>0</v>
          </cell>
          <cell r="T120">
            <v>218</v>
          </cell>
          <cell r="U120">
            <v>0</v>
          </cell>
          <cell r="V120">
            <v>1.45</v>
          </cell>
          <cell r="W120">
            <v>0</v>
          </cell>
          <cell r="X120">
            <v>16</v>
          </cell>
        </row>
        <row r="121">
          <cell r="D121" t="str">
            <v xml:space="preserve">311.00 0111         </v>
          </cell>
          <cell r="E121">
            <v>311</v>
          </cell>
          <cell r="F121" t="str">
            <v>Structures and Improvements</v>
          </cell>
          <cell r="G121">
            <v>0</v>
          </cell>
          <cell r="H121">
            <v>47483</v>
          </cell>
          <cell r="I121">
            <v>0</v>
          </cell>
          <cell r="J121" t="str">
            <v>120-R1.5</v>
          </cell>
          <cell r="L121">
            <v>-5</v>
          </cell>
          <cell r="M121">
            <v>0</v>
          </cell>
          <cell r="N121">
            <v>113466831.51000001</v>
          </cell>
          <cell r="O121">
            <v>0</v>
          </cell>
          <cell r="P121">
            <v>41484382</v>
          </cell>
          <cell r="Q121">
            <v>0</v>
          </cell>
          <cell r="R121">
            <v>77655791</v>
          </cell>
          <cell r="S121">
            <v>0</v>
          </cell>
          <cell r="T121">
            <v>4929732</v>
          </cell>
          <cell r="U121">
            <v>0</v>
          </cell>
          <cell r="V121">
            <v>4.34</v>
          </cell>
          <cell r="W121">
            <v>0</v>
          </cell>
          <cell r="X121">
            <v>15.8</v>
          </cell>
        </row>
        <row r="122">
          <cell r="D122" t="str">
            <v xml:space="preserve">312.00 0111         </v>
          </cell>
          <cell r="E122">
            <v>312</v>
          </cell>
          <cell r="F122" t="str">
            <v>Boiler Plant Equipment</v>
          </cell>
          <cell r="G122">
            <v>0</v>
          </cell>
          <cell r="H122">
            <v>47483</v>
          </cell>
          <cell r="I122">
            <v>0</v>
          </cell>
          <cell r="J122" t="str">
            <v>68-S0</v>
          </cell>
          <cell r="L122">
            <v>-4</v>
          </cell>
          <cell r="M122">
            <v>0</v>
          </cell>
          <cell r="N122">
            <v>516727023.29000002</v>
          </cell>
          <cell r="O122">
            <v>0</v>
          </cell>
          <cell r="P122">
            <v>154593722</v>
          </cell>
          <cell r="Q122">
            <v>0</v>
          </cell>
          <cell r="R122">
            <v>382802382</v>
          </cell>
          <cell r="S122">
            <v>0</v>
          </cell>
          <cell r="T122">
            <v>24835413</v>
          </cell>
          <cell r="U122">
            <v>0</v>
          </cell>
          <cell r="V122">
            <v>4.8099999999999996</v>
          </cell>
          <cell r="W122">
            <v>0</v>
          </cell>
          <cell r="X122">
            <v>15.4</v>
          </cell>
        </row>
        <row r="123">
          <cell r="D123" t="str">
            <v xml:space="preserve">314.00 0111         </v>
          </cell>
          <cell r="E123">
            <v>314</v>
          </cell>
          <cell r="F123" t="str">
            <v>Turbogenerator Units</v>
          </cell>
          <cell r="G123">
            <v>0</v>
          </cell>
          <cell r="H123">
            <v>47483</v>
          </cell>
          <cell r="I123">
            <v>0</v>
          </cell>
          <cell r="J123" t="str">
            <v>57-S0</v>
          </cell>
          <cell r="L123">
            <v>-6</v>
          </cell>
          <cell r="M123">
            <v>0</v>
          </cell>
          <cell r="N123">
            <v>77841079.959999993</v>
          </cell>
          <cell r="O123">
            <v>0</v>
          </cell>
          <cell r="P123">
            <v>33876459</v>
          </cell>
          <cell r="Q123">
            <v>0</v>
          </cell>
          <cell r="R123">
            <v>48635086</v>
          </cell>
          <cell r="S123">
            <v>0</v>
          </cell>
          <cell r="T123">
            <v>3245598</v>
          </cell>
          <cell r="U123">
            <v>0</v>
          </cell>
          <cell r="V123">
            <v>4.17</v>
          </cell>
          <cell r="W123">
            <v>0</v>
          </cell>
          <cell r="X123">
            <v>15</v>
          </cell>
        </row>
        <row r="124">
          <cell r="D124" t="str">
            <v xml:space="preserve">315.00 0111         </v>
          </cell>
          <cell r="E124">
            <v>315</v>
          </cell>
          <cell r="F124" t="str">
            <v>Accessory Electric Equipment</v>
          </cell>
          <cell r="G124">
            <v>0</v>
          </cell>
          <cell r="H124">
            <v>47483</v>
          </cell>
          <cell r="I124">
            <v>0</v>
          </cell>
          <cell r="J124" t="str">
            <v>75-R2.5</v>
          </cell>
          <cell r="L124">
            <v>-4</v>
          </cell>
          <cell r="M124">
            <v>0</v>
          </cell>
          <cell r="N124">
            <v>61140202.310000002</v>
          </cell>
          <cell r="O124">
            <v>0</v>
          </cell>
          <cell r="P124">
            <v>14153414</v>
          </cell>
          <cell r="Q124">
            <v>0</v>
          </cell>
          <cell r="R124">
            <v>49432396</v>
          </cell>
          <cell r="S124">
            <v>0</v>
          </cell>
          <cell r="T124">
            <v>3135107</v>
          </cell>
          <cell r="U124">
            <v>0</v>
          </cell>
          <cell r="V124">
            <v>5.13</v>
          </cell>
          <cell r="W124">
            <v>0</v>
          </cell>
          <cell r="X124">
            <v>15.8</v>
          </cell>
        </row>
        <row r="125">
          <cell r="D125" t="str">
            <v xml:space="preserve">316.00 0111         </v>
          </cell>
          <cell r="E125">
            <v>316</v>
          </cell>
          <cell r="F125" t="str">
            <v>Miscellaneous Power Plant Equipment</v>
          </cell>
          <cell r="G125">
            <v>0</v>
          </cell>
          <cell r="H125">
            <v>47483</v>
          </cell>
          <cell r="I125">
            <v>0</v>
          </cell>
          <cell r="J125" t="str">
            <v>40-O1</v>
          </cell>
          <cell r="L125">
            <v>-6</v>
          </cell>
          <cell r="M125">
            <v>0</v>
          </cell>
          <cell r="N125">
            <v>1941066.52</v>
          </cell>
          <cell r="O125">
            <v>0</v>
          </cell>
          <cell r="P125">
            <v>670104</v>
          </cell>
          <cell r="Q125">
            <v>0</v>
          </cell>
          <cell r="R125">
            <v>1387427</v>
          </cell>
          <cell r="S125">
            <v>0</v>
          </cell>
          <cell r="T125">
            <v>99920</v>
          </cell>
          <cell r="U125">
            <v>0</v>
          </cell>
          <cell r="V125">
            <v>5.15</v>
          </cell>
          <cell r="W125">
            <v>0</v>
          </cell>
          <cell r="X125">
            <v>13.9</v>
          </cell>
        </row>
        <row r="126">
          <cell r="E126">
            <v>0</v>
          </cell>
          <cell r="F126" t="str">
            <v>TOTAL NAUGHTON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N126">
            <v>771131219.46000004</v>
          </cell>
          <cell r="O126">
            <v>0</v>
          </cell>
          <cell r="P126">
            <v>244789612</v>
          </cell>
          <cell r="Q126">
            <v>0</v>
          </cell>
          <cell r="R126">
            <v>559916567</v>
          </cell>
          <cell r="S126">
            <v>0</v>
          </cell>
          <cell r="T126">
            <v>36245988</v>
          </cell>
          <cell r="U126">
            <v>0</v>
          </cell>
          <cell r="V126">
            <v>4.7</v>
          </cell>
          <cell r="W126">
            <v>0</v>
          </cell>
          <cell r="X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E128">
            <v>0</v>
          </cell>
          <cell r="F128" t="str">
            <v>WYODAK</v>
          </cell>
          <cell r="G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D129" t="str">
            <v xml:space="preserve">310.20 0112         </v>
          </cell>
          <cell r="E129">
            <v>310.2</v>
          </cell>
          <cell r="F129" t="str">
            <v>Land Rights</v>
          </cell>
          <cell r="G129">
            <v>0</v>
          </cell>
          <cell r="H129">
            <v>51135</v>
          </cell>
          <cell r="I129">
            <v>0</v>
          </cell>
          <cell r="J129" t="str">
            <v>SQUARE</v>
          </cell>
          <cell r="L129">
            <v>0</v>
          </cell>
          <cell r="M129">
            <v>0</v>
          </cell>
          <cell r="N129">
            <v>164796.79999999999</v>
          </cell>
          <cell r="O129">
            <v>0</v>
          </cell>
          <cell r="P129">
            <v>93921</v>
          </cell>
          <cell r="Q129">
            <v>0</v>
          </cell>
          <cell r="R129">
            <v>70876</v>
          </cell>
          <cell r="S129">
            <v>0</v>
          </cell>
          <cell r="T129">
            <v>2726</v>
          </cell>
          <cell r="U129">
            <v>0</v>
          </cell>
          <cell r="V129">
            <v>1.65</v>
          </cell>
          <cell r="W129">
            <v>0</v>
          </cell>
          <cell r="X129">
            <v>26</v>
          </cell>
        </row>
        <row r="130">
          <cell r="D130" t="str">
            <v xml:space="preserve">311.00 0112         </v>
          </cell>
          <cell r="E130">
            <v>311</v>
          </cell>
          <cell r="F130" t="str">
            <v>Structures and Improvements</v>
          </cell>
          <cell r="G130">
            <v>0</v>
          </cell>
          <cell r="H130">
            <v>51135</v>
          </cell>
          <cell r="I130">
            <v>0</v>
          </cell>
          <cell r="J130" t="str">
            <v>120-R1.5</v>
          </cell>
          <cell r="L130">
            <v>-5</v>
          </cell>
          <cell r="M130">
            <v>0</v>
          </cell>
          <cell r="N130">
            <v>50999493.549999997</v>
          </cell>
          <cell r="O130">
            <v>0</v>
          </cell>
          <cell r="P130">
            <v>27893927</v>
          </cell>
          <cell r="Q130">
            <v>0</v>
          </cell>
          <cell r="R130">
            <v>25655541</v>
          </cell>
          <cell r="S130">
            <v>0</v>
          </cell>
          <cell r="T130">
            <v>1022798</v>
          </cell>
          <cell r="U130">
            <v>0</v>
          </cell>
          <cell r="V130">
            <v>2.0099999999999998</v>
          </cell>
          <cell r="W130">
            <v>0</v>
          </cell>
          <cell r="X130">
            <v>25.1</v>
          </cell>
        </row>
        <row r="131">
          <cell r="D131" t="str">
            <v xml:space="preserve">312.00 0112         </v>
          </cell>
          <cell r="E131">
            <v>312</v>
          </cell>
          <cell r="F131" t="str">
            <v>Boiler Plant Equipment</v>
          </cell>
          <cell r="G131">
            <v>0</v>
          </cell>
          <cell r="H131">
            <v>51135</v>
          </cell>
          <cell r="I131">
            <v>0</v>
          </cell>
          <cell r="J131" t="str">
            <v>68-S0</v>
          </cell>
          <cell r="L131">
            <v>-4</v>
          </cell>
          <cell r="M131">
            <v>0</v>
          </cell>
          <cell r="N131">
            <v>303169721.64999998</v>
          </cell>
          <cell r="O131">
            <v>0</v>
          </cell>
          <cell r="P131">
            <v>91180163</v>
          </cell>
          <cell r="Q131">
            <v>0</v>
          </cell>
          <cell r="R131">
            <v>224116348</v>
          </cell>
          <cell r="S131">
            <v>0</v>
          </cell>
          <cell r="T131">
            <v>9376339</v>
          </cell>
          <cell r="U131">
            <v>0</v>
          </cell>
          <cell r="V131">
            <v>3.09</v>
          </cell>
          <cell r="W131">
            <v>0</v>
          </cell>
          <cell r="X131">
            <v>23.9</v>
          </cell>
        </row>
        <row r="132">
          <cell r="D132" t="str">
            <v xml:space="preserve">314.00 0112         </v>
          </cell>
          <cell r="E132">
            <v>314</v>
          </cell>
          <cell r="F132" t="str">
            <v>Turbogenerator Units</v>
          </cell>
          <cell r="G132">
            <v>0</v>
          </cell>
          <cell r="H132">
            <v>51135</v>
          </cell>
          <cell r="I132">
            <v>0</v>
          </cell>
          <cell r="J132" t="str">
            <v>57-S0</v>
          </cell>
          <cell r="L132">
            <v>-6</v>
          </cell>
          <cell r="M132">
            <v>0</v>
          </cell>
          <cell r="N132">
            <v>62805875.159999996</v>
          </cell>
          <cell r="O132">
            <v>0</v>
          </cell>
          <cell r="P132">
            <v>21724025</v>
          </cell>
          <cell r="Q132">
            <v>0</v>
          </cell>
          <cell r="R132">
            <v>44850203</v>
          </cell>
          <cell r="S132">
            <v>0</v>
          </cell>
          <cell r="T132">
            <v>1958627</v>
          </cell>
          <cell r="U132">
            <v>0</v>
          </cell>
          <cell r="V132">
            <v>3.12</v>
          </cell>
          <cell r="W132">
            <v>0</v>
          </cell>
          <cell r="X132">
            <v>22.9</v>
          </cell>
        </row>
        <row r="133">
          <cell r="D133" t="str">
            <v xml:space="preserve">315.00 0112         </v>
          </cell>
          <cell r="E133">
            <v>315</v>
          </cell>
          <cell r="F133" t="str">
            <v>Accessory Electric Equipment</v>
          </cell>
          <cell r="G133">
            <v>0</v>
          </cell>
          <cell r="H133">
            <v>51135</v>
          </cell>
          <cell r="I133">
            <v>0</v>
          </cell>
          <cell r="J133" t="str">
            <v>75-R2.5</v>
          </cell>
          <cell r="L133">
            <v>-4</v>
          </cell>
          <cell r="M133">
            <v>0</v>
          </cell>
          <cell r="N133">
            <v>27951228.600000001</v>
          </cell>
          <cell r="O133">
            <v>0</v>
          </cell>
          <cell r="P133">
            <v>12299727</v>
          </cell>
          <cell r="Q133">
            <v>0</v>
          </cell>
          <cell r="R133">
            <v>16769551</v>
          </cell>
          <cell r="S133">
            <v>0</v>
          </cell>
          <cell r="T133">
            <v>681063</v>
          </cell>
          <cell r="U133">
            <v>0</v>
          </cell>
          <cell r="V133">
            <v>2.44</v>
          </cell>
          <cell r="W133">
            <v>0</v>
          </cell>
          <cell r="X133">
            <v>24.6</v>
          </cell>
        </row>
        <row r="134">
          <cell r="D134" t="str">
            <v xml:space="preserve">316.00 0112         </v>
          </cell>
          <cell r="E134">
            <v>316</v>
          </cell>
          <cell r="F134" t="str">
            <v>Miscellaneous Power Plant Equipment</v>
          </cell>
          <cell r="G134">
            <v>0</v>
          </cell>
          <cell r="H134">
            <v>51135</v>
          </cell>
          <cell r="I134">
            <v>0</v>
          </cell>
          <cell r="J134" t="str">
            <v>40-O1</v>
          </cell>
          <cell r="L134">
            <v>-6</v>
          </cell>
          <cell r="M134">
            <v>0</v>
          </cell>
          <cell r="N134">
            <v>1195691.48</v>
          </cell>
          <cell r="O134">
            <v>0</v>
          </cell>
          <cell r="P134">
            <v>239002</v>
          </cell>
          <cell r="Q134">
            <v>0</v>
          </cell>
          <cell r="R134">
            <v>1028431</v>
          </cell>
          <cell r="S134">
            <v>0</v>
          </cell>
          <cell r="T134">
            <v>48714</v>
          </cell>
          <cell r="U134">
            <v>0</v>
          </cell>
          <cell r="V134">
            <v>4.07</v>
          </cell>
          <cell r="W134">
            <v>0</v>
          </cell>
          <cell r="X134">
            <v>21.1</v>
          </cell>
        </row>
        <row r="135">
          <cell r="E135">
            <v>0</v>
          </cell>
          <cell r="F135" t="str">
            <v>TOTAL WYODAK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446286807.24000001</v>
          </cell>
          <cell r="O135">
            <v>0</v>
          </cell>
          <cell r="P135">
            <v>153430765</v>
          </cell>
          <cell r="Q135">
            <v>0</v>
          </cell>
          <cell r="R135">
            <v>312490950</v>
          </cell>
          <cell r="S135">
            <v>0</v>
          </cell>
          <cell r="T135">
            <v>13090267</v>
          </cell>
          <cell r="U135">
            <v>0</v>
          </cell>
          <cell r="V135">
            <v>2.93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E137">
            <v>0</v>
          </cell>
          <cell r="F137" t="str">
            <v>TOTAL DEPRECIABLE STEAM PRODUCTION PLANT</v>
          </cell>
          <cell r="G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N137">
            <v>6765539384.670001</v>
          </cell>
          <cell r="O137">
            <v>0</v>
          </cell>
          <cell r="P137">
            <v>2618543001</v>
          </cell>
          <cell r="Q137">
            <v>0</v>
          </cell>
          <cell r="R137">
            <v>4546175680</v>
          </cell>
          <cell r="S137">
            <v>0</v>
          </cell>
          <cell r="T137">
            <v>273885174.77237856</v>
          </cell>
          <cell r="U137">
            <v>0</v>
          </cell>
          <cell r="V137">
            <v>4.05</v>
          </cell>
          <cell r="W137">
            <v>0</v>
          </cell>
          <cell r="X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E139">
            <v>310.3</v>
          </cell>
          <cell r="F139" t="str">
            <v>Water Rights</v>
          </cell>
          <cell r="G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 xml:space="preserve">310.30 0101         </v>
          </cell>
          <cell r="E140">
            <v>0</v>
          </cell>
          <cell r="F140" t="str">
            <v>Carbon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N140">
            <v>865460.63</v>
          </cell>
          <cell r="O140">
            <v>0</v>
          </cell>
          <cell r="P140">
            <v>683010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D141" t="str">
            <v xml:space="preserve">310.30 0105         </v>
          </cell>
          <cell r="E141">
            <v>0</v>
          </cell>
          <cell r="F141" t="str">
            <v>Dave Johnston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9700996.6099999994</v>
          </cell>
          <cell r="O141">
            <v>0</v>
          </cell>
          <cell r="P141">
            <v>2534227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D142" t="str">
            <v xml:space="preserve">310.30 0106         </v>
          </cell>
          <cell r="E142">
            <v>0</v>
          </cell>
          <cell r="F142" t="str">
            <v>Gadsby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8138.01</v>
          </cell>
          <cell r="O142">
            <v>0</v>
          </cell>
          <cell r="P142">
            <v>12995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D143" t="str">
            <v xml:space="preserve">310.30 0108         </v>
          </cell>
          <cell r="E143">
            <v>0</v>
          </cell>
          <cell r="F143" t="str">
            <v>Hunter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N143">
            <v>24271831.300000001</v>
          </cell>
          <cell r="O143">
            <v>0</v>
          </cell>
          <cell r="P143">
            <v>10839179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D144" t="str">
            <v xml:space="preserve">310.30 0109         </v>
          </cell>
          <cell r="E144">
            <v>0</v>
          </cell>
          <cell r="F144" t="str">
            <v>Huntington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1471639</v>
          </cell>
          <cell r="O144">
            <v>0</v>
          </cell>
          <cell r="P144">
            <v>981841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D145" t="str">
            <v xml:space="preserve">310.30 0110         </v>
          </cell>
          <cell r="E145">
            <v>0</v>
          </cell>
          <cell r="F145" t="str">
            <v>JimBridger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171270</v>
          </cell>
          <cell r="O145">
            <v>0</v>
          </cell>
          <cell r="P145">
            <v>96463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D146" t="str">
            <v xml:space="preserve">310.30 0111         </v>
          </cell>
          <cell r="E146">
            <v>0</v>
          </cell>
          <cell r="F146" t="str">
            <v>Naughton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N146">
            <v>690.97</v>
          </cell>
          <cell r="O146">
            <v>0</v>
          </cell>
          <cell r="P146">
            <v>631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D147" t="str">
            <v xml:space="preserve">310.30 0112         </v>
          </cell>
          <cell r="E147">
            <v>0</v>
          </cell>
          <cell r="F147" t="str">
            <v>Wyodak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N147">
            <v>13496.8</v>
          </cell>
          <cell r="O147">
            <v>0</v>
          </cell>
          <cell r="P147">
            <v>7722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E148">
            <v>0</v>
          </cell>
          <cell r="F148" t="str">
            <v>Total Account 310.30 Water Rights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36503523.319999993</v>
          </cell>
          <cell r="O148">
            <v>0</v>
          </cell>
          <cell r="P148">
            <v>15156068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E150">
            <v>0</v>
          </cell>
          <cell r="F150" t="str">
            <v>TOTAL STEAM PRODUCTION PLANT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N150">
            <v>6802042907.9900017</v>
          </cell>
          <cell r="O150">
            <v>0</v>
          </cell>
          <cell r="P150">
            <v>2633699069</v>
          </cell>
          <cell r="Q150">
            <v>0</v>
          </cell>
          <cell r="R150">
            <v>4546175680</v>
          </cell>
          <cell r="S150">
            <v>0</v>
          </cell>
          <cell r="T150">
            <v>273885174.77237856</v>
          </cell>
          <cell r="U150">
            <v>0</v>
          </cell>
          <cell r="V150">
            <v>4.03</v>
          </cell>
          <cell r="W150">
            <v>0</v>
          </cell>
          <cell r="X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E153" t="str">
            <v>HYDRAULIC PRODUCTION PLANT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F155" t="str">
            <v>ASHTON/ST. ANTHONY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D156" t="str">
            <v xml:space="preserve">330.20 0301         </v>
          </cell>
          <cell r="E156">
            <v>330.2</v>
          </cell>
          <cell r="F156" t="str">
            <v>Land Rights</v>
          </cell>
          <cell r="G156">
            <v>0</v>
          </cell>
          <cell r="H156">
            <v>46752</v>
          </cell>
          <cell r="I156">
            <v>0</v>
          </cell>
          <cell r="J156" t="str">
            <v>SQUARE</v>
          </cell>
          <cell r="L156">
            <v>0</v>
          </cell>
          <cell r="M156">
            <v>0</v>
          </cell>
          <cell r="N156">
            <v>28699.78</v>
          </cell>
          <cell r="O156">
            <v>0</v>
          </cell>
          <cell r="P156">
            <v>17490</v>
          </cell>
          <cell r="Q156">
            <v>0</v>
          </cell>
          <cell r="R156">
            <v>11210</v>
          </cell>
          <cell r="S156">
            <v>0</v>
          </cell>
          <cell r="T156">
            <v>801</v>
          </cell>
          <cell r="U156">
            <v>0</v>
          </cell>
          <cell r="V156">
            <v>2.79</v>
          </cell>
          <cell r="W156">
            <v>0</v>
          </cell>
          <cell r="X156">
            <v>14</v>
          </cell>
        </row>
        <row r="157">
          <cell r="D157" t="str">
            <v xml:space="preserve">331.00 0301         </v>
          </cell>
          <cell r="E157">
            <v>331</v>
          </cell>
          <cell r="F157" t="str">
            <v>Structures and Improvements</v>
          </cell>
          <cell r="G157">
            <v>0</v>
          </cell>
          <cell r="H157">
            <v>46752</v>
          </cell>
          <cell r="I157">
            <v>0</v>
          </cell>
          <cell r="J157" t="str">
            <v>120-R1.5</v>
          </cell>
          <cell r="L157">
            <v>-2</v>
          </cell>
          <cell r="M157">
            <v>0</v>
          </cell>
          <cell r="N157">
            <v>1173118.1399999999</v>
          </cell>
          <cell r="O157">
            <v>0</v>
          </cell>
          <cell r="P157">
            <v>658832</v>
          </cell>
          <cell r="Q157">
            <v>0</v>
          </cell>
          <cell r="R157">
            <v>537749</v>
          </cell>
          <cell r="S157">
            <v>0</v>
          </cell>
          <cell r="T157">
            <v>39108</v>
          </cell>
          <cell r="U157">
            <v>0</v>
          </cell>
          <cell r="V157">
            <v>3.33</v>
          </cell>
          <cell r="W157">
            <v>0</v>
          </cell>
          <cell r="X157">
            <v>13.8</v>
          </cell>
        </row>
        <row r="158">
          <cell r="D158" t="str">
            <v xml:space="preserve">332.00 0301         </v>
          </cell>
          <cell r="E158">
            <v>332</v>
          </cell>
          <cell r="F158" t="str">
            <v>Reservoirs, Dams and Waterways</v>
          </cell>
          <cell r="G158">
            <v>0</v>
          </cell>
          <cell r="H158">
            <v>46752</v>
          </cell>
          <cell r="I158">
            <v>0</v>
          </cell>
          <cell r="J158" t="str">
            <v>120-R2</v>
          </cell>
          <cell r="L158">
            <v>-1</v>
          </cell>
          <cell r="M158">
            <v>0</v>
          </cell>
          <cell r="N158">
            <v>29573678.59</v>
          </cell>
          <cell r="O158">
            <v>0</v>
          </cell>
          <cell r="P158">
            <v>4432744</v>
          </cell>
          <cell r="Q158">
            <v>0</v>
          </cell>
          <cell r="R158">
            <v>25436671</v>
          </cell>
          <cell r="S158">
            <v>0</v>
          </cell>
          <cell r="T158">
            <v>1830162</v>
          </cell>
          <cell r="U158">
            <v>0</v>
          </cell>
          <cell r="V158">
            <v>6.19</v>
          </cell>
          <cell r="W158">
            <v>0</v>
          </cell>
          <cell r="X158">
            <v>13.9</v>
          </cell>
        </row>
        <row r="159">
          <cell r="D159" t="str">
            <v xml:space="preserve">333.00 0301         </v>
          </cell>
          <cell r="E159">
            <v>333</v>
          </cell>
          <cell r="F159" t="str">
            <v>Waterwheels, Turbines and Generators</v>
          </cell>
          <cell r="G159">
            <v>0</v>
          </cell>
          <cell r="H159">
            <v>46752</v>
          </cell>
          <cell r="I159">
            <v>0</v>
          </cell>
          <cell r="J159" t="str">
            <v>90-L1.5</v>
          </cell>
          <cell r="L159">
            <v>-2</v>
          </cell>
          <cell r="M159">
            <v>0</v>
          </cell>
          <cell r="N159">
            <v>2431402.09</v>
          </cell>
          <cell r="O159">
            <v>0</v>
          </cell>
          <cell r="P159">
            <v>1418805</v>
          </cell>
          <cell r="Q159">
            <v>0</v>
          </cell>
          <cell r="R159">
            <v>1061225</v>
          </cell>
          <cell r="S159">
            <v>0</v>
          </cell>
          <cell r="T159">
            <v>78004</v>
          </cell>
          <cell r="U159">
            <v>0</v>
          </cell>
          <cell r="V159">
            <v>3.21</v>
          </cell>
          <cell r="W159">
            <v>0</v>
          </cell>
          <cell r="X159">
            <v>13.6</v>
          </cell>
        </row>
        <row r="160">
          <cell r="D160" t="str">
            <v xml:space="preserve">334.00 0301         </v>
          </cell>
          <cell r="E160">
            <v>334</v>
          </cell>
          <cell r="F160" t="str">
            <v>Accessory Electric Equipment</v>
          </cell>
          <cell r="G160">
            <v>0</v>
          </cell>
          <cell r="H160">
            <v>46752</v>
          </cell>
          <cell r="I160">
            <v>0</v>
          </cell>
          <cell r="J160" t="str">
            <v>70-L0</v>
          </cell>
          <cell r="L160">
            <v>-3</v>
          </cell>
          <cell r="M160">
            <v>0</v>
          </cell>
          <cell r="N160">
            <v>1358678.42</v>
          </cell>
          <cell r="O160">
            <v>0</v>
          </cell>
          <cell r="P160">
            <v>731892</v>
          </cell>
          <cell r="Q160">
            <v>0</v>
          </cell>
          <cell r="R160">
            <v>667547</v>
          </cell>
          <cell r="S160">
            <v>0</v>
          </cell>
          <cell r="T160">
            <v>51201</v>
          </cell>
          <cell r="U160">
            <v>0</v>
          </cell>
          <cell r="V160">
            <v>3.77</v>
          </cell>
          <cell r="W160">
            <v>0</v>
          </cell>
          <cell r="X160">
            <v>13</v>
          </cell>
        </row>
        <row r="161">
          <cell r="D161" t="str">
            <v xml:space="preserve">335.00 0301         </v>
          </cell>
          <cell r="E161">
            <v>335</v>
          </cell>
          <cell r="F161" t="str">
            <v>Miscellaneous Power Plant Equipment</v>
          </cell>
          <cell r="G161">
            <v>0</v>
          </cell>
          <cell r="H161">
            <v>46752</v>
          </cell>
          <cell r="I161">
            <v>0</v>
          </cell>
          <cell r="J161" t="str">
            <v>75-R0.5</v>
          </cell>
          <cell r="L161">
            <v>-1</v>
          </cell>
          <cell r="M161">
            <v>0</v>
          </cell>
          <cell r="N161">
            <v>8518.7999999999993</v>
          </cell>
          <cell r="O161">
            <v>0</v>
          </cell>
          <cell r="P161">
            <v>5433</v>
          </cell>
          <cell r="Q161">
            <v>0</v>
          </cell>
          <cell r="R161">
            <v>3171</v>
          </cell>
          <cell r="S161">
            <v>0</v>
          </cell>
          <cell r="T161">
            <v>240</v>
          </cell>
          <cell r="U161">
            <v>0</v>
          </cell>
          <cell r="V161">
            <v>2.82</v>
          </cell>
          <cell r="W161">
            <v>0</v>
          </cell>
          <cell r="X161">
            <v>13.2</v>
          </cell>
        </row>
        <row r="162">
          <cell r="D162" t="str">
            <v xml:space="preserve">336.00 0301         </v>
          </cell>
          <cell r="E162">
            <v>336</v>
          </cell>
          <cell r="F162" t="str">
            <v>Roads, Railroads and Bridges</v>
          </cell>
          <cell r="G162">
            <v>0</v>
          </cell>
          <cell r="H162">
            <v>46752</v>
          </cell>
          <cell r="I162">
            <v>0</v>
          </cell>
          <cell r="J162" t="str">
            <v>120-R1.5</v>
          </cell>
          <cell r="L162">
            <v>-5</v>
          </cell>
          <cell r="M162">
            <v>0</v>
          </cell>
          <cell r="N162">
            <v>732.06</v>
          </cell>
          <cell r="O162">
            <v>0</v>
          </cell>
          <cell r="P162">
            <v>607</v>
          </cell>
          <cell r="Q162">
            <v>0</v>
          </cell>
          <cell r="R162">
            <v>162</v>
          </cell>
          <cell r="S162">
            <v>0</v>
          </cell>
          <cell r="T162">
            <v>12</v>
          </cell>
          <cell r="U162">
            <v>0</v>
          </cell>
          <cell r="V162">
            <v>1.64</v>
          </cell>
          <cell r="W162">
            <v>0</v>
          </cell>
          <cell r="X162">
            <v>13.5</v>
          </cell>
        </row>
        <row r="163">
          <cell r="F163" t="str">
            <v>TOTAL ASHTON/ST. ANTHONY</v>
          </cell>
          <cell r="G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N163">
            <v>34574827.879999995</v>
          </cell>
          <cell r="O163">
            <v>0</v>
          </cell>
          <cell r="P163">
            <v>7265803</v>
          </cell>
          <cell r="Q163">
            <v>0</v>
          </cell>
          <cell r="R163">
            <v>27717735</v>
          </cell>
          <cell r="S163">
            <v>0</v>
          </cell>
          <cell r="T163">
            <v>1999528</v>
          </cell>
          <cell r="U163">
            <v>0</v>
          </cell>
          <cell r="V163">
            <v>5.78</v>
          </cell>
          <cell r="W163">
            <v>0</v>
          </cell>
          <cell r="X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F165" t="str">
            <v>BEAR RIVER</v>
          </cell>
          <cell r="G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D166" t="str">
            <v xml:space="preserve">330.20 0302         </v>
          </cell>
          <cell r="E166">
            <v>330.2</v>
          </cell>
          <cell r="F166" t="str">
            <v>Land Rights</v>
          </cell>
          <cell r="G166">
            <v>0</v>
          </cell>
          <cell r="H166">
            <v>48944</v>
          </cell>
          <cell r="I166">
            <v>0</v>
          </cell>
          <cell r="J166" t="str">
            <v>SQUARE</v>
          </cell>
          <cell r="L166">
            <v>0</v>
          </cell>
          <cell r="M166">
            <v>0</v>
          </cell>
          <cell r="N166">
            <v>5879.43</v>
          </cell>
          <cell r="O166">
            <v>0</v>
          </cell>
          <cell r="P166">
            <v>4277</v>
          </cell>
          <cell r="Q166">
            <v>0</v>
          </cell>
          <cell r="R166">
            <v>1602</v>
          </cell>
          <cell r="S166">
            <v>0</v>
          </cell>
          <cell r="T166">
            <v>81</v>
          </cell>
          <cell r="U166">
            <v>0</v>
          </cell>
          <cell r="V166">
            <v>1.38</v>
          </cell>
          <cell r="W166">
            <v>0</v>
          </cell>
          <cell r="X166">
            <v>19.8</v>
          </cell>
        </row>
        <row r="167">
          <cell r="D167" t="str">
            <v xml:space="preserve">331.00 0302         </v>
          </cell>
          <cell r="E167">
            <v>331</v>
          </cell>
          <cell r="F167" t="str">
            <v>Structures and Improvements</v>
          </cell>
          <cell r="G167">
            <v>0</v>
          </cell>
          <cell r="H167">
            <v>48944</v>
          </cell>
          <cell r="I167">
            <v>0</v>
          </cell>
          <cell r="J167" t="str">
            <v>120-R1.5</v>
          </cell>
          <cell r="L167">
            <v>-3</v>
          </cell>
          <cell r="M167">
            <v>0</v>
          </cell>
          <cell r="N167">
            <v>4638270.5199999996</v>
          </cell>
          <cell r="O167">
            <v>0</v>
          </cell>
          <cell r="P167">
            <v>2007192</v>
          </cell>
          <cell r="Q167">
            <v>0</v>
          </cell>
          <cell r="R167">
            <v>2770227</v>
          </cell>
          <cell r="S167">
            <v>0</v>
          </cell>
          <cell r="T167">
            <v>143190</v>
          </cell>
          <cell r="U167">
            <v>0</v>
          </cell>
          <cell r="V167">
            <v>3.09</v>
          </cell>
          <cell r="W167">
            <v>0</v>
          </cell>
          <cell r="X167">
            <v>19.3</v>
          </cell>
        </row>
        <row r="168">
          <cell r="D168" t="str">
            <v xml:space="preserve">332.00 0302         </v>
          </cell>
          <cell r="E168">
            <v>332</v>
          </cell>
          <cell r="F168" t="str">
            <v>Reservoirs, Dams and Waterways</v>
          </cell>
          <cell r="G168">
            <v>0</v>
          </cell>
          <cell r="H168">
            <v>48944</v>
          </cell>
          <cell r="I168">
            <v>0</v>
          </cell>
          <cell r="J168" t="str">
            <v>120-R2</v>
          </cell>
          <cell r="L168">
            <v>-2</v>
          </cell>
          <cell r="M168">
            <v>0</v>
          </cell>
          <cell r="N168">
            <v>28903985.300000001</v>
          </cell>
          <cell r="O168">
            <v>0</v>
          </cell>
          <cell r="P168">
            <v>10762348</v>
          </cell>
          <cell r="Q168">
            <v>0</v>
          </cell>
          <cell r="R168">
            <v>18719717</v>
          </cell>
          <cell r="S168">
            <v>0</v>
          </cell>
          <cell r="T168">
            <v>956665</v>
          </cell>
          <cell r="U168">
            <v>0</v>
          </cell>
          <cell r="V168">
            <v>3.31</v>
          </cell>
          <cell r="W168">
            <v>0</v>
          </cell>
          <cell r="X168">
            <v>19.600000000000001</v>
          </cell>
        </row>
        <row r="169">
          <cell r="D169" t="str">
            <v xml:space="preserve">333.00 0302         </v>
          </cell>
          <cell r="E169">
            <v>333</v>
          </cell>
          <cell r="F169" t="str">
            <v>Waterwheels, Turbines and Generators</v>
          </cell>
          <cell r="G169">
            <v>0</v>
          </cell>
          <cell r="H169">
            <v>48944</v>
          </cell>
          <cell r="I169">
            <v>0</v>
          </cell>
          <cell r="J169" t="str">
            <v>90-L1.5</v>
          </cell>
          <cell r="L169">
            <v>-4</v>
          </cell>
          <cell r="M169">
            <v>0</v>
          </cell>
          <cell r="N169">
            <v>10637089.119999999</v>
          </cell>
          <cell r="O169">
            <v>0</v>
          </cell>
          <cell r="P169">
            <v>3889088</v>
          </cell>
          <cell r="Q169">
            <v>0</v>
          </cell>
          <cell r="R169">
            <v>7173485</v>
          </cell>
          <cell r="S169">
            <v>0</v>
          </cell>
          <cell r="T169">
            <v>372788</v>
          </cell>
          <cell r="U169">
            <v>0</v>
          </cell>
          <cell r="V169">
            <v>3.5</v>
          </cell>
          <cell r="W169">
            <v>0</v>
          </cell>
          <cell r="X169">
            <v>19.2</v>
          </cell>
        </row>
        <row r="170">
          <cell r="D170" t="str">
            <v xml:space="preserve">334.00 0302         </v>
          </cell>
          <cell r="E170">
            <v>334</v>
          </cell>
          <cell r="F170" t="str">
            <v>Accessory Electric Equipment</v>
          </cell>
          <cell r="G170">
            <v>0</v>
          </cell>
          <cell r="H170">
            <v>48944</v>
          </cell>
          <cell r="I170">
            <v>0</v>
          </cell>
          <cell r="J170" t="str">
            <v>70-L0</v>
          </cell>
          <cell r="L170">
            <v>-4</v>
          </cell>
          <cell r="M170">
            <v>0</v>
          </cell>
          <cell r="N170">
            <v>4042608.89</v>
          </cell>
          <cell r="O170">
            <v>0</v>
          </cell>
          <cell r="P170">
            <v>1417216</v>
          </cell>
          <cell r="Q170">
            <v>0</v>
          </cell>
          <cell r="R170">
            <v>2787097</v>
          </cell>
          <cell r="S170">
            <v>0</v>
          </cell>
          <cell r="T170">
            <v>153325</v>
          </cell>
          <cell r="U170">
            <v>0</v>
          </cell>
          <cell r="V170">
            <v>3.79</v>
          </cell>
          <cell r="W170">
            <v>0</v>
          </cell>
          <cell r="X170">
            <v>18.2</v>
          </cell>
        </row>
        <row r="171">
          <cell r="D171" t="str">
            <v xml:space="preserve">335.00 0302         </v>
          </cell>
          <cell r="E171">
            <v>335</v>
          </cell>
          <cell r="F171" t="str">
            <v>Miscellaneous Power Plant Equipment</v>
          </cell>
          <cell r="G171">
            <v>0</v>
          </cell>
          <cell r="H171">
            <v>48944</v>
          </cell>
          <cell r="I171">
            <v>0</v>
          </cell>
          <cell r="J171" t="str">
            <v>75-R0.5</v>
          </cell>
          <cell r="L171">
            <v>-1</v>
          </cell>
          <cell r="M171">
            <v>0</v>
          </cell>
          <cell r="N171">
            <v>80931.81</v>
          </cell>
          <cell r="O171">
            <v>0</v>
          </cell>
          <cell r="P171">
            <v>40813</v>
          </cell>
          <cell r="Q171">
            <v>0</v>
          </cell>
          <cell r="R171">
            <v>40928</v>
          </cell>
          <cell r="S171">
            <v>0</v>
          </cell>
          <cell r="T171">
            <v>2213</v>
          </cell>
          <cell r="U171">
            <v>0</v>
          </cell>
          <cell r="V171">
            <v>2.73</v>
          </cell>
          <cell r="W171">
            <v>0</v>
          </cell>
          <cell r="X171">
            <v>18.5</v>
          </cell>
        </row>
        <row r="172">
          <cell r="D172" t="str">
            <v xml:space="preserve">336.00 0302         </v>
          </cell>
          <cell r="E172">
            <v>336</v>
          </cell>
          <cell r="F172" t="str">
            <v>Roads, Railroads and Bridges</v>
          </cell>
          <cell r="G172">
            <v>0</v>
          </cell>
          <cell r="H172">
            <v>48944</v>
          </cell>
          <cell r="I172">
            <v>0</v>
          </cell>
          <cell r="J172" t="str">
            <v>120-R1.5</v>
          </cell>
          <cell r="L172">
            <v>-3</v>
          </cell>
          <cell r="M172">
            <v>0</v>
          </cell>
          <cell r="N172">
            <v>594627.68999999994</v>
          </cell>
          <cell r="O172">
            <v>0</v>
          </cell>
          <cell r="P172">
            <v>272694</v>
          </cell>
          <cell r="Q172">
            <v>0</v>
          </cell>
          <cell r="R172">
            <v>339773</v>
          </cell>
          <cell r="S172">
            <v>0</v>
          </cell>
          <cell r="T172">
            <v>17478</v>
          </cell>
          <cell r="U172">
            <v>0</v>
          </cell>
          <cell r="V172">
            <v>2.94</v>
          </cell>
          <cell r="W172">
            <v>0</v>
          </cell>
          <cell r="X172">
            <v>19.399999999999999</v>
          </cell>
        </row>
        <row r="173">
          <cell r="F173" t="str">
            <v>TOTAL BEAR RIVER</v>
          </cell>
          <cell r="G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N173">
            <v>48903392.759999998</v>
          </cell>
          <cell r="O173">
            <v>0</v>
          </cell>
          <cell r="P173">
            <v>18393628</v>
          </cell>
          <cell r="Q173">
            <v>0</v>
          </cell>
          <cell r="R173">
            <v>31832829</v>
          </cell>
          <cell r="S173">
            <v>0</v>
          </cell>
          <cell r="T173">
            <v>1645740</v>
          </cell>
          <cell r="U173">
            <v>0</v>
          </cell>
          <cell r="V173">
            <v>3.37</v>
          </cell>
          <cell r="W173">
            <v>0</v>
          </cell>
          <cell r="X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F175" t="str">
            <v>BEND</v>
          </cell>
          <cell r="G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D176" t="str">
            <v xml:space="preserve">331.00 0303         </v>
          </cell>
          <cell r="E176">
            <v>331</v>
          </cell>
          <cell r="F176" t="str">
            <v>Structures and Improvements</v>
          </cell>
          <cell r="G176">
            <v>0</v>
          </cell>
          <cell r="H176">
            <v>42735</v>
          </cell>
          <cell r="I176">
            <v>0</v>
          </cell>
          <cell r="J176" t="str">
            <v>120-R1.5</v>
          </cell>
          <cell r="L176">
            <v>0</v>
          </cell>
          <cell r="M176">
            <v>0</v>
          </cell>
          <cell r="N176">
            <v>56572.92</v>
          </cell>
          <cell r="O176">
            <v>0</v>
          </cell>
          <cell r="P176">
            <v>53044</v>
          </cell>
          <cell r="Q176">
            <v>0</v>
          </cell>
          <cell r="R176">
            <v>3529</v>
          </cell>
          <cell r="S176">
            <v>0</v>
          </cell>
          <cell r="T176">
            <v>1180</v>
          </cell>
          <cell r="U176">
            <v>0</v>
          </cell>
          <cell r="V176">
            <v>2.09</v>
          </cell>
          <cell r="W176">
            <v>0</v>
          </cell>
          <cell r="X176">
            <v>3</v>
          </cell>
        </row>
        <row r="177">
          <cell r="D177" t="str">
            <v xml:space="preserve">332.00 0303         </v>
          </cell>
          <cell r="E177">
            <v>332</v>
          </cell>
          <cell r="F177" t="str">
            <v>Reservoirs, Dams and Waterways</v>
          </cell>
          <cell r="G177">
            <v>0</v>
          </cell>
          <cell r="H177">
            <v>42735</v>
          </cell>
          <cell r="I177">
            <v>0</v>
          </cell>
          <cell r="J177" t="str">
            <v>120-R2</v>
          </cell>
          <cell r="L177">
            <v>0</v>
          </cell>
          <cell r="M177">
            <v>0</v>
          </cell>
          <cell r="N177">
            <v>530917.02</v>
          </cell>
          <cell r="O177">
            <v>0</v>
          </cell>
          <cell r="P177">
            <v>250220</v>
          </cell>
          <cell r="Q177">
            <v>0</v>
          </cell>
          <cell r="R177">
            <v>280697</v>
          </cell>
          <cell r="S177">
            <v>0</v>
          </cell>
          <cell r="T177">
            <v>93670</v>
          </cell>
          <cell r="U177">
            <v>0</v>
          </cell>
          <cell r="V177">
            <v>17.64</v>
          </cell>
          <cell r="W177">
            <v>0</v>
          </cell>
          <cell r="X177">
            <v>3</v>
          </cell>
        </row>
        <row r="178">
          <cell r="D178" t="str">
            <v xml:space="preserve">333.00 0303         </v>
          </cell>
          <cell r="E178">
            <v>333</v>
          </cell>
          <cell r="F178" t="str">
            <v>Waterwheels, Turbines and Generators</v>
          </cell>
          <cell r="G178">
            <v>0</v>
          </cell>
          <cell r="H178">
            <v>42735</v>
          </cell>
          <cell r="I178">
            <v>0</v>
          </cell>
          <cell r="J178" t="str">
            <v>90-L1.5</v>
          </cell>
          <cell r="L178">
            <v>-1</v>
          </cell>
          <cell r="M178">
            <v>0</v>
          </cell>
          <cell r="N178">
            <v>94984.56</v>
          </cell>
          <cell r="O178">
            <v>0</v>
          </cell>
          <cell r="P178">
            <v>76714</v>
          </cell>
          <cell r="Q178">
            <v>0</v>
          </cell>
          <cell r="R178">
            <v>19220</v>
          </cell>
          <cell r="S178">
            <v>0</v>
          </cell>
          <cell r="T178">
            <v>6454</v>
          </cell>
          <cell r="U178">
            <v>0</v>
          </cell>
          <cell r="V178">
            <v>6.79</v>
          </cell>
          <cell r="W178">
            <v>0</v>
          </cell>
          <cell r="X178">
            <v>3</v>
          </cell>
        </row>
        <row r="179">
          <cell r="D179" t="str">
            <v xml:space="preserve">334.00 0303         </v>
          </cell>
          <cell r="E179">
            <v>334</v>
          </cell>
          <cell r="F179" t="str">
            <v>Accessory Electric Equipment</v>
          </cell>
          <cell r="G179">
            <v>0</v>
          </cell>
          <cell r="H179">
            <v>42735</v>
          </cell>
          <cell r="I179">
            <v>0</v>
          </cell>
          <cell r="J179" t="str">
            <v>70-L0</v>
          </cell>
          <cell r="L179">
            <v>0</v>
          </cell>
          <cell r="M179">
            <v>0</v>
          </cell>
          <cell r="N179">
            <v>614724.52</v>
          </cell>
          <cell r="O179">
            <v>0</v>
          </cell>
          <cell r="P179">
            <v>550630</v>
          </cell>
          <cell r="Q179">
            <v>0</v>
          </cell>
          <cell r="R179">
            <v>64095</v>
          </cell>
          <cell r="S179">
            <v>0</v>
          </cell>
          <cell r="T179">
            <v>21715</v>
          </cell>
          <cell r="U179">
            <v>0</v>
          </cell>
          <cell r="V179">
            <v>3.53</v>
          </cell>
          <cell r="W179">
            <v>0</v>
          </cell>
          <cell r="X179">
            <v>3</v>
          </cell>
        </row>
        <row r="180">
          <cell r="D180" t="str">
            <v xml:space="preserve">335.00 0303         </v>
          </cell>
          <cell r="E180">
            <v>335</v>
          </cell>
          <cell r="F180" t="str">
            <v>Miscellaneous Power Plant Equipment</v>
          </cell>
          <cell r="G180">
            <v>0</v>
          </cell>
          <cell r="H180">
            <v>42735</v>
          </cell>
          <cell r="I180">
            <v>0</v>
          </cell>
          <cell r="J180" t="str">
            <v>75-R0.5</v>
          </cell>
          <cell r="L180">
            <v>0</v>
          </cell>
          <cell r="M180">
            <v>0</v>
          </cell>
          <cell r="N180">
            <v>15205.65</v>
          </cell>
          <cell r="O180">
            <v>0</v>
          </cell>
          <cell r="P180">
            <v>13680</v>
          </cell>
          <cell r="Q180">
            <v>0</v>
          </cell>
          <cell r="R180">
            <v>1526</v>
          </cell>
          <cell r="S180">
            <v>0</v>
          </cell>
          <cell r="T180">
            <v>514</v>
          </cell>
          <cell r="U180">
            <v>0</v>
          </cell>
          <cell r="V180">
            <v>3.38</v>
          </cell>
          <cell r="W180">
            <v>0</v>
          </cell>
          <cell r="X180">
            <v>3</v>
          </cell>
        </row>
        <row r="181">
          <cell r="D181" t="str">
            <v xml:space="preserve">336.00 0303         </v>
          </cell>
          <cell r="E181">
            <v>336</v>
          </cell>
          <cell r="F181" t="str">
            <v>Roads, Railroads and Bridges</v>
          </cell>
          <cell r="G181">
            <v>0</v>
          </cell>
          <cell r="H181">
            <v>42735</v>
          </cell>
          <cell r="I181">
            <v>0</v>
          </cell>
          <cell r="J181" t="str">
            <v>120-R1.5</v>
          </cell>
          <cell r="L181">
            <v>0</v>
          </cell>
          <cell r="M181">
            <v>0</v>
          </cell>
          <cell r="N181">
            <v>172.45</v>
          </cell>
          <cell r="O181">
            <v>0</v>
          </cell>
          <cell r="P181">
            <v>173</v>
          </cell>
          <cell r="Q181">
            <v>0</v>
          </cell>
          <cell r="R181">
            <v>-1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F182" t="str">
            <v>TOTAL BEND</v>
          </cell>
          <cell r="G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N182">
            <v>1312577.1199999999</v>
          </cell>
          <cell r="O182">
            <v>0</v>
          </cell>
          <cell r="P182">
            <v>944461</v>
          </cell>
          <cell r="Q182">
            <v>0</v>
          </cell>
          <cell r="R182">
            <v>369066</v>
          </cell>
          <cell r="S182">
            <v>0</v>
          </cell>
          <cell r="T182">
            <v>123533</v>
          </cell>
          <cell r="U182">
            <v>0</v>
          </cell>
          <cell r="V182">
            <v>9.41</v>
          </cell>
          <cell r="W182">
            <v>0</v>
          </cell>
          <cell r="X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F184" t="str">
            <v>BIG FORK</v>
          </cell>
          <cell r="G184">
            <v>0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D185" t="str">
            <v xml:space="preserve">331.00 0304         </v>
          </cell>
          <cell r="E185">
            <v>331</v>
          </cell>
          <cell r="F185" t="str">
            <v>Structures and Improvements</v>
          </cell>
          <cell r="G185">
            <v>0</v>
          </cell>
          <cell r="H185">
            <v>56249</v>
          </cell>
          <cell r="I185">
            <v>0</v>
          </cell>
          <cell r="J185" t="str">
            <v>120-R1.5</v>
          </cell>
          <cell r="L185">
            <v>-5</v>
          </cell>
          <cell r="M185">
            <v>0</v>
          </cell>
          <cell r="N185">
            <v>603481.94999999995</v>
          </cell>
          <cell r="O185">
            <v>0</v>
          </cell>
          <cell r="P185">
            <v>307346</v>
          </cell>
          <cell r="Q185">
            <v>0</v>
          </cell>
          <cell r="R185">
            <v>326310</v>
          </cell>
          <cell r="S185">
            <v>0</v>
          </cell>
          <cell r="T185">
            <v>8525</v>
          </cell>
          <cell r="U185">
            <v>0</v>
          </cell>
          <cell r="V185">
            <v>1.41</v>
          </cell>
          <cell r="W185">
            <v>0</v>
          </cell>
          <cell r="X185">
            <v>38.299999999999997</v>
          </cell>
        </row>
        <row r="186">
          <cell r="D186" t="str">
            <v xml:space="preserve">332.00 0304         </v>
          </cell>
          <cell r="E186">
            <v>332</v>
          </cell>
          <cell r="F186" t="str">
            <v>Reservoirs, Dams and Waterways</v>
          </cell>
          <cell r="G186">
            <v>0</v>
          </cell>
          <cell r="H186">
            <v>56249</v>
          </cell>
          <cell r="I186">
            <v>0</v>
          </cell>
          <cell r="J186" t="str">
            <v>120-R2</v>
          </cell>
          <cell r="L186">
            <v>-4</v>
          </cell>
          <cell r="M186">
            <v>0</v>
          </cell>
          <cell r="N186">
            <v>4681574.38</v>
          </cell>
          <cell r="O186">
            <v>0</v>
          </cell>
          <cell r="P186">
            <v>2530635</v>
          </cell>
          <cell r="Q186">
            <v>0</v>
          </cell>
          <cell r="R186">
            <v>2338202</v>
          </cell>
          <cell r="S186">
            <v>0</v>
          </cell>
          <cell r="T186">
            <v>60407</v>
          </cell>
          <cell r="U186">
            <v>0</v>
          </cell>
          <cell r="V186">
            <v>1.29</v>
          </cell>
          <cell r="W186">
            <v>0</v>
          </cell>
          <cell r="X186">
            <v>38.700000000000003</v>
          </cell>
        </row>
        <row r="187">
          <cell r="D187" t="str">
            <v xml:space="preserve">333.00 0304         </v>
          </cell>
          <cell r="E187">
            <v>333</v>
          </cell>
          <cell r="F187" t="str">
            <v>Waterwheels, Turbines and Generators</v>
          </cell>
          <cell r="G187">
            <v>0</v>
          </cell>
          <cell r="H187">
            <v>56249</v>
          </cell>
          <cell r="I187">
            <v>0</v>
          </cell>
          <cell r="J187" t="str">
            <v>90-L1.5</v>
          </cell>
          <cell r="L187">
            <v>-8</v>
          </cell>
          <cell r="M187">
            <v>0</v>
          </cell>
          <cell r="N187">
            <v>1488399.02</v>
          </cell>
          <cell r="O187">
            <v>0</v>
          </cell>
          <cell r="P187">
            <v>796212</v>
          </cell>
          <cell r="Q187">
            <v>0</v>
          </cell>
          <cell r="R187">
            <v>811259</v>
          </cell>
          <cell r="S187">
            <v>0</v>
          </cell>
          <cell r="T187">
            <v>21795</v>
          </cell>
          <cell r="U187">
            <v>0</v>
          </cell>
          <cell r="V187">
            <v>1.46</v>
          </cell>
          <cell r="W187">
            <v>0</v>
          </cell>
          <cell r="X187">
            <v>37.200000000000003</v>
          </cell>
        </row>
        <row r="188">
          <cell r="D188" t="str">
            <v xml:space="preserve">334.00 0304         </v>
          </cell>
          <cell r="E188">
            <v>334</v>
          </cell>
          <cell r="F188" t="str">
            <v>Accessory Electric Equipment</v>
          </cell>
          <cell r="G188">
            <v>0</v>
          </cell>
          <cell r="H188">
            <v>56249</v>
          </cell>
          <cell r="I188">
            <v>0</v>
          </cell>
          <cell r="J188" t="str">
            <v>70-L0</v>
          </cell>
          <cell r="L188">
            <v>-8</v>
          </cell>
          <cell r="M188">
            <v>0</v>
          </cell>
          <cell r="N188">
            <v>295205.77</v>
          </cell>
          <cell r="O188">
            <v>0</v>
          </cell>
          <cell r="P188">
            <v>171099</v>
          </cell>
          <cell r="Q188">
            <v>0</v>
          </cell>
          <cell r="R188">
            <v>147723</v>
          </cell>
          <cell r="S188">
            <v>0</v>
          </cell>
          <cell r="T188">
            <v>4475</v>
          </cell>
          <cell r="U188">
            <v>0</v>
          </cell>
          <cell r="V188">
            <v>1.52</v>
          </cell>
          <cell r="W188">
            <v>0</v>
          </cell>
          <cell r="X188">
            <v>33</v>
          </cell>
        </row>
        <row r="189">
          <cell r="D189" t="str">
            <v xml:space="preserve">336.00 0304         </v>
          </cell>
          <cell r="E189">
            <v>336</v>
          </cell>
          <cell r="F189" t="str">
            <v>Roads, Railroads and Bridges</v>
          </cell>
          <cell r="G189">
            <v>0</v>
          </cell>
          <cell r="H189">
            <v>56249</v>
          </cell>
          <cell r="I189">
            <v>0</v>
          </cell>
          <cell r="J189" t="str">
            <v>120-R1.5</v>
          </cell>
          <cell r="L189">
            <v>-4</v>
          </cell>
          <cell r="M189">
            <v>0</v>
          </cell>
          <cell r="N189">
            <v>231345.98</v>
          </cell>
          <cell r="O189">
            <v>0</v>
          </cell>
          <cell r="P189">
            <v>51327</v>
          </cell>
          <cell r="Q189">
            <v>0</v>
          </cell>
          <cell r="R189">
            <v>189273</v>
          </cell>
          <cell r="S189">
            <v>0</v>
          </cell>
          <cell r="T189">
            <v>4932</v>
          </cell>
          <cell r="U189">
            <v>0</v>
          </cell>
          <cell r="V189">
            <v>2.13</v>
          </cell>
          <cell r="W189">
            <v>0</v>
          </cell>
          <cell r="X189">
            <v>38.4</v>
          </cell>
        </row>
        <row r="190">
          <cell r="F190" t="str">
            <v>TOTAL BIG FORK</v>
          </cell>
          <cell r="G190">
            <v>0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N190">
            <v>7300007.0999999996</v>
          </cell>
          <cell r="O190">
            <v>0</v>
          </cell>
          <cell r="P190">
            <v>3856619</v>
          </cell>
          <cell r="Q190">
            <v>0</v>
          </cell>
          <cell r="R190">
            <v>3812767</v>
          </cell>
          <cell r="S190">
            <v>0</v>
          </cell>
          <cell r="T190">
            <v>100134</v>
          </cell>
          <cell r="U190">
            <v>0</v>
          </cell>
          <cell r="V190">
            <v>1.37</v>
          </cell>
          <cell r="W190">
            <v>0</v>
          </cell>
          <cell r="X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F192" t="str">
            <v>CONDIT</v>
          </cell>
          <cell r="G192">
            <v>0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D193" t="str">
            <v xml:space="preserve">330.20 0305         </v>
          </cell>
          <cell r="E193">
            <v>330.2</v>
          </cell>
          <cell r="F193" t="str">
            <v>Land Rights</v>
          </cell>
          <cell r="G193">
            <v>0</v>
          </cell>
          <cell r="H193">
            <v>0</v>
          </cell>
          <cell r="I193">
            <v>0</v>
          </cell>
          <cell r="J193" t="str">
            <v>FULLY ACCRUED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D194" t="str">
            <v xml:space="preserve">330.40 0305         </v>
          </cell>
          <cell r="E194">
            <v>330.4</v>
          </cell>
          <cell r="F194" t="str">
            <v>Flood Rights</v>
          </cell>
          <cell r="G194">
            <v>0</v>
          </cell>
          <cell r="H194">
            <v>0</v>
          </cell>
          <cell r="I194">
            <v>0</v>
          </cell>
          <cell r="J194" t="str">
            <v>FULLY ACCRUED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138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D195" t="str">
            <v xml:space="preserve">331.00 0305         </v>
          </cell>
          <cell r="E195">
            <v>331</v>
          </cell>
          <cell r="F195" t="str">
            <v>Structures and Improvements</v>
          </cell>
          <cell r="G195">
            <v>0</v>
          </cell>
          <cell r="H195">
            <v>0</v>
          </cell>
          <cell r="I195">
            <v>0</v>
          </cell>
          <cell r="J195" t="str">
            <v>FULLY ACCRUED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32505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D196" t="str">
            <v xml:space="preserve">332.00 0305         </v>
          </cell>
          <cell r="E196">
            <v>332</v>
          </cell>
          <cell r="F196" t="str">
            <v>Reservoirs, Dams and Waterways</v>
          </cell>
          <cell r="G196">
            <v>0</v>
          </cell>
          <cell r="H196">
            <v>0</v>
          </cell>
          <cell r="I196">
            <v>0</v>
          </cell>
          <cell r="J196" t="str">
            <v>FULLY ACCRUED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4115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D197" t="str">
            <v xml:space="preserve">333.00 0305         </v>
          </cell>
          <cell r="E197">
            <v>333</v>
          </cell>
          <cell r="F197" t="str">
            <v>Waterwheels, Turbines and Generators</v>
          </cell>
          <cell r="G197">
            <v>0</v>
          </cell>
          <cell r="H197">
            <v>0</v>
          </cell>
          <cell r="I197">
            <v>0</v>
          </cell>
          <cell r="J197" t="str">
            <v>FULLY ACCRUED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-6022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D198" t="str">
            <v xml:space="preserve">334.00 0305         </v>
          </cell>
          <cell r="E198">
            <v>334</v>
          </cell>
          <cell r="F198" t="str">
            <v>Accessory Electric Equipment</v>
          </cell>
          <cell r="G198">
            <v>0</v>
          </cell>
          <cell r="H198">
            <v>0</v>
          </cell>
          <cell r="I198">
            <v>0</v>
          </cell>
          <cell r="J198" t="str">
            <v>FULLY ACCRUED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7782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D199" t="str">
            <v xml:space="preserve">335.00 0305         </v>
          </cell>
          <cell r="E199">
            <v>335</v>
          </cell>
          <cell r="F199" t="str">
            <v>Miscellaneous Power Plant Equipment</v>
          </cell>
          <cell r="G199">
            <v>0</v>
          </cell>
          <cell r="H199">
            <v>0</v>
          </cell>
          <cell r="I199">
            <v>0</v>
          </cell>
          <cell r="J199" t="str">
            <v>FULLY ACCRUED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258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D200" t="str">
            <v xml:space="preserve">336.00 0305         </v>
          </cell>
          <cell r="E200">
            <v>336</v>
          </cell>
          <cell r="F200" t="str">
            <v>Roads, Railroads and Bridges</v>
          </cell>
          <cell r="G200">
            <v>0</v>
          </cell>
          <cell r="H200">
            <v>0</v>
          </cell>
          <cell r="I200">
            <v>0</v>
          </cell>
          <cell r="J200" t="str">
            <v>FULLY ACCRUED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3014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F201" t="str">
            <v>TOTAL CONDIT</v>
          </cell>
          <cell r="G201">
            <v>0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41798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F203" t="str">
            <v>CUTLER</v>
          </cell>
          <cell r="G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D204" t="str">
            <v xml:space="preserve">330.30 0306         </v>
          </cell>
          <cell r="E204">
            <v>330.3</v>
          </cell>
          <cell r="F204" t="str">
            <v>Water Rights</v>
          </cell>
          <cell r="G204">
            <v>0</v>
          </cell>
          <cell r="H204">
            <v>45657</v>
          </cell>
          <cell r="I204">
            <v>0</v>
          </cell>
          <cell r="J204" t="str">
            <v>SQUARE</v>
          </cell>
          <cell r="L204">
            <v>0</v>
          </cell>
          <cell r="M204">
            <v>0</v>
          </cell>
          <cell r="N204">
            <v>4818.3100000000004</v>
          </cell>
          <cell r="O204">
            <v>0</v>
          </cell>
          <cell r="P204">
            <v>3167</v>
          </cell>
          <cell r="Q204">
            <v>0</v>
          </cell>
          <cell r="R204">
            <v>1651</v>
          </cell>
          <cell r="S204">
            <v>0</v>
          </cell>
          <cell r="T204">
            <v>150</v>
          </cell>
          <cell r="U204">
            <v>0</v>
          </cell>
          <cell r="V204">
            <v>3.11</v>
          </cell>
          <cell r="W204">
            <v>0</v>
          </cell>
          <cell r="X204">
            <v>11</v>
          </cell>
        </row>
        <row r="205">
          <cell r="D205" t="str">
            <v xml:space="preserve">330.40 0306         </v>
          </cell>
          <cell r="E205">
            <v>330.4</v>
          </cell>
          <cell r="F205" t="str">
            <v>Flood Rights</v>
          </cell>
          <cell r="G205">
            <v>0</v>
          </cell>
          <cell r="H205">
            <v>45657</v>
          </cell>
          <cell r="I205">
            <v>0</v>
          </cell>
          <cell r="J205" t="str">
            <v>SQUARE</v>
          </cell>
          <cell r="L205">
            <v>0</v>
          </cell>
          <cell r="M205">
            <v>0</v>
          </cell>
          <cell r="N205">
            <v>90968.42</v>
          </cell>
          <cell r="O205">
            <v>0</v>
          </cell>
          <cell r="P205">
            <v>57634</v>
          </cell>
          <cell r="Q205">
            <v>0</v>
          </cell>
          <cell r="R205">
            <v>33334</v>
          </cell>
          <cell r="S205">
            <v>0</v>
          </cell>
          <cell r="T205">
            <v>3031</v>
          </cell>
          <cell r="U205">
            <v>0</v>
          </cell>
          <cell r="V205">
            <v>3.33</v>
          </cell>
          <cell r="W205">
            <v>0</v>
          </cell>
          <cell r="X205">
            <v>11</v>
          </cell>
        </row>
        <row r="206">
          <cell r="D206" t="str">
            <v xml:space="preserve">331.00 0306         </v>
          </cell>
          <cell r="E206">
            <v>331</v>
          </cell>
          <cell r="F206" t="str">
            <v>Structures and Improvements</v>
          </cell>
          <cell r="G206">
            <v>0</v>
          </cell>
          <cell r="H206">
            <v>45657</v>
          </cell>
          <cell r="I206">
            <v>0</v>
          </cell>
          <cell r="J206" t="str">
            <v>120-R1.5</v>
          </cell>
          <cell r="L206">
            <v>-1</v>
          </cell>
          <cell r="M206">
            <v>0</v>
          </cell>
          <cell r="N206">
            <v>3948380.27</v>
          </cell>
          <cell r="O206">
            <v>0</v>
          </cell>
          <cell r="P206">
            <v>1819451</v>
          </cell>
          <cell r="Q206">
            <v>0</v>
          </cell>
          <cell r="R206">
            <v>2168413</v>
          </cell>
          <cell r="S206">
            <v>0</v>
          </cell>
          <cell r="T206">
            <v>199880</v>
          </cell>
          <cell r="U206">
            <v>0</v>
          </cell>
          <cell r="V206">
            <v>5.0599999999999996</v>
          </cell>
          <cell r="W206">
            <v>0</v>
          </cell>
          <cell r="X206">
            <v>10.8</v>
          </cell>
        </row>
        <row r="207">
          <cell r="D207" t="str">
            <v xml:space="preserve">332.00 0306         </v>
          </cell>
          <cell r="E207">
            <v>332</v>
          </cell>
          <cell r="F207" t="str">
            <v>Reservoirs, Dams and Waterways</v>
          </cell>
          <cell r="G207">
            <v>0</v>
          </cell>
          <cell r="H207">
            <v>45657</v>
          </cell>
          <cell r="I207">
            <v>0</v>
          </cell>
          <cell r="J207" t="str">
            <v>120-R2</v>
          </cell>
          <cell r="L207">
            <v>-1</v>
          </cell>
          <cell r="M207">
            <v>0</v>
          </cell>
          <cell r="N207">
            <v>7511397.5999999996</v>
          </cell>
          <cell r="O207">
            <v>0</v>
          </cell>
          <cell r="P207">
            <v>3503104</v>
          </cell>
          <cell r="Q207">
            <v>0</v>
          </cell>
          <cell r="R207">
            <v>4083408</v>
          </cell>
          <cell r="S207">
            <v>0</v>
          </cell>
          <cell r="T207">
            <v>376502</v>
          </cell>
          <cell r="U207">
            <v>0</v>
          </cell>
          <cell r="V207">
            <v>5.01</v>
          </cell>
          <cell r="W207">
            <v>0</v>
          </cell>
          <cell r="X207">
            <v>10.8</v>
          </cell>
        </row>
        <row r="208">
          <cell r="D208" t="str">
            <v xml:space="preserve">333.00 0306         </v>
          </cell>
          <cell r="E208">
            <v>333</v>
          </cell>
          <cell r="F208" t="str">
            <v>Waterwheels, Turbines and Generators</v>
          </cell>
          <cell r="G208">
            <v>0</v>
          </cell>
          <cell r="H208">
            <v>45657</v>
          </cell>
          <cell r="I208">
            <v>0</v>
          </cell>
          <cell r="J208" t="str">
            <v>90-L1.5</v>
          </cell>
          <cell r="L208">
            <v>-1</v>
          </cell>
          <cell r="M208">
            <v>0</v>
          </cell>
          <cell r="N208">
            <v>11967826.220000001</v>
          </cell>
          <cell r="O208">
            <v>0</v>
          </cell>
          <cell r="P208">
            <v>2707080</v>
          </cell>
          <cell r="Q208">
            <v>0</v>
          </cell>
          <cell r="R208">
            <v>9380424</v>
          </cell>
          <cell r="S208">
            <v>0</v>
          </cell>
          <cell r="T208">
            <v>859713</v>
          </cell>
          <cell r="U208">
            <v>0</v>
          </cell>
          <cell r="V208">
            <v>7.18</v>
          </cell>
          <cell r="W208">
            <v>0</v>
          </cell>
          <cell r="X208">
            <v>10.9</v>
          </cell>
        </row>
        <row r="209">
          <cell r="D209" t="str">
            <v xml:space="preserve">334.00 0306         </v>
          </cell>
          <cell r="E209">
            <v>334</v>
          </cell>
          <cell r="F209" t="str">
            <v>Accessory Electric Equipment</v>
          </cell>
          <cell r="G209">
            <v>0</v>
          </cell>
          <cell r="H209">
            <v>45657</v>
          </cell>
          <cell r="I209">
            <v>0</v>
          </cell>
          <cell r="J209" t="str">
            <v>70-L0</v>
          </cell>
          <cell r="L209">
            <v>-2</v>
          </cell>
          <cell r="M209">
            <v>0</v>
          </cell>
          <cell r="N209">
            <v>2534260.56</v>
          </cell>
          <cell r="O209">
            <v>0</v>
          </cell>
          <cell r="P209">
            <v>630968</v>
          </cell>
          <cell r="Q209">
            <v>0</v>
          </cell>
          <cell r="R209">
            <v>1953978</v>
          </cell>
          <cell r="S209">
            <v>0</v>
          </cell>
          <cell r="T209">
            <v>184817</v>
          </cell>
          <cell r="U209">
            <v>0</v>
          </cell>
          <cell r="V209">
            <v>7.29</v>
          </cell>
          <cell r="W209">
            <v>0</v>
          </cell>
          <cell r="X209">
            <v>10.6</v>
          </cell>
        </row>
        <row r="210">
          <cell r="D210" t="str">
            <v xml:space="preserve">335.00 0306         </v>
          </cell>
          <cell r="E210">
            <v>335</v>
          </cell>
          <cell r="F210" t="str">
            <v>Miscellaneous Power Plant Equipment</v>
          </cell>
          <cell r="G210">
            <v>0</v>
          </cell>
          <cell r="H210">
            <v>45657</v>
          </cell>
          <cell r="I210">
            <v>0</v>
          </cell>
          <cell r="J210" t="str">
            <v>75-R0.5</v>
          </cell>
          <cell r="L210">
            <v>-1</v>
          </cell>
          <cell r="M210">
            <v>0</v>
          </cell>
          <cell r="N210">
            <v>12376.95</v>
          </cell>
          <cell r="O210">
            <v>0</v>
          </cell>
          <cell r="P210">
            <v>6586</v>
          </cell>
          <cell r="Q210">
            <v>0</v>
          </cell>
          <cell r="R210">
            <v>5915</v>
          </cell>
          <cell r="S210">
            <v>0</v>
          </cell>
          <cell r="T210">
            <v>560</v>
          </cell>
          <cell r="U210">
            <v>0</v>
          </cell>
          <cell r="V210">
            <v>4.5199999999999996</v>
          </cell>
          <cell r="W210">
            <v>0</v>
          </cell>
          <cell r="X210">
            <v>10.6</v>
          </cell>
        </row>
        <row r="211">
          <cell r="D211" t="str">
            <v xml:space="preserve">336.00 0306         </v>
          </cell>
          <cell r="E211">
            <v>336</v>
          </cell>
          <cell r="F211" t="str">
            <v>Roads, Railroads and Bridges</v>
          </cell>
          <cell r="G211">
            <v>0</v>
          </cell>
          <cell r="H211">
            <v>45657</v>
          </cell>
          <cell r="I211">
            <v>0</v>
          </cell>
          <cell r="J211" t="str">
            <v>120-R1.5</v>
          </cell>
          <cell r="L211">
            <v>-1</v>
          </cell>
          <cell r="M211">
            <v>0</v>
          </cell>
          <cell r="N211">
            <v>569198.54</v>
          </cell>
          <cell r="O211">
            <v>0</v>
          </cell>
          <cell r="P211">
            <v>294647</v>
          </cell>
          <cell r="Q211">
            <v>0</v>
          </cell>
          <cell r="R211">
            <v>280244</v>
          </cell>
          <cell r="S211">
            <v>0</v>
          </cell>
          <cell r="T211">
            <v>25849</v>
          </cell>
          <cell r="U211">
            <v>0</v>
          </cell>
          <cell r="V211">
            <v>4.54</v>
          </cell>
          <cell r="W211">
            <v>0</v>
          </cell>
          <cell r="X211">
            <v>10.8</v>
          </cell>
        </row>
        <row r="212">
          <cell r="F212" t="str">
            <v>TOTAL CUTLER</v>
          </cell>
          <cell r="G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N212">
            <v>26639226.869999997</v>
          </cell>
          <cell r="O212">
            <v>0</v>
          </cell>
          <cell r="P212">
            <v>9022637</v>
          </cell>
          <cell r="Q212">
            <v>0</v>
          </cell>
          <cell r="R212">
            <v>17907367</v>
          </cell>
          <cell r="S212">
            <v>0</v>
          </cell>
          <cell r="T212">
            <v>1650502</v>
          </cell>
          <cell r="U212">
            <v>0</v>
          </cell>
          <cell r="V212">
            <v>6.2</v>
          </cell>
          <cell r="W212">
            <v>0</v>
          </cell>
          <cell r="X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F214" t="str">
            <v>EAGLE POINT</v>
          </cell>
          <cell r="G214">
            <v>0</v>
          </cell>
          <cell r="H214">
            <v>0</v>
          </cell>
          <cell r="I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D215" t="str">
            <v xml:space="preserve">330.20 0307         </v>
          </cell>
          <cell r="E215">
            <v>330.2</v>
          </cell>
          <cell r="F215" t="str">
            <v>Land Rights</v>
          </cell>
          <cell r="G215">
            <v>0</v>
          </cell>
          <cell r="H215">
            <v>46022</v>
          </cell>
          <cell r="I215">
            <v>0</v>
          </cell>
          <cell r="J215" t="str">
            <v>SQUARE</v>
          </cell>
          <cell r="L215">
            <v>0</v>
          </cell>
          <cell r="M215">
            <v>0</v>
          </cell>
          <cell r="N215">
            <v>12122.48</v>
          </cell>
          <cell r="O215">
            <v>0</v>
          </cell>
          <cell r="P215">
            <v>12140</v>
          </cell>
          <cell r="Q215">
            <v>0</v>
          </cell>
          <cell r="R215">
            <v>-18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D216" t="str">
            <v xml:space="preserve">331.00 0307         </v>
          </cell>
          <cell r="E216">
            <v>331</v>
          </cell>
          <cell r="F216" t="str">
            <v>Structures and Improvements</v>
          </cell>
          <cell r="G216">
            <v>0</v>
          </cell>
          <cell r="H216">
            <v>46022</v>
          </cell>
          <cell r="I216">
            <v>0</v>
          </cell>
          <cell r="J216" t="str">
            <v>120-R1.5</v>
          </cell>
          <cell r="L216">
            <v>-1</v>
          </cell>
          <cell r="M216">
            <v>0</v>
          </cell>
          <cell r="N216">
            <v>137764.98000000001</v>
          </cell>
          <cell r="O216">
            <v>0</v>
          </cell>
          <cell r="P216">
            <v>117799</v>
          </cell>
          <cell r="Q216">
            <v>0</v>
          </cell>
          <cell r="R216">
            <v>21344</v>
          </cell>
          <cell r="S216">
            <v>0</v>
          </cell>
          <cell r="T216">
            <v>1800</v>
          </cell>
          <cell r="U216">
            <v>0</v>
          </cell>
          <cell r="V216">
            <v>1.31</v>
          </cell>
          <cell r="W216">
            <v>0</v>
          </cell>
          <cell r="X216">
            <v>11.9</v>
          </cell>
        </row>
        <row r="217">
          <cell r="D217" t="str">
            <v xml:space="preserve">332.00 0307         </v>
          </cell>
          <cell r="E217">
            <v>332</v>
          </cell>
          <cell r="F217" t="str">
            <v>Reservoirs, Dams and Waterways</v>
          </cell>
          <cell r="G217">
            <v>0</v>
          </cell>
          <cell r="H217">
            <v>46022</v>
          </cell>
          <cell r="I217">
            <v>0</v>
          </cell>
          <cell r="J217" t="str">
            <v>120-R2</v>
          </cell>
          <cell r="L217">
            <v>-1</v>
          </cell>
          <cell r="M217">
            <v>0</v>
          </cell>
          <cell r="N217">
            <v>1222846.07</v>
          </cell>
          <cell r="O217">
            <v>0</v>
          </cell>
          <cell r="P217">
            <v>1052595</v>
          </cell>
          <cell r="Q217">
            <v>0</v>
          </cell>
          <cell r="R217">
            <v>182480</v>
          </cell>
          <cell r="S217">
            <v>0</v>
          </cell>
          <cell r="T217">
            <v>15337</v>
          </cell>
          <cell r="U217">
            <v>0</v>
          </cell>
          <cell r="V217">
            <v>1.25</v>
          </cell>
          <cell r="W217">
            <v>0</v>
          </cell>
          <cell r="X217">
            <v>11.9</v>
          </cell>
        </row>
        <row r="218">
          <cell r="D218" t="str">
            <v xml:space="preserve">333.00 0307         </v>
          </cell>
          <cell r="E218">
            <v>333</v>
          </cell>
          <cell r="F218" t="str">
            <v>Waterwheels, Turbines and Generators</v>
          </cell>
          <cell r="G218">
            <v>0</v>
          </cell>
          <cell r="H218">
            <v>46022</v>
          </cell>
          <cell r="I218">
            <v>0</v>
          </cell>
          <cell r="J218" t="str">
            <v>90-L1.5</v>
          </cell>
          <cell r="L218">
            <v>-4</v>
          </cell>
          <cell r="M218">
            <v>0</v>
          </cell>
          <cell r="N218">
            <v>247700.95</v>
          </cell>
          <cell r="O218">
            <v>0</v>
          </cell>
          <cell r="P218">
            <v>248557</v>
          </cell>
          <cell r="Q218">
            <v>0</v>
          </cell>
          <cell r="R218">
            <v>9052</v>
          </cell>
          <cell r="S218">
            <v>0</v>
          </cell>
          <cell r="T218">
            <v>765</v>
          </cell>
          <cell r="U218">
            <v>0</v>
          </cell>
          <cell r="V218">
            <v>0.31</v>
          </cell>
          <cell r="W218">
            <v>0</v>
          </cell>
          <cell r="X218">
            <v>11.8</v>
          </cell>
        </row>
        <row r="219">
          <cell r="D219" t="str">
            <v xml:space="preserve">334.00 0307         </v>
          </cell>
          <cell r="E219">
            <v>334</v>
          </cell>
          <cell r="F219" t="str">
            <v>Accessory Electric Equipment</v>
          </cell>
          <cell r="G219">
            <v>0</v>
          </cell>
          <cell r="H219">
            <v>46022</v>
          </cell>
          <cell r="I219">
            <v>0</v>
          </cell>
          <cell r="J219" t="str">
            <v>70-L0</v>
          </cell>
          <cell r="L219">
            <v>-2</v>
          </cell>
          <cell r="M219">
            <v>0</v>
          </cell>
          <cell r="N219">
            <v>96830.29</v>
          </cell>
          <cell r="O219">
            <v>0</v>
          </cell>
          <cell r="P219">
            <v>68937</v>
          </cell>
          <cell r="Q219">
            <v>0</v>
          </cell>
          <cell r="R219">
            <v>29830</v>
          </cell>
          <cell r="S219">
            <v>0</v>
          </cell>
          <cell r="T219">
            <v>2592</v>
          </cell>
          <cell r="U219">
            <v>0</v>
          </cell>
          <cell r="V219">
            <v>2.68</v>
          </cell>
          <cell r="W219">
            <v>0</v>
          </cell>
          <cell r="X219">
            <v>11.5</v>
          </cell>
        </row>
        <row r="220">
          <cell r="D220" t="str">
            <v xml:space="preserve">336.00 0307         </v>
          </cell>
          <cell r="E220">
            <v>336</v>
          </cell>
          <cell r="F220" t="str">
            <v>Roads, Railroads and Bridges</v>
          </cell>
          <cell r="G220">
            <v>0</v>
          </cell>
          <cell r="H220">
            <v>46022</v>
          </cell>
          <cell r="I220">
            <v>0</v>
          </cell>
          <cell r="J220" t="str">
            <v>120-R1.5</v>
          </cell>
          <cell r="L220">
            <v>-1</v>
          </cell>
          <cell r="M220">
            <v>0</v>
          </cell>
          <cell r="N220">
            <v>105338.24000000001</v>
          </cell>
          <cell r="O220">
            <v>0</v>
          </cell>
          <cell r="P220">
            <v>69387</v>
          </cell>
          <cell r="Q220">
            <v>0</v>
          </cell>
          <cell r="R220">
            <v>37005</v>
          </cell>
          <cell r="S220">
            <v>0</v>
          </cell>
          <cell r="T220">
            <v>3118</v>
          </cell>
          <cell r="U220">
            <v>0</v>
          </cell>
          <cell r="V220">
            <v>2.96</v>
          </cell>
          <cell r="W220">
            <v>0</v>
          </cell>
          <cell r="X220">
            <v>11.9</v>
          </cell>
        </row>
        <row r="221">
          <cell r="F221" t="str">
            <v>TOTAL EAGLE POINT</v>
          </cell>
          <cell r="G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N221">
            <v>1822603.01</v>
          </cell>
          <cell r="O221">
            <v>0</v>
          </cell>
          <cell r="P221">
            <v>1569415</v>
          </cell>
          <cell r="Q221">
            <v>0</v>
          </cell>
          <cell r="R221">
            <v>279693</v>
          </cell>
          <cell r="S221">
            <v>0</v>
          </cell>
          <cell r="T221">
            <v>23612</v>
          </cell>
          <cell r="U221">
            <v>0</v>
          </cell>
          <cell r="V221">
            <v>1.3</v>
          </cell>
          <cell r="W221">
            <v>0</v>
          </cell>
          <cell r="X221">
            <v>0</v>
          </cell>
        </row>
        <row r="222"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F223" t="str">
            <v>FOUNTAIN GREEN</v>
          </cell>
          <cell r="G223">
            <v>0</v>
          </cell>
          <cell r="H223">
            <v>0</v>
          </cell>
          <cell r="I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D224" t="str">
            <v xml:space="preserve">331.00 0308         </v>
          </cell>
          <cell r="E224">
            <v>331</v>
          </cell>
          <cell r="F224" t="str">
            <v>Structures and Improvements</v>
          </cell>
          <cell r="G224">
            <v>0</v>
          </cell>
          <cell r="H224">
            <v>0</v>
          </cell>
          <cell r="I224">
            <v>0</v>
          </cell>
          <cell r="J224" t="str">
            <v>FULLY ACCRUED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D225" t="str">
            <v xml:space="preserve">332.00 0308         </v>
          </cell>
          <cell r="E225">
            <v>332</v>
          </cell>
          <cell r="F225" t="str">
            <v>Reservoirs, Dams and Waterways</v>
          </cell>
          <cell r="G225">
            <v>0</v>
          </cell>
          <cell r="H225">
            <v>0</v>
          </cell>
          <cell r="I225">
            <v>0</v>
          </cell>
          <cell r="J225" t="str">
            <v>FULLY ACCRUED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-88602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D226" t="str">
            <v xml:space="preserve">333.00 0308         </v>
          </cell>
          <cell r="E226">
            <v>333</v>
          </cell>
          <cell r="F226" t="str">
            <v>Waterwheels, Turbines and Generators</v>
          </cell>
          <cell r="G226">
            <v>0</v>
          </cell>
          <cell r="H226">
            <v>0</v>
          </cell>
          <cell r="I226">
            <v>0</v>
          </cell>
          <cell r="J226" t="str">
            <v>FULLY ACCRUED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D227" t="str">
            <v xml:space="preserve">334.00 0308         </v>
          </cell>
          <cell r="E227">
            <v>334</v>
          </cell>
          <cell r="F227" t="str">
            <v>Accessory Electric Equipment</v>
          </cell>
          <cell r="G227">
            <v>0</v>
          </cell>
          <cell r="H227">
            <v>0</v>
          </cell>
          <cell r="I227">
            <v>0</v>
          </cell>
          <cell r="J227" t="str">
            <v>FULLY ACCRUED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-66738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D228" t="str">
            <v xml:space="preserve">336.00 0308         </v>
          </cell>
          <cell r="E228">
            <v>336</v>
          </cell>
          <cell r="F228" t="str">
            <v>Roads, Railroads and Bridges</v>
          </cell>
          <cell r="G228">
            <v>0</v>
          </cell>
          <cell r="H228">
            <v>0</v>
          </cell>
          <cell r="I228">
            <v>0</v>
          </cell>
          <cell r="J228" t="str">
            <v>FULLY ACCRUED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F229" t="str">
            <v>TOTAL FOUNTAIN GREEN</v>
          </cell>
          <cell r="G229">
            <v>0</v>
          </cell>
          <cell r="H229">
            <v>0</v>
          </cell>
          <cell r="I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-155340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F230">
            <v>0</v>
          </cell>
          <cell r="H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F231" t="str">
            <v>GRANITE</v>
          </cell>
          <cell r="G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D232" t="str">
            <v xml:space="preserve">331.00 0309         </v>
          </cell>
          <cell r="E232">
            <v>331</v>
          </cell>
          <cell r="F232" t="str">
            <v>Structures and Improvements</v>
          </cell>
          <cell r="G232">
            <v>0</v>
          </cell>
          <cell r="H232">
            <v>47848</v>
          </cell>
          <cell r="I232">
            <v>0</v>
          </cell>
          <cell r="J232" t="str">
            <v>120-R1.5</v>
          </cell>
          <cell r="L232">
            <v>-2</v>
          </cell>
          <cell r="M232">
            <v>0</v>
          </cell>
          <cell r="N232">
            <v>532427.64</v>
          </cell>
          <cell r="O232">
            <v>0</v>
          </cell>
          <cell r="P232">
            <v>150109</v>
          </cell>
          <cell r="Q232">
            <v>0</v>
          </cell>
          <cell r="R232">
            <v>392967</v>
          </cell>
          <cell r="S232">
            <v>0</v>
          </cell>
          <cell r="T232">
            <v>23538</v>
          </cell>
          <cell r="U232">
            <v>0</v>
          </cell>
          <cell r="V232">
            <v>4.42</v>
          </cell>
          <cell r="W232">
            <v>0</v>
          </cell>
          <cell r="X232">
            <v>16.7</v>
          </cell>
        </row>
        <row r="233">
          <cell r="D233" t="str">
            <v xml:space="preserve">332.00 0309         </v>
          </cell>
          <cell r="E233">
            <v>332</v>
          </cell>
          <cell r="F233" t="str">
            <v>Reservoirs, Dams and Waterways</v>
          </cell>
          <cell r="G233">
            <v>0</v>
          </cell>
          <cell r="H233">
            <v>47848</v>
          </cell>
          <cell r="I233">
            <v>0</v>
          </cell>
          <cell r="J233" t="str">
            <v>120-R2</v>
          </cell>
          <cell r="L233">
            <v>-1</v>
          </cell>
          <cell r="M233">
            <v>0</v>
          </cell>
          <cell r="N233">
            <v>3759568.18</v>
          </cell>
          <cell r="O233">
            <v>0</v>
          </cell>
          <cell r="P233">
            <v>1522740</v>
          </cell>
          <cell r="Q233">
            <v>0</v>
          </cell>
          <cell r="R233">
            <v>2274424</v>
          </cell>
          <cell r="S233">
            <v>0</v>
          </cell>
          <cell r="T233">
            <v>135424</v>
          </cell>
          <cell r="U233">
            <v>0</v>
          </cell>
          <cell r="V233">
            <v>3.6</v>
          </cell>
          <cell r="W233">
            <v>0</v>
          </cell>
          <cell r="X233">
            <v>16.8</v>
          </cell>
        </row>
        <row r="234">
          <cell r="D234" t="str">
            <v xml:space="preserve">333.00 0309         </v>
          </cell>
          <cell r="E234">
            <v>333</v>
          </cell>
          <cell r="F234" t="str">
            <v>Waterwheels, Turbines and Generators</v>
          </cell>
          <cell r="G234">
            <v>0</v>
          </cell>
          <cell r="H234">
            <v>47848</v>
          </cell>
          <cell r="I234">
            <v>0</v>
          </cell>
          <cell r="J234" t="str">
            <v>90-L1.5</v>
          </cell>
          <cell r="L234">
            <v>-4</v>
          </cell>
          <cell r="M234">
            <v>0</v>
          </cell>
          <cell r="N234">
            <v>715247.3</v>
          </cell>
          <cell r="O234">
            <v>0</v>
          </cell>
          <cell r="P234">
            <v>386371</v>
          </cell>
          <cell r="Q234">
            <v>0</v>
          </cell>
          <cell r="R234">
            <v>357486</v>
          </cell>
          <cell r="S234">
            <v>0</v>
          </cell>
          <cell r="T234">
            <v>21901</v>
          </cell>
          <cell r="U234">
            <v>0</v>
          </cell>
          <cell r="V234">
            <v>3.06</v>
          </cell>
          <cell r="W234">
            <v>0</v>
          </cell>
          <cell r="X234">
            <v>16.3</v>
          </cell>
        </row>
        <row r="235">
          <cell r="D235" t="str">
            <v xml:space="preserve">334.00 0309         </v>
          </cell>
          <cell r="E235">
            <v>334</v>
          </cell>
          <cell r="F235" t="str">
            <v>Accessory Electric Equipment</v>
          </cell>
          <cell r="G235">
            <v>0</v>
          </cell>
          <cell r="H235">
            <v>47848</v>
          </cell>
          <cell r="I235">
            <v>0</v>
          </cell>
          <cell r="J235" t="str">
            <v>70-L0</v>
          </cell>
          <cell r="L235">
            <v>-3</v>
          </cell>
          <cell r="M235">
            <v>0</v>
          </cell>
          <cell r="N235">
            <v>206747.71</v>
          </cell>
          <cell r="O235">
            <v>0</v>
          </cell>
          <cell r="P235">
            <v>95699</v>
          </cell>
          <cell r="Q235">
            <v>0</v>
          </cell>
          <cell r="R235">
            <v>117251</v>
          </cell>
          <cell r="S235">
            <v>0</v>
          </cell>
          <cell r="T235">
            <v>7498</v>
          </cell>
          <cell r="U235">
            <v>0</v>
          </cell>
          <cell r="V235">
            <v>3.63</v>
          </cell>
          <cell r="W235">
            <v>0</v>
          </cell>
          <cell r="X235">
            <v>15.6</v>
          </cell>
        </row>
        <row r="236">
          <cell r="D236" t="str">
            <v xml:space="preserve">335.00 0309         </v>
          </cell>
          <cell r="E236">
            <v>335</v>
          </cell>
          <cell r="F236" t="str">
            <v>Miscellaneous Power Plant Equipment</v>
          </cell>
          <cell r="G236">
            <v>0</v>
          </cell>
          <cell r="H236">
            <v>47848</v>
          </cell>
          <cell r="I236">
            <v>0</v>
          </cell>
          <cell r="J236" t="str">
            <v>75-R0.5</v>
          </cell>
          <cell r="L236">
            <v>-2</v>
          </cell>
          <cell r="M236">
            <v>0</v>
          </cell>
          <cell r="N236">
            <v>1385.35</v>
          </cell>
          <cell r="O236">
            <v>0</v>
          </cell>
          <cell r="P236">
            <v>870</v>
          </cell>
          <cell r="Q236">
            <v>0</v>
          </cell>
          <cell r="R236">
            <v>543</v>
          </cell>
          <cell r="S236">
            <v>0</v>
          </cell>
          <cell r="T236">
            <v>34</v>
          </cell>
          <cell r="U236">
            <v>0</v>
          </cell>
          <cell r="V236">
            <v>2.4500000000000002</v>
          </cell>
          <cell r="W236">
            <v>0</v>
          </cell>
          <cell r="X236">
            <v>16</v>
          </cell>
        </row>
        <row r="237">
          <cell r="F237" t="str">
            <v>TOTAL GRANITE</v>
          </cell>
          <cell r="G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N237">
            <v>5215376.18</v>
          </cell>
          <cell r="O237">
            <v>0</v>
          </cell>
          <cell r="P237">
            <v>2155789</v>
          </cell>
          <cell r="Q237">
            <v>0</v>
          </cell>
          <cell r="R237">
            <v>3142671</v>
          </cell>
          <cell r="S237">
            <v>0</v>
          </cell>
          <cell r="T237">
            <v>188395</v>
          </cell>
          <cell r="U237">
            <v>0</v>
          </cell>
          <cell r="V237">
            <v>3.61</v>
          </cell>
          <cell r="W237">
            <v>0</v>
          </cell>
          <cell r="X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F239" t="str">
            <v>KLAMATH RIVER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D240" t="str">
            <v xml:space="preserve">330.20 0310         </v>
          </cell>
          <cell r="E240">
            <v>330.2</v>
          </cell>
          <cell r="F240" t="str">
            <v>Land Rights</v>
          </cell>
          <cell r="G240">
            <v>0</v>
          </cell>
          <cell r="H240">
            <v>44196</v>
          </cell>
          <cell r="I240">
            <v>0</v>
          </cell>
          <cell r="J240" t="str">
            <v>SQUARE</v>
          </cell>
          <cell r="L240">
            <v>0</v>
          </cell>
          <cell r="M240">
            <v>0</v>
          </cell>
          <cell r="N240">
            <v>638992.96</v>
          </cell>
          <cell r="O240">
            <v>0</v>
          </cell>
          <cell r="P240">
            <v>324812</v>
          </cell>
          <cell r="Q240">
            <v>0</v>
          </cell>
          <cell r="R240">
            <v>314181</v>
          </cell>
          <cell r="S240">
            <v>0</v>
          </cell>
          <cell r="T240">
            <v>44883</v>
          </cell>
          <cell r="U240">
            <v>0</v>
          </cell>
          <cell r="V240">
            <v>7.02</v>
          </cell>
          <cell r="W240">
            <v>0</v>
          </cell>
          <cell r="X240">
            <v>7</v>
          </cell>
        </row>
        <row r="241">
          <cell r="D241" t="str">
            <v xml:space="preserve">330.40 0310         </v>
          </cell>
          <cell r="E241">
            <v>330.4</v>
          </cell>
          <cell r="F241" t="str">
            <v>Flood Rights</v>
          </cell>
          <cell r="G241">
            <v>0</v>
          </cell>
          <cell r="H241">
            <v>44196</v>
          </cell>
          <cell r="I241">
            <v>0</v>
          </cell>
          <cell r="J241" t="str">
            <v>SQUARE</v>
          </cell>
          <cell r="L241">
            <v>0</v>
          </cell>
          <cell r="M241">
            <v>0</v>
          </cell>
          <cell r="N241">
            <v>252509.75</v>
          </cell>
          <cell r="O241">
            <v>0</v>
          </cell>
          <cell r="P241">
            <v>159303</v>
          </cell>
          <cell r="Q241">
            <v>0</v>
          </cell>
          <cell r="R241">
            <v>93207</v>
          </cell>
          <cell r="S241">
            <v>0</v>
          </cell>
          <cell r="T241">
            <v>13315</v>
          </cell>
          <cell r="U241">
            <v>0</v>
          </cell>
          <cell r="V241">
            <v>5.27</v>
          </cell>
          <cell r="W241">
            <v>0</v>
          </cell>
          <cell r="X241">
            <v>7</v>
          </cell>
        </row>
        <row r="242">
          <cell r="D242" t="str">
            <v xml:space="preserve">331.00 0310         </v>
          </cell>
          <cell r="E242">
            <v>331</v>
          </cell>
          <cell r="F242" t="str">
            <v>Structures and Improvements</v>
          </cell>
          <cell r="G242">
            <v>0</v>
          </cell>
          <cell r="H242">
            <v>44196</v>
          </cell>
          <cell r="I242">
            <v>0</v>
          </cell>
          <cell r="J242" t="str">
            <v>120-R1.5</v>
          </cell>
          <cell r="L242">
            <v>-1</v>
          </cell>
          <cell r="M242">
            <v>0</v>
          </cell>
          <cell r="N242">
            <v>897708.24</v>
          </cell>
          <cell r="O242">
            <v>0</v>
          </cell>
          <cell r="P242">
            <v>416563</v>
          </cell>
          <cell r="Q242">
            <v>0</v>
          </cell>
          <cell r="R242">
            <v>490122</v>
          </cell>
          <cell r="S242">
            <v>0</v>
          </cell>
          <cell r="T242">
            <v>70648</v>
          </cell>
          <cell r="U242">
            <v>0</v>
          </cell>
          <cell r="V242">
            <v>7.87</v>
          </cell>
          <cell r="W242">
            <v>0</v>
          </cell>
          <cell r="X242">
            <v>6.9</v>
          </cell>
        </row>
        <row r="243">
          <cell r="D243" t="str">
            <v xml:space="preserve">332.00 0310         </v>
          </cell>
          <cell r="E243">
            <v>332</v>
          </cell>
          <cell r="F243" t="str">
            <v>Reservoirs, Dams and Waterways</v>
          </cell>
          <cell r="G243">
            <v>0</v>
          </cell>
          <cell r="H243">
            <v>44196</v>
          </cell>
          <cell r="I243">
            <v>0</v>
          </cell>
          <cell r="J243" t="str">
            <v>120-R2</v>
          </cell>
          <cell r="L243">
            <v>-1</v>
          </cell>
          <cell r="M243">
            <v>0</v>
          </cell>
          <cell r="N243">
            <v>11715921.25</v>
          </cell>
          <cell r="O243">
            <v>0</v>
          </cell>
          <cell r="P243">
            <v>7128396</v>
          </cell>
          <cell r="Q243">
            <v>0</v>
          </cell>
          <cell r="R243">
            <v>4704684</v>
          </cell>
          <cell r="S243">
            <v>0</v>
          </cell>
          <cell r="T243">
            <v>678026</v>
          </cell>
          <cell r="U243">
            <v>0</v>
          </cell>
          <cell r="V243">
            <v>5.79</v>
          </cell>
          <cell r="W243">
            <v>0</v>
          </cell>
          <cell r="X243">
            <v>6.9</v>
          </cell>
        </row>
        <row r="244">
          <cell r="D244" t="str">
            <v xml:space="preserve">333.00 0310         </v>
          </cell>
          <cell r="E244">
            <v>333</v>
          </cell>
          <cell r="F244" t="str">
            <v>Waterwheels, Turbines and Generators</v>
          </cell>
          <cell r="G244">
            <v>0</v>
          </cell>
          <cell r="H244">
            <v>44196</v>
          </cell>
          <cell r="I244">
            <v>0</v>
          </cell>
          <cell r="J244" t="str">
            <v>90-L1.5</v>
          </cell>
          <cell r="L244">
            <v>-3</v>
          </cell>
          <cell r="M244">
            <v>0</v>
          </cell>
          <cell r="N244">
            <v>277224.64</v>
          </cell>
          <cell r="O244">
            <v>0</v>
          </cell>
          <cell r="P244">
            <v>176641</v>
          </cell>
          <cell r="Q244">
            <v>0</v>
          </cell>
          <cell r="R244">
            <v>108900</v>
          </cell>
          <cell r="S244">
            <v>0</v>
          </cell>
          <cell r="T244">
            <v>16198</v>
          </cell>
          <cell r="U244">
            <v>0</v>
          </cell>
          <cell r="V244">
            <v>5.84</v>
          </cell>
          <cell r="W244">
            <v>0</v>
          </cell>
          <cell r="X244">
            <v>6.7</v>
          </cell>
        </row>
        <row r="245">
          <cell r="D245" t="str">
            <v xml:space="preserve">334.00 0310         </v>
          </cell>
          <cell r="E245">
            <v>334</v>
          </cell>
          <cell r="F245" t="str">
            <v>Accessory Electric Equipment</v>
          </cell>
          <cell r="G245">
            <v>0</v>
          </cell>
          <cell r="H245">
            <v>44196</v>
          </cell>
          <cell r="I245">
            <v>0</v>
          </cell>
          <cell r="J245" t="str">
            <v>70-L0</v>
          </cell>
          <cell r="L245">
            <v>-1</v>
          </cell>
          <cell r="M245">
            <v>0</v>
          </cell>
          <cell r="N245">
            <v>836614.03</v>
          </cell>
          <cell r="O245">
            <v>0</v>
          </cell>
          <cell r="P245">
            <v>372124</v>
          </cell>
          <cell r="Q245">
            <v>0</v>
          </cell>
          <cell r="R245">
            <v>472856</v>
          </cell>
          <cell r="S245">
            <v>0</v>
          </cell>
          <cell r="T245">
            <v>69633</v>
          </cell>
          <cell r="U245">
            <v>0</v>
          </cell>
          <cell r="V245">
            <v>8.32</v>
          </cell>
          <cell r="W245">
            <v>0</v>
          </cell>
          <cell r="X245">
            <v>6.8</v>
          </cell>
        </row>
        <row r="246">
          <cell r="D246" t="str">
            <v xml:space="preserve">335.00 0310         </v>
          </cell>
          <cell r="E246">
            <v>335</v>
          </cell>
          <cell r="F246" t="str">
            <v>Miscellaneous Power Plant Equipment</v>
          </cell>
          <cell r="G246">
            <v>0</v>
          </cell>
          <cell r="H246">
            <v>44196</v>
          </cell>
          <cell r="I246">
            <v>0</v>
          </cell>
          <cell r="J246" t="str">
            <v>75-R0.5</v>
          </cell>
          <cell r="L246">
            <v>-1</v>
          </cell>
          <cell r="M246">
            <v>0</v>
          </cell>
          <cell r="N246">
            <v>60488.69</v>
          </cell>
          <cell r="O246">
            <v>0</v>
          </cell>
          <cell r="P246">
            <v>32834</v>
          </cell>
          <cell r="Q246">
            <v>0</v>
          </cell>
          <cell r="R246">
            <v>28260</v>
          </cell>
          <cell r="S246">
            <v>0</v>
          </cell>
          <cell r="T246">
            <v>4184</v>
          </cell>
          <cell r="U246">
            <v>0</v>
          </cell>
          <cell r="V246">
            <v>6.92</v>
          </cell>
          <cell r="W246">
            <v>0</v>
          </cell>
          <cell r="X246">
            <v>6.8</v>
          </cell>
        </row>
        <row r="247">
          <cell r="D247" t="str">
            <v xml:space="preserve">336.00 0310         </v>
          </cell>
          <cell r="E247">
            <v>336</v>
          </cell>
          <cell r="F247" t="str">
            <v>Roads, Railroads and Bridges</v>
          </cell>
          <cell r="G247">
            <v>0</v>
          </cell>
          <cell r="H247">
            <v>44196</v>
          </cell>
          <cell r="I247">
            <v>0</v>
          </cell>
          <cell r="J247" t="str">
            <v>120-R1.5</v>
          </cell>
          <cell r="L247">
            <v>-1</v>
          </cell>
          <cell r="M247">
            <v>0</v>
          </cell>
          <cell r="N247">
            <v>239834.16</v>
          </cell>
          <cell r="O247">
            <v>0</v>
          </cell>
          <cell r="P247">
            <v>118851</v>
          </cell>
          <cell r="Q247">
            <v>0</v>
          </cell>
          <cell r="R247">
            <v>123382</v>
          </cell>
          <cell r="S247">
            <v>0</v>
          </cell>
          <cell r="T247">
            <v>17779</v>
          </cell>
          <cell r="U247">
            <v>0</v>
          </cell>
          <cell r="V247">
            <v>7.41</v>
          </cell>
          <cell r="W247">
            <v>0</v>
          </cell>
          <cell r="X247">
            <v>6.9</v>
          </cell>
        </row>
        <row r="248">
          <cell r="F248" t="str">
            <v>TOTAL KLAMATH RIVER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N248">
            <v>14919293.719999999</v>
          </cell>
          <cell r="O248">
            <v>0</v>
          </cell>
          <cell r="P248">
            <v>8729524</v>
          </cell>
          <cell r="Q248">
            <v>0</v>
          </cell>
          <cell r="R248">
            <v>6335592</v>
          </cell>
          <cell r="S248">
            <v>0</v>
          </cell>
          <cell r="T248">
            <v>914666</v>
          </cell>
          <cell r="U248">
            <v>0</v>
          </cell>
          <cell r="V248">
            <v>6.13</v>
          </cell>
          <cell r="W248">
            <v>0</v>
          </cell>
          <cell r="X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F250" t="str">
            <v>KLAMATH RIVER - ACCELERATED</v>
          </cell>
          <cell r="G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D251" t="str">
            <v xml:space="preserve">330.20 0311         </v>
          </cell>
          <cell r="E251">
            <v>330.2</v>
          </cell>
          <cell r="F251" t="str">
            <v>Land Rights</v>
          </cell>
          <cell r="G251">
            <v>0</v>
          </cell>
          <cell r="H251">
            <v>43830</v>
          </cell>
          <cell r="I251">
            <v>0</v>
          </cell>
          <cell r="J251" t="str">
            <v>SQUARE</v>
          </cell>
          <cell r="L251">
            <v>0</v>
          </cell>
          <cell r="M251">
            <v>0</v>
          </cell>
          <cell r="N251">
            <v>40941.300000000003</v>
          </cell>
          <cell r="O251">
            <v>0</v>
          </cell>
          <cell r="P251">
            <v>27541</v>
          </cell>
          <cell r="Q251">
            <v>0</v>
          </cell>
          <cell r="R251">
            <v>13400</v>
          </cell>
          <cell r="S251">
            <v>0</v>
          </cell>
          <cell r="T251">
            <v>2233</v>
          </cell>
          <cell r="U251">
            <v>0</v>
          </cell>
          <cell r="V251">
            <v>5.45</v>
          </cell>
          <cell r="W251">
            <v>0</v>
          </cell>
          <cell r="X251">
            <v>6</v>
          </cell>
        </row>
        <row r="252">
          <cell r="D252" t="str">
            <v xml:space="preserve">330.40 0311         </v>
          </cell>
          <cell r="E252">
            <v>330.4</v>
          </cell>
          <cell r="F252" t="str">
            <v>Flood Rights</v>
          </cell>
          <cell r="G252">
            <v>0</v>
          </cell>
          <cell r="H252">
            <v>43830</v>
          </cell>
          <cell r="I252">
            <v>0</v>
          </cell>
          <cell r="J252" t="str">
            <v>SQUARE</v>
          </cell>
          <cell r="L252">
            <v>0</v>
          </cell>
          <cell r="M252">
            <v>0</v>
          </cell>
          <cell r="N252">
            <v>1029.5</v>
          </cell>
          <cell r="O252">
            <v>0</v>
          </cell>
          <cell r="P252">
            <v>693</v>
          </cell>
          <cell r="Q252">
            <v>0</v>
          </cell>
          <cell r="R252">
            <v>336</v>
          </cell>
          <cell r="S252">
            <v>0</v>
          </cell>
          <cell r="T252">
            <v>56</v>
          </cell>
          <cell r="U252">
            <v>0</v>
          </cell>
          <cell r="V252">
            <v>5.44</v>
          </cell>
          <cell r="W252">
            <v>0</v>
          </cell>
          <cell r="X252">
            <v>6</v>
          </cell>
        </row>
        <row r="253">
          <cell r="D253" t="str">
            <v xml:space="preserve">331.00 0311         </v>
          </cell>
          <cell r="E253">
            <v>331</v>
          </cell>
          <cell r="F253" t="str">
            <v>Structures and Improvements</v>
          </cell>
          <cell r="G253">
            <v>0</v>
          </cell>
          <cell r="H253">
            <v>43830</v>
          </cell>
          <cell r="I253">
            <v>0</v>
          </cell>
          <cell r="J253" t="str">
            <v>SQUARE</v>
          </cell>
          <cell r="L253">
            <v>0</v>
          </cell>
          <cell r="M253">
            <v>0</v>
          </cell>
          <cell r="N253">
            <v>13695979.66</v>
          </cell>
          <cell r="O253">
            <v>0</v>
          </cell>
          <cell r="P253">
            <v>6865756</v>
          </cell>
          <cell r="Q253">
            <v>0</v>
          </cell>
          <cell r="R253">
            <v>6830224</v>
          </cell>
          <cell r="S253">
            <v>0</v>
          </cell>
          <cell r="T253">
            <v>1138372</v>
          </cell>
          <cell r="U253">
            <v>0</v>
          </cell>
          <cell r="V253">
            <v>8.31</v>
          </cell>
          <cell r="W253">
            <v>0</v>
          </cell>
          <cell r="X253">
            <v>6</v>
          </cell>
        </row>
        <row r="254">
          <cell r="D254" t="str">
            <v xml:space="preserve">332.00 0311         </v>
          </cell>
          <cell r="E254">
            <v>332</v>
          </cell>
          <cell r="F254" t="str">
            <v>Reservoirs, Dams and Waterways</v>
          </cell>
          <cell r="G254">
            <v>0</v>
          </cell>
          <cell r="H254">
            <v>43830</v>
          </cell>
          <cell r="I254">
            <v>0</v>
          </cell>
          <cell r="J254" t="str">
            <v>SQUARE</v>
          </cell>
          <cell r="L254">
            <v>0</v>
          </cell>
          <cell r="M254">
            <v>0</v>
          </cell>
          <cell r="N254">
            <v>34075662.460000001</v>
          </cell>
          <cell r="O254">
            <v>0</v>
          </cell>
          <cell r="P254">
            <v>19525414</v>
          </cell>
          <cell r="Q254">
            <v>0</v>
          </cell>
          <cell r="R254">
            <v>14550248</v>
          </cell>
          <cell r="S254">
            <v>0</v>
          </cell>
          <cell r="T254">
            <v>2425041</v>
          </cell>
          <cell r="U254">
            <v>0</v>
          </cell>
          <cell r="V254">
            <v>7.12</v>
          </cell>
          <cell r="W254">
            <v>0</v>
          </cell>
          <cell r="X254">
            <v>6</v>
          </cell>
        </row>
        <row r="255">
          <cell r="D255" t="str">
            <v xml:space="preserve">333.00 0311         </v>
          </cell>
          <cell r="E255">
            <v>333</v>
          </cell>
          <cell r="F255" t="str">
            <v>Waterwheels, Turbines and Generators</v>
          </cell>
          <cell r="G255">
            <v>0</v>
          </cell>
          <cell r="H255">
            <v>43830</v>
          </cell>
          <cell r="I255">
            <v>0</v>
          </cell>
          <cell r="J255" t="str">
            <v>SQUARE</v>
          </cell>
          <cell r="L255">
            <v>0</v>
          </cell>
          <cell r="M255">
            <v>0</v>
          </cell>
          <cell r="N255">
            <v>17786161.609999999</v>
          </cell>
          <cell r="O255">
            <v>0</v>
          </cell>
          <cell r="P255">
            <v>9429826</v>
          </cell>
          <cell r="Q255">
            <v>0</v>
          </cell>
          <cell r="R255">
            <v>8356336</v>
          </cell>
          <cell r="S255">
            <v>0</v>
          </cell>
          <cell r="T255">
            <v>1392722</v>
          </cell>
          <cell r="U255">
            <v>0</v>
          </cell>
          <cell r="V255">
            <v>7.83</v>
          </cell>
          <cell r="W255">
            <v>0</v>
          </cell>
          <cell r="X255">
            <v>6</v>
          </cell>
        </row>
        <row r="256">
          <cell r="D256" t="str">
            <v xml:space="preserve">334.00 0311         </v>
          </cell>
          <cell r="E256">
            <v>334</v>
          </cell>
          <cell r="F256" t="str">
            <v>Accessory Electric Equipment</v>
          </cell>
          <cell r="G256">
            <v>0</v>
          </cell>
          <cell r="H256">
            <v>43830</v>
          </cell>
          <cell r="I256">
            <v>0</v>
          </cell>
          <cell r="J256" t="str">
            <v>SQUARE</v>
          </cell>
          <cell r="L256">
            <v>0</v>
          </cell>
          <cell r="M256">
            <v>0</v>
          </cell>
          <cell r="N256">
            <v>16047648.01</v>
          </cell>
          <cell r="O256">
            <v>0</v>
          </cell>
          <cell r="P256">
            <v>7100268</v>
          </cell>
          <cell r="Q256">
            <v>0</v>
          </cell>
          <cell r="R256">
            <v>8947380</v>
          </cell>
          <cell r="S256">
            <v>0</v>
          </cell>
          <cell r="T256">
            <v>1491231</v>
          </cell>
          <cell r="U256">
            <v>0</v>
          </cell>
          <cell r="V256">
            <v>9.2899999999999991</v>
          </cell>
          <cell r="W256">
            <v>0</v>
          </cell>
          <cell r="X256">
            <v>6</v>
          </cell>
        </row>
        <row r="257">
          <cell r="D257" t="str">
            <v xml:space="preserve">335.00 0311         </v>
          </cell>
          <cell r="E257">
            <v>335</v>
          </cell>
          <cell r="F257" t="str">
            <v>Miscellaneous Power Plant Equipment</v>
          </cell>
          <cell r="G257">
            <v>0</v>
          </cell>
          <cell r="H257">
            <v>43830</v>
          </cell>
          <cell r="I257">
            <v>0</v>
          </cell>
          <cell r="J257" t="str">
            <v>SQUARE</v>
          </cell>
          <cell r="L257">
            <v>0</v>
          </cell>
          <cell r="M257">
            <v>0</v>
          </cell>
          <cell r="N257">
            <v>173066.89</v>
          </cell>
          <cell r="O257">
            <v>0</v>
          </cell>
          <cell r="P257">
            <v>106244</v>
          </cell>
          <cell r="Q257">
            <v>0</v>
          </cell>
          <cell r="R257">
            <v>66823</v>
          </cell>
          <cell r="S257">
            <v>0</v>
          </cell>
          <cell r="T257">
            <v>11137</v>
          </cell>
          <cell r="U257">
            <v>0</v>
          </cell>
          <cell r="V257">
            <v>6.44</v>
          </cell>
          <cell r="W257">
            <v>0</v>
          </cell>
          <cell r="X257">
            <v>6</v>
          </cell>
        </row>
        <row r="258">
          <cell r="D258" t="str">
            <v xml:space="preserve">336.00 0311         </v>
          </cell>
          <cell r="E258">
            <v>336</v>
          </cell>
          <cell r="F258" t="str">
            <v>Roads, Railroads and Bridges</v>
          </cell>
          <cell r="G258">
            <v>0</v>
          </cell>
          <cell r="H258">
            <v>43830</v>
          </cell>
          <cell r="I258">
            <v>0</v>
          </cell>
          <cell r="J258" t="str">
            <v>SQUARE</v>
          </cell>
          <cell r="L258">
            <v>0</v>
          </cell>
          <cell r="M258">
            <v>0</v>
          </cell>
          <cell r="N258">
            <v>2547856.13</v>
          </cell>
          <cell r="O258">
            <v>0</v>
          </cell>
          <cell r="P258">
            <v>1404940</v>
          </cell>
          <cell r="Q258">
            <v>0</v>
          </cell>
          <cell r="R258">
            <v>1142916</v>
          </cell>
          <cell r="S258">
            <v>0</v>
          </cell>
          <cell r="T258">
            <v>190487</v>
          </cell>
          <cell r="U258">
            <v>0</v>
          </cell>
          <cell r="V258">
            <v>7.48</v>
          </cell>
          <cell r="W258">
            <v>0</v>
          </cell>
          <cell r="X258">
            <v>6</v>
          </cell>
        </row>
        <row r="259">
          <cell r="F259" t="str">
            <v>TOTAL KLAMATH RIVER ACCELERATED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M259">
            <v>0</v>
          </cell>
          <cell r="N259">
            <v>84368345.560000002</v>
          </cell>
          <cell r="O259">
            <v>0</v>
          </cell>
          <cell r="P259">
            <v>44460682</v>
          </cell>
          <cell r="Q259">
            <v>0</v>
          </cell>
          <cell r="R259">
            <v>39907663</v>
          </cell>
          <cell r="S259">
            <v>0</v>
          </cell>
          <cell r="T259">
            <v>6651279</v>
          </cell>
          <cell r="U259">
            <v>0</v>
          </cell>
          <cell r="V259">
            <v>7.88</v>
          </cell>
          <cell r="W259">
            <v>0</v>
          </cell>
          <cell r="X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F261" t="str">
            <v>LAST CHANCE</v>
          </cell>
          <cell r="G261">
            <v>0</v>
          </cell>
          <cell r="H261">
            <v>0</v>
          </cell>
          <cell r="I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D262" t="str">
            <v xml:space="preserve">331.00 0312         </v>
          </cell>
          <cell r="E262">
            <v>331</v>
          </cell>
          <cell r="F262" t="str">
            <v>Structures and Improvements</v>
          </cell>
          <cell r="G262">
            <v>0</v>
          </cell>
          <cell r="H262">
            <v>46022</v>
          </cell>
          <cell r="I262">
            <v>0</v>
          </cell>
          <cell r="J262" t="str">
            <v>120-R1.5</v>
          </cell>
          <cell r="L262">
            <v>-1</v>
          </cell>
          <cell r="M262">
            <v>0</v>
          </cell>
          <cell r="N262">
            <v>446366.87</v>
          </cell>
          <cell r="O262">
            <v>0</v>
          </cell>
          <cell r="P262">
            <v>268639</v>
          </cell>
          <cell r="Q262">
            <v>0</v>
          </cell>
          <cell r="R262">
            <v>182192</v>
          </cell>
          <cell r="S262">
            <v>0</v>
          </cell>
          <cell r="T262">
            <v>15406</v>
          </cell>
          <cell r="U262">
            <v>0</v>
          </cell>
          <cell r="V262">
            <v>3.45</v>
          </cell>
          <cell r="W262">
            <v>0</v>
          </cell>
          <cell r="X262">
            <v>11.8</v>
          </cell>
        </row>
        <row r="263">
          <cell r="D263" t="str">
            <v xml:space="preserve">332.00 0312         </v>
          </cell>
          <cell r="E263">
            <v>332</v>
          </cell>
          <cell r="F263" t="str">
            <v>Reservoirs, Dams and Waterways</v>
          </cell>
          <cell r="G263">
            <v>0</v>
          </cell>
          <cell r="H263">
            <v>46022</v>
          </cell>
          <cell r="I263">
            <v>0</v>
          </cell>
          <cell r="J263" t="str">
            <v>120-R2</v>
          </cell>
          <cell r="L263">
            <v>-1</v>
          </cell>
          <cell r="M263">
            <v>0</v>
          </cell>
          <cell r="N263">
            <v>956229.4</v>
          </cell>
          <cell r="O263">
            <v>0</v>
          </cell>
          <cell r="P263">
            <v>507785</v>
          </cell>
          <cell r="Q263">
            <v>0</v>
          </cell>
          <cell r="R263">
            <v>458007</v>
          </cell>
          <cell r="S263">
            <v>0</v>
          </cell>
          <cell r="T263">
            <v>38512</v>
          </cell>
          <cell r="U263">
            <v>0</v>
          </cell>
          <cell r="V263">
            <v>4.03</v>
          </cell>
          <cell r="W263">
            <v>0</v>
          </cell>
          <cell r="X263">
            <v>11.9</v>
          </cell>
        </row>
        <row r="264">
          <cell r="D264" t="str">
            <v xml:space="preserve">333.00 0312         </v>
          </cell>
          <cell r="E264">
            <v>333</v>
          </cell>
          <cell r="F264" t="str">
            <v>Waterwheels, Turbines and Generators</v>
          </cell>
          <cell r="G264">
            <v>0</v>
          </cell>
          <cell r="H264">
            <v>46022</v>
          </cell>
          <cell r="I264">
            <v>0</v>
          </cell>
          <cell r="J264" t="str">
            <v>90-L1.5</v>
          </cell>
          <cell r="L264">
            <v>-2</v>
          </cell>
          <cell r="M264">
            <v>0</v>
          </cell>
          <cell r="N264">
            <v>1060034.98</v>
          </cell>
          <cell r="O264">
            <v>0</v>
          </cell>
          <cell r="P264">
            <v>665930</v>
          </cell>
          <cell r="Q264">
            <v>0</v>
          </cell>
          <cell r="R264">
            <v>415306</v>
          </cell>
          <cell r="S264">
            <v>0</v>
          </cell>
          <cell r="T264">
            <v>35563</v>
          </cell>
          <cell r="U264">
            <v>0</v>
          </cell>
          <cell r="V264">
            <v>3.35</v>
          </cell>
          <cell r="W264">
            <v>0</v>
          </cell>
          <cell r="X264">
            <v>11.7</v>
          </cell>
        </row>
        <row r="265">
          <cell r="D265" t="str">
            <v xml:space="preserve">334.00 0312         </v>
          </cell>
          <cell r="E265">
            <v>334</v>
          </cell>
          <cell r="F265" t="str">
            <v>Accessory Electric Equipment</v>
          </cell>
          <cell r="G265">
            <v>0</v>
          </cell>
          <cell r="H265">
            <v>46022</v>
          </cell>
          <cell r="I265">
            <v>0</v>
          </cell>
          <cell r="J265" t="str">
            <v>70-L0</v>
          </cell>
          <cell r="L265">
            <v>-2</v>
          </cell>
          <cell r="M265">
            <v>0</v>
          </cell>
          <cell r="N265">
            <v>257823.55</v>
          </cell>
          <cell r="O265">
            <v>0</v>
          </cell>
          <cell r="P265">
            <v>114907</v>
          </cell>
          <cell r="Q265">
            <v>0</v>
          </cell>
          <cell r="R265">
            <v>148073</v>
          </cell>
          <cell r="S265">
            <v>0</v>
          </cell>
          <cell r="T265">
            <v>12972</v>
          </cell>
          <cell r="U265">
            <v>0</v>
          </cell>
          <cell r="V265">
            <v>5.03</v>
          </cell>
          <cell r="W265">
            <v>0</v>
          </cell>
          <cell r="X265">
            <v>11.4</v>
          </cell>
        </row>
        <row r="266">
          <cell r="D266" t="str">
            <v xml:space="preserve">336.00 0312         </v>
          </cell>
          <cell r="E266">
            <v>336</v>
          </cell>
          <cell r="F266" t="str">
            <v>Roads, Railroads and Bridges</v>
          </cell>
          <cell r="G266">
            <v>0</v>
          </cell>
          <cell r="H266">
            <v>46022</v>
          </cell>
          <cell r="I266">
            <v>0</v>
          </cell>
          <cell r="J266" t="str">
            <v>120-R1.5</v>
          </cell>
          <cell r="L266">
            <v>-1</v>
          </cell>
          <cell r="M266">
            <v>0</v>
          </cell>
          <cell r="N266">
            <v>64973.32</v>
          </cell>
          <cell r="O266">
            <v>0</v>
          </cell>
          <cell r="P266">
            <v>42061</v>
          </cell>
          <cell r="Q266">
            <v>0</v>
          </cell>
          <cell r="R266">
            <v>23562</v>
          </cell>
          <cell r="S266">
            <v>0</v>
          </cell>
          <cell r="T266">
            <v>1995</v>
          </cell>
          <cell r="U266">
            <v>0</v>
          </cell>
          <cell r="V266">
            <v>3.07</v>
          </cell>
          <cell r="W266">
            <v>0</v>
          </cell>
          <cell r="X266">
            <v>11.8</v>
          </cell>
        </row>
        <row r="267">
          <cell r="F267" t="str">
            <v>TOTAL LAST CHANCE</v>
          </cell>
          <cell r="G267">
            <v>0</v>
          </cell>
          <cell r="H267">
            <v>0</v>
          </cell>
          <cell r="I267">
            <v>0</v>
          </cell>
          <cell r="L267">
            <v>0</v>
          </cell>
          <cell r="M267">
            <v>0</v>
          </cell>
          <cell r="N267">
            <v>2785428.1199999996</v>
          </cell>
          <cell r="O267">
            <v>0</v>
          </cell>
          <cell r="P267">
            <v>1599322</v>
          </cell>
          <cell r="Q267">
            <v>0</v>
          </cell>
          <cell r="R267">
            <v>1227140</v>
          </cell>
          <cell r="S267">
            <v>0</v>
          </cell>
          <cell r="T267">
            <v>104448</v>
          </cell>
          <cell r="U267">
            <v>0</v>
          </cell>
          <cell r="V267">
            <v>3.75</v>
          </cell>
          <cell r="W267">
            <v>0</v>
          </cell>
          <cell r="X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F269" t="str">
            <v>LIFTON</v>
          </cell>
          <cell r="G269">
            <v>0</v>
          </cell>
          <cell r="H269">
            <v>0</v>
          </cell>
          <cell r="I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D270" t="str">
            <v xml:space="preserve">330.20 0313         </v>
          </cell>
          <cell r="E270">
            <v>330.2</v>
          </cell>
          <cell r="F270" t="str">
            <v>Land Rights</v>
          </cell>
          <cell r="G270">
            <v>0</v>
          </cell>
          <cell r="H270">
            <v>48944</v>
          </cell>
          <cell r="I270">
            <v>0</v>
          </cell>
          <cell r="J270" t="str">
            <v>SQUARE</v>
          </cell>
          <cell r="L270">
            <v>0</v>
          </cell>
          <cell r="M270">
            <v>0</v>
          </cell>
          <cell r="N270">
            <v>20758.93</v>
          </cell>
          <cell r="O270">
            <v>0</v>
          </cell>
          <cell r="P270">
            <v>12967</v>
          </cell>
          <cell r="Q270">
            <v>0</v>
          </cell>
          <cell r="R270">
            <v>7792</v>
          </cell>
          <cell r="S270">
            <v>0</v>
          </cell>
          <cell r="T270">
            <v>389</v>
          </cell>
          <cell r="U270">
            <v>0</v>
          </cell>
          <cell r="V270">
            <v>1.87</v>
          </cell>
          <cell r="W270">
            <v>0</v>
          </cell>
          <cell r="X270">
            <v>20</v>
          </cell>
        </row>
        <row r="271">
          <cell r="D271" t="str">
            <v xml:space="preserve">330.30 0313         </v>
          </cell>
          <cell r="E271">
            <v>330.3</v>
          </cell>
          <cell r="F271" t="str">
            <v>Water Rights</v>
          </cell>
          <cell r="G271">
            <v>0</v>
          </cell>
          <cell r="H271">
            <v>48944</v>
          </cell>
          <cell r="I271">
            <v>0</v>
          </cell>
          <cell r="J271" t="str">
            <v>SQUARE</v>
          </cell>
          <cell r="L271">
            <v>0</v>
          </cell>
          <cell r="M271">
            <v>0</v>
          </cell>
          <cell r="N271">
            <v>24129.94</v>
          </cell>
          <cell r="O271">
            <v>0</v>
          </cell>
          <cell r="P271">
            <v>14810</v>
          </cell>
          <cell r="Q271">
            <v>0</v>
          </cell>
          <cell r="R271">
            <v>9320</v>
          </cell>
          <cell r="S271">
            <v>0</v>
          </cell>
          <cell r="T271">
            <v>466</v>
          </cell>
          <cell r="U271">
            <v>0</v>
          </cell>
          <cell r="V271">
            <v>1.93</v>
          </cell>
          <cell r="W271">
            <v>0</v>
          </cell>
          <cell r="X271">
            <v>20</v>
          </cell>
        </row>
        <row r="272">
          <cell r="D272" t="str">
            <v xml:space="preserve">331.00 0313         </v>
          </cell>
          <cell r="E272">
            <v>331</v>
          </cell>
          <cell r="F272" t="str">
            <v>Structures and Improvements</v>
          </cell>
          <cell r="G272">
            <v>0</v>
          </cell>
          <cell r="H272">
            <v>48944</v>
          </cell>
          <cell r="I272">
            <v>0</v>
          </cell>
          <cell r="J272" t="str">
            <v>120-R1.5</v>
          </cell>
          <cell r="L272">
            <v>-4</v>
          </cell>
          <cell r="M272">
            <v>0</v>
          </cell>
          <cell r="N272">
            <v>1190919.7</v>
          </cell>
          <cell r="O272">
            <v>0</v>
          </cell>
          <cell r="P272">
            <v>602310</v>
          </cell>
          <cell r="Q272">
            <v>0</v>
          </cell>
          <cell r="R272">
            <v>636246</v>
          </cell>
          <cell r="S272">
            <v>0</v>
          </cell>
          <cell r="T272">
            <v>33297</v>
          </cell>
          <cell r="U272">
            <v>0</v>
          </cell>
          <cell r="V272">
            <v>2.8</v>
          </cell>
          <cell r="W272">
            <v>0</v>
          </cell>
          <cell r="X272">
            <v>19.100000000000001</v>
          </cell>
        </row>
        <row r="273">
          <cell r="D273" t="str">
            <v xml:space="preserve">332.00 0313         </v>
          </cell>
          <cell r="E273">
            <v>332</v>
          </cell>
          <cell r="F273" t="str">
            <v>Reservoirs, Dams and Waterways</v>
          </cell>
          <cell r="G273">
            <v>0</v>
          </cell>
          <cell r="H273">
            <v>48944</v>
          </cell>
          <cell r="I273">
            <v>0</v>
          </cell>
          <cell r="J273" t="str">
            <v>120-R2</v>
          </cell>
          <cell r="L273">
            <v>-3</v>
          </cell>
          <cell r="M273">
            <v>0</v>
          </cell>
          <cell r="N273">
            <v>8222952.4100000001</v>
          </cell>
          <cell r="O273">
            <v>0</v>
          </cell>
          <cell r="P273">
            <v>3393811</v>
          </cell>
          <cell r="Q273">
            <v>0</v>
          </cell>
          <cell r="R273">
            <v>5075830</v>
          </cell>
          <cell r="S273">
            <v>0</v>
          </cell>
          <cell r="T273">
            <v>260898</v>
          </cell>
          <cell r="U273">
            <v>0</v>
          </cell>
          <cell r="V273">
            <v>3.17</v>
          </cell>
          <cell r="W273">
            <v>0</v>
          </cell>
          <cell r="X273">
            <v>19.5</v>
          </cell>
        </row>
        <row r="274">
          <cell r="D274" t="str">
            <v xml:space="preserve">333.00 0313         </v>
          </cell>
          <cell r="E274">
            <v>333</v>
          </cell>
          <cell r="F274" t="str">
            <v>Waterwheels, Turbines and Generators</v>
          </cell>
          <cell r="G274">
            <v>0</v>
          </cell>
          <cell r="H274">
            <v>48944</v>
          </cell>
          <cell r="I274">
            <v>0</v>
          </cell>
          <cell r="J274" t="str">
            <v>90-L1.5</v>
          </cell>
          <cell r="L274">
            <v>-2</v>
          </cell>
          <cell r="M274">
            <v>0</v>
          </cell>
          <cell r="N274">
            <v>7747695.4900000002</v>
          </cell>
          <cell r="O274">
            <v>0</v>
          </cell>
          <cell r="P274">
            <v>1609210</v>
          </cell>
          <cell r="Q274">
            <v>0</v>
          </cell>
          <cell r="R274">
            <v>6293439</v>
          </cell>
          <cell r="S274">
            <v>0</v>
          </cell>
          <cell r="T274">
            <v>320003</v>
          </cell>
          <cell r="U274">
            <v>0</v>
          </cell>
          <cell r="V274">
            <v>4.13</v>
          </cell>
          <cell r="W274">
            <v>0</v>
          </cell>
          <cell r="X274">
            <v>19.7</v>
          </cell>
        </row>
        <row r="275">
          <cell r="D275" t="str">
            <v xml:space="preserve">334.00 0313         </v>
          </cell>
          <cell r="E275">
            <v>334</v>
          </cell>
          <cell r="F275" t="str">
            <v>Accessory Electric Equipment</v>
          </cell>
          <cell r="G275">
            <v>0</v>
          </cell>
          <cell r="H275">
            <v>48944</v>
          </cell>
          <cell r="I275">
            <v>0</v>
          </cell>
          <cell r="J275" t="str">
            <v>70-L0</v>
          </cell>
          <cell r="L275">
            <v>-4</v>
          </cell>
          <cell r="M275">
            <v>0</v>
          </cell>
          <cell r="N275">
            <v>282694.8</v>
          </cell>
          <cell r="O275">
            <v>0</v>
          </cell>
          <cell r="P275">
            <v>114514</v>
          </cell>
          <cell r="Q275">
            <v>0</v>
          </cell>
          <cell r="R275">
            <v>179489</v>
          </cell>
          <cell r="S275">
            <v>0</v>
          </cell>
          <cell r="T275">
            <v>9984</v>
          </cell>
          <cell r="U275">
            <v>0</v>
          </cell>
          <cell r="V275">
            <v>3.53</v>
          </cell>
          <cell r="W275">
            <v>0</v>
          </cell>
          <cell r="X275">
            <v>18</v>
          </cell>
        </row>
        <row r="276">
          <cell r="D276" t="str">
            <v xml:space="preserve">335.00 0313         </v>
          </cell>
          <cell r="E276">
            <v>335</v>
          </cell>
          <cell r="F276" t="str">
            <v>Miscellaneous Power Plant Equipment</v>
          </cell>
          <cell r="G276">
            <v>0</v>
          </cell>
          <cell r="H276">
            <v>48944</v>
          </cell>
          <cell r="I276">
            <v>0</v>
          </cell>
          <cell r="J276" t="str">
            <v>75-R0.5</v>
          </cell>
          <cell r="L276">
            <v>-2</v>
          </cell>
          <cell r="M276">
            <v>0</v>
          </cell>
          <cell r="N276">
            <v>2860.68</v>
          </cell>
          <cell r="O276">
            <v>0</v>
          </cell>
          <cell r="P276">
            <v>1364</v>
          </cell>
          <cell r="Q276">
            <v>0</v>
          </cell>
          <cell r="R276">
            <v>1554</v>
          </cell>
          <cell r="S276">
            <v>0</v>
          </cell>
          <cell r="T276">
            <v>85</v>
          </cell>
          <cell r="U276">
            <v>0</v>
          </cell>
          <cell r="V276">
            <v>2.97</v>
          </cell>
          <cell r="W276">
            <v>0</v>
          </cell>
          <cell r="X276">
            <v>18.3</v>
          </cell>
        </row>
        <row r="277">
          <cell r="D277" t="str">
            <v xml:space="preserve">336.00 0313         </v>
          </cell>
          <cell r="E277">
            <v>336</v>
          </cell>
          <cell r="F277" t="str">
            <v>Roads, Railroads and Bridges</v>
          </cell>
          <cell r="G277">
            <v>0</v>
          </cell>
          <cell r="H277">
            <v>48944</v>
          </cell>
          <cell r="I277">
            <v>0</v>
          </cell>
          <cell r="J277" t="str">
            <v>120-R1.5</v>
          </cell>
          <cell r="L277">
            <v>-2</v>
          </cell>
          <cell r="M277">
            <v>0</v>
          </cell>
          <cell r="N277">
            <v>186242.65</v>
          </cell>
          <cell r="O277">
            <v>0</v>
          </cell>
          <cell r="P277">
            <v>50275</v>
          </cell>
          <cell r="Q277">
            <v>0</v>
          </cell>
          <cell r="R277">
            <v>139693</v>
          </cell>
          <cell r="S277">
            <v>0</v>
          </cell>
          <cell r="T277">
            <v>7129</v>
          </cell>
          <cell r="U277">
            <v>0</v>
          </cell>
          <cell r="V277">
            <v>3.83</v>
          </cell>
          <cell r="W277">
            <v>0</v>
          </cell>
          <cell r="X277">
            <v>19.600000000000001</v>
          </cell>
        </row>
        <row r="278">
          <cell r="F278" t="str">
            <v>TOTAL LIFTON</v>
          </cell>
          <cell r="G278">
            <v>0</v>
          </cell>
          <cell r="H278">
            <v>0</v>
          </cell>
          <cell r="I278">
            <v>0</v>
          </cell>
          <cell r="L278">
            <v>0</v>
          </cell>
          <cell r="M278">
            <v>0</v>
          </cell>
          <cell r="N278">
            <v>17678254.599999998</v>
          </cell>
          <cell r="O278">
            <v>0</v>
          </cell>
          <cell r="P278">
            <v>5799261</v>
          </cell>
          <cell r="Q278">
            <v>0</v>
          </cell>
          <cell r="R278">
            <v>12343363</v>
          </cell>
          <cell r="S278">
            <v>0</v>
          </cell>
          <cell r="T278">
            <v>632251</v>
          </cell>
          <cell r="U278">
            <v>0</v>
          </cell>
          <cell r="V278">
            <v>3.58</v>
          </cell>
          <cell r="W278">
            <v>0</v>
          </cell>
          <cell r="X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F280" t="str">
            <v>MERWIN</v>
          </cell>
          <cell r="G280">
            <v>0</v>
          </cell>
          <cell r="H280">
            <v>0</v>
          </cell>
          <cell r="I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D281" t="str">
            <v xml:space="preserve">330.20 0314         </v>
          </cell>
          <cell r="E281">
            <v>330.2</v>
          </cell>
          <cell r="F281" t="str">
            <v>Land Rights</v>
          </cell>
          <cell r="G281">
            <v>0</v>
          </cell>
          <cell r="H281">
            <v>58075</v>
          </cell>
          <cell r="I281">
            <v>0</v>
          </cell>
          <cell r="J281" t="str">
            <v>SQUARE</v>
          </cell>
          <cell r="L281">
            <v>0</v>
          </cell>
          <cell r="M281">
            <v>0</v>
          </cell>
          <cell r="N281">
            <v>300510.01</v>
          </cell>
          <cell r="O281">
            <v>0</v>
          </cell>
          <cell r="P281">
            <v>232262</v>
          </cell>
          <cell r="Q281">
            <v>0</v>
          </cell>
          <cell r="R281">
            <v>68248</v>
          </cell>
          <cell r="S281">
            <v>0</v>
          </cell>
          <cell r="T281">
            <v>1517</v>
          </cell>
          <cell r="U281">
            <v>0</v>
          </cell>
          <cell r="V281">
            <v>0.5</v>
          </cell>
          <cell r="W281">
            <v>0</v>
          </cell>
          <cell r="X281">
            <v>45</v>
          </cell>
        </row>
        <row r="282">
          <cell r="D282" t="str">
            <v xml:space="preserve">330.50 0314         </v>
          </cell>
          <cell r="E282">
            <v>330.5</v>
          </cell>
          <cell r="F282" t="str">
            <v>Fish/Wildlife</v>
          </cell>
          <cell r="G282">
            <v>0</v>
          </cell>
          <cell r="H282">
            <v>58075</v>
          </cell>
          <cell r="I282">
            <v>0</v>
          </cell>
          <cell r="J282" t="str">
            <v>SQUARE</v>
          </cell>
          <cell r="L282">
            <v>0</v>
          </cell>
          <cell r="M282">
            <v>0</v>
          </cell>
          <cell r="N282">
            <v>212279.74</v>
          </cell>
          <cell r="O282">
            <v>0</v>
          </cell>
          <cell r="P282">
            <v>166782</v>
          </cell>
          <cell r="Q282">
            <v>0</v>
          </cell>
          <cell r="R282">
            <v>45498</v>
          </cell>
          <cell r="S282">
            <v>0</v>
          </cell>
          <cell r="T282">
            <v>1011</v>
          </cell>
          <cell r="U282">
            <v>0</v>
          </cell>
          <cell r="V282">
            <v>0.48</v>
          </cell>
          <cell r="W282">
            <v>0</v>
          </cell>
          <cell r="X282">
            <v>45</v>
          </cell>
        </row>
        <row r="283">
          <cell r="D283" t="str">
            <v xml:space="preserve">331.00 0314         </v>
          </cell>
          <cell r="E283">
            <v>331</v>
          </cell>
          <cell r="F283" t="str">
            <v>Structures and Improvements</v>
          </cell>
          <cell r="G283">
            <v>0</v>
          </cell>
          <cell r="H283">
            <v>58075</v>
          </cell>
          <cell r="I283">
            <v>0</v>
          </cell>
          <cell r="J283" t="str">
            <v>120-R1.5</v>
          </cell>
          <cell r="L283">
            <v>-4</v>
          </cell>
          <cell r="M283">
            <v>0</v>
          </cell>
          <cell r="N283">
            <v>94372014.959999993</v>
          </cell>
          <cell r="O283">
            <v>0</v>
          </cell>
          <cell r="P283">
            <v>12590260</v>
          </cell>
          <cell r="Q283">
            <v>0</v>
          </cell>
          <cell r="R283">
            <v>85556636</v>
          </cell>
          <cell r="S283">
            <v>0</v>
          </cell>
          <cell r="T283">
            <v>1993989</v>
          </cell>
          <cell r="U283">
            <v>0</v>
          </cell>
          <cell r="V283">
            <v>2.11</v>
          </cell>
          <cell r="W283">
            <v>0</v>
          </cell>
          <cell r="X283">
            <v>42.9</v>
          </cell>
        </row>
        <row r="284">
          <cell r="D284" t="str">
            <v xml:space="preserve">332.00 0314         </v>
          </cell>
          <cell r="E284">
            <v>332</v>
          </cell>
          <cell r="F284" t="str">
            <v>Reservoirs, Dams and Waterways</v>
          </cell>
          <cell r="G284">
            <v>0</v>
          </cell>
          <cell r="H284">
            <v>58075</v>
          </cell>
          <cell r="I284">
            <v>0</v>
          </cell>
          <cell r="J284" t="str">
            <v>120-R2</v>
          </cell>
          <cell r="L284">
            <v>-6</v>
          </cell>
          <cell r="M284">
            <v>0</v>
          </cell>
          <cell r="N284">
            <v>24113998.960000001</v>
          </cell>
          <cell r="O284">
            <v>0</v>
          </cell>
          <cell r="P284">
            <v>6511218</v>
          </cell>
          <cell r="Q284">
            <v>0</v>
          </cell>
          <cell r="R284">
            <v>19049621</v>
          </cell>
          <cell r="S284">
            <v>0</v>
          </cell>
          <cell r="T284">
            <v>442208</v>
          </cell>
          <cell r="U284">
            <v>0</v>
          </cell>
          <cell r="V284">
            <v>1.83</v>
          </cell>
          <cell r="W284">
            <v>0</v>
          </cell>
          <cell r="X284">
            <v>43.1</v>
          </cell>
        </row>
        <row r="285">
          <cell r="D285" t="str">
            <v xml:space="preserve">333.00 0314         </v>
          </cell>
          <cell r="E285">
            <v>333</v>
          </cell>
          <cell r="F285" t="str">
            <v>Waterwheels, Turbines and Generators</v>
          </cell>
          <cell r="G285">
            <v>0</v>
          </cell>
          <cell r="H285">
            <v>58075</v>
          </cell>
          <cell r="I285">
            <v>0</v>
          </cell>
          <cell r="J285" t="str">
            <v>90-L1.5</v>
          </cell>
          <cell r="L285">
            <v>-16</v>
          </cell>
          <cell r="M285">
            <v>0</v>
          </cell>
          <cell r="N285">
            <v>7768646.0300000003</v>
          </cell>
          <cell r="O285">
            <v>0</v>
          </cell>
          <cell r="P285">
            <v>4846350</v>
          </cell>
          <cell r="Q285">
            <v>0</v>
          </cell>
          <cell r="R285">
            <v>4165279</v>
          </cell>
          <cell r="S285">
            <v>0</v>
          </cell>
          <cell r="T285">
            <v>111834</v>
          </cell>
          <cell r="U285">
            <v>0</v>
          </cell>
          <cell r="V285">
            <v>1.44</v>
          </cell>
          <cell r="W285">
            <v>0</v>
          </cell>
          <cell r="X285">
            <v>37.200000000000003</v>
          </cell>
        </row>
        <row r="286">
          <cell r="D286" t="str">
            <v xml:space="preserve">334.00 0314         </v>
          </cell>
          <cell r="E286">
            <v>334</v>
          </cell>
          <cell r="F286" t="str">
            <v>Accessory Electric Equipment</v>
          </cell>
          <cell r="G286">
            <v>0</v>
          </cell>
          <cell r="H286">
            <v>58075</v>
          </cell>
          <cell r="I286">
            <v>0</v>
          </cell>
          <cell r="J286" t="str">
            <v>70-L0</v>
          </cell>
          <cell r="L286">
            <v>-8</v>
          </cell>
          <cell r="M286">
            <v>0</v>
          </cell>
          <cell r="N286">
            <v>9928729.9199999999</v>
          </cell>
          <cell r="O286">
            <v>0</v>
          </cell>
          <cell r="P286">
            <v>2271412</v>
          </cell>
          <cell r="Q286">
            <v>0</v>
          </cell>
          <cell r="R286">
            <v>8451616</v>
          </cell>
          <cell r="S286">
            <v>0</v>
          </cell>
          <cell r="T286">
            <v>232550</v>
          </cell>
          <cell r="U286">
            <v>0</v>
          </cell>
          <cell r="V286">
            <v>2.34</v>
          </cell>
          <cell r="W286">
            <v>0</v>
          </cell>
          <cell r="X286">
            <v>36.299999999999997</v>
          </cell>
        </row>
        <row r="287">
          <cell r="D287" t="str">
            <v xml:space="preserve">335.00 0314         </v>
          </cell>
          <cell r="E287">
            <v>335</v>
          </cell>
          <cell r="F287" t="str">
            <v>Miscellaneous Power Plant Equipment</v>
          </cell>
          <cell r="G287">
            <v>0</v>
          </cell>
          <cell r="H287">
            <v>58075</v>
          </cell>
          <cell r="I287">
            <v>0</v>
          </cell>
          <cell r="J287" t="str">
            <v>75-R0.5</v>
          </cell>
          <cell r="L287">
            <v>-3</v>
          </cell>
          <cell r="M287">
            <v>0</v>
          </cell>
          <cell r="N287">
            <v>157006.82</v>
          </cell>
          <cell r="O287">
            <v>0</v>
          </cell>
          <cell r="P287">
            <v>36760</v>
          </cell>
          <cell r="Q287">
            <v>0</v>
          </cell>
          <cell r="R287">
            <v>124957</v>
          </cell>
          <cell r="S287">
            <v>0</v>
          </cell>
          <cell r="T287">
            <v>3250</v>
          </cell>
          <cell r="U287">
            <v>0</v>
          </cell>
          <cell r="V287">
            <v>2.0699999999999998</v>
          </cell>
          <cell r="W287">
            <v>0</v>
          </cell>
          <cell r="X287">
            <v>38.4</v>
          </cell>
        </row>
        <row r="288">
          <cell r="D288" t="str">
            <v xml:space="preserve">336.00 0314         </v>
          </cell>
          <cell r="E288">
            <v>336</v>
          </cell>
          <cell r="F288" t="str">
            <v>Roads, Railroads and Bridges</v>
          </cell>
          <cell r="G288">
            <v>0</v>
          </cell>
          <cell r="H288">
            <v>58075</v>
          </cell>
          <cell r="I288">
            <v>0</v>
          </cell>
          <cell r="J288" t="str">
            <v>120-R1.5</v>
          </cell>
          <cell r="L288">
            <v>-5</v>
          </cell>
          <cell r="M288">
            <v>0</v>
          </cell>
          <cell r="N288">
            <v>2138830.23</v>
          </cell>
          <cell r="O288">
            <v>0</v>
          </cell>
          <cell r="P288">
            <v>780305</v>
          </cell>
          <cell r="Q288">
            <v>0</v>
          </cell>
          <cell r="R288">
            <v>1465467</v>
          </cell>
          <cell r="S288">
            <v>0</v>
          </cell>
          <cell r="T288">
            <v>34563</v>
          </cell>
          <cell r="U288">
            <v>0</v>
          </cell>
          <cell r="V288">
            <v>1.62</v>
          </cell>
          <cell r="W288">
            <v>0</v>
          </cell>
          <cell r="X288">
            <v>42.4</v>
          </cell>
        </row>
        <row r="289">
          <cell r="F289" t="str">
            <v>TOTAL MERWIN</v>
          </cell>
          <cell r="G289">
            <v>0</v>
          </cell>
          <cell r="H289">
            <v>0</v>
          </cell>
          <cell r="I289">
            <v>0</v>
          </cell>
          <cell r="L289">
            <v>0</v>
          </cell>
          <cell r="M289">
            <v>0</v>
          </cell>
          <cell r="N289">
            <v>138992016.66999996</v>
          </cell>
          <cell r="O289">
            <v>0</v>
          </cell>
          <cell r="P289">
            <v>27435349</v>
          </cell>
          <cell r="Q289">
            <v>0</v>
          </cell>
          <cell r="R289">
            <v>118927322</v>
          </cell>
          <cell r="S289">
            <v>0</v>
          </cell>
          <cell r="T289">
            <v>2820922</v>
          </cell>
          <cell r="U289">
            <v>0</v>
          </cell>
          <cell r="V289">
            <v>2.0299999999999998</v>
          </cell>
          <cell r="W289">
            <v>0</v>
          </cell>
          <cell r="X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F291" t="str">
            <v>NORTH UMPQUA</v>
          </cell>
          <cell r="G291">
            <v>0</v>
          </cell>
          <cell r="H291">
            <v>0</v>
          </cell>
          <cell r="I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D292" t="str">
            <v xml:space="preserve">331.00 0315         </v>
          </cell>
          <cell r="E292">
            <v>331</v>
          </cell>
          <cell r="F292" t="str">
            <v>Structures and Improvements</v>
          </cell>
          <cell r="G292">
            <v>0</v>
          </cell>
          <cell r="H292">
            <v>50770</v>
          </cell>
          <cell r="I292">
            <v>0</v>
          </cell>
          <cell r="J292" t="str">
            <v>120-R1.5</v>
          </cell>
          <cell r="L292">
            <v>-2</v>
          </cell>
          <cell r="M292">
            <v>0</v>
          </cell>
          <cell r="N292">
            <v>106864116.12</v>
          </cell>
          <cell r="O292">
            <v>0</v>
          </cell>
          <cell r="P292">
            <v>9336109</v>
          </cell>
          <cell r="Q292">
            <v>0</v>
          </cell>
          <cell r="R292">
            <v>99665289</v>
          </cell>
          <cell r="S292">
            <v>0</v>
          </cell>
          <cell r="T292">
            <v>4078878</v>
          </cell>
          <cell r="U292">
            <v>0</v>
          </cell>
          <cell r="V292">
            <v>3.82</v>
          </cell>
          <cell r="W292">
            <v>0</v>
          </cell>
          <cell r="X292">
            <v>24.4</v>
          </cell>
        </row>
        <row r="293">
          <cell r="D293" t="str">
            <v xml:space="preserve">332.00 0315         </v>
          </cell>
          <cell r="E293">
            <v>332</v>
          </cell>
          <cell r="F293" t="str">
            <v>Reservoirs, Dams and Waterways</v>
          </cell>
          <cell r="G293">
            <v>0</v>
          </cell>
          <cell r="H293">
            <v>50770</v>
          </cell>
          <cell r="I293">
            <v>0</v>
          </cell>
          <cell r="J293" t="str">
            <v>120-R2</v>
          </cell>
          <cell r="L293">
            <v>-2</v>
          </cell>
          <cell r="M293">
            <v>0</v>
          </cell>
          <cell r="N293">
            <v>119045003.23</v>
          </cell>
          <cell r="O293">
            <v>0</v>
          </cell>
          <cell r="P293">
            <v>37090522</v>
          </cell>
          <cell r="Q293">
            <v>0</v>
          </cell>
          <cell r="R293">
            <v>84335381</v>
          </cell>
          <cell r="S293">
            <v>0</v>
          </cell>
          <cell r="T293">
            <v>3452056</v>
          </cell>
          <cell r="U293">
            <v>0</v>
          </cell>
          <cell r="V293">
            <v>2.9</v>
          </cell>
          <cell r="W293">
            <v>0</v>
          </cell>
          <cell r="X293">
            <v>24.4</v>
          </cell>
        </row>
        <row r="294">
          <cell r="D294" t="str">
            <v xml:space="preserve">333.00 0315         </v>
          </cell>
          <cell r="E294">
            <v>333</v>
          </cell>
          <cell r="F294" t="str">
            <v>Waterwheels, Turbines and Generators</v>
          </cell>
          <cell r="G294">
            <v>0</v>
          </cell>
          <cell r="H294">
            <v>50770</v>
          </cell>
          <cell r="I294">
            <v>0</v>
          </cell>
          <cell r="J294" t="str">
            <v>90-L1.5</v>
          </cell>
          <cell r="L294">
            <v>-4</v>
          </cell>
          <cell r="M294">
            <v>0</v>
          </cell>
          <cell r="N294">
            <v>23897206.890000001</v>
          </cell>
          <cell r="O294">
            <v>0</v>
          </cell>
          <cell r="P294">
            <v>6142022</v>
          </cell>
          <cell r="Q294">
            <v>0</v>
          </cell>
          <cell r="R294">
            <v>18711073</v>
          </cell>
          <cell r="S294">
            <v>0</v>
          </cell>
          <cell r="T294">
            <v>780725</v>
          </cell>
          <cell r="U294">
            <v>0</v>
          </cell>
          <cell r="V294">
            <v>3.27</v>
          </cell>
          <cell r="W294">
            <v>0</v>
          </cell>
          <cell r="X294">
            <v>24</v>
          </cell>
        </row>
        <row r="295">
          <cell r="D295" t="str">
            <v xml:space="preserve">334.00 0315         </v>
          </cell>
          <cell r="E295">
            <v>334</v>
          </cell>
          <cell r="F295" t="str">
            <v>Accessory Electric Equipment</v>
          </cell>
          <cell r="G295">
            <v>0</v>
          </cell>
          <cell r="H295">
            <v>50770</v>
          </cell>
          <cell r="I295">
            <v>0</v>
          </cell>
          <cell r="J295" t="str">
            <v>70-L0</v>
          </cell>
          <cell r="L295">
            <v>-4</v>
          </cell>
          <cell r="M295">
            <v>0</v>
          </cell>
          <cell r="N295">
            <v>15581670.98</v>
          </cell>
          <cell r="O295">
            <v>0</v>
          </cell>
          <cell r="P295">
            <v>3018963</v>
          </cell>
          <cell r="Q295">
            <v>0</v>
          </cell>
          <cell r="R295">
            <v>13185975</v>
          </cell>
          <cell r="S295">
            <v>0</v>
          </cell>
          <cell r="T295">
            <v>583844</v>
          </cell>
          <cell r="U295">
            <v>0</v>
          </cell>
          <cell r="V295">
            <v>3.75</v>
          </cell>
          <cell r="W295">
            <v>0</v>
          </cell>
          <cell r="X295">
            <v>22.6</v>
          </cell>
        </row>
        <row r="296">
          <cell r="D296" t="str">
            <v xml:space="preserve">335.00 0315         </v>
          </cell>
          <cell r="E296">
            <v>335</v>
          </cell>
          <cell r="F296" t="str">
            <v>Miscellaneous Power Plant Equipment</v>
          </cell>
          <cell r="G296">
            <v>0</v>
          </cell>
          <cell r="H296">
            <v>50770</v>
          </cell>
          <cell r="I296">
            <v>0</v>
          </cell>
          <cell r="J296" t="str">
            <v>75-R0.5</v>
          </cell>
          <cell r="L296">
            <v>-2</v>
          </cell>
          <cell r="M296">
            <v>0</v>
          </cell>
          <cell r="N296">
            <v>707251.79</v>
          </cell>
          <cell r="O296">
            <v>0</v>
          </cell>
          <cell r="P296">
            <v>227513</v>
          </cell>
          <cell r="Q296">
            <v>0</v>
          </cell>
          <cell r="R296">
            <v>493884</v>
          </cell>
          <cell r="S296">
            <v>0</v>
          </cell>
          <cell r="T296">
            <v>21552</v>
          </cell>
          <cell r="U296">
            <v>0</v>
          </cell>
          <cell r="V296">
            <v>3.05</v>
          </cell>
          <cell r="W296">
            <v>0</v>
          </cell>
          <cell r="X296">
            <v>22.9</v>
          </cell>
        </row>
        <row r="297">
          <cell r="D297" t="str">
            <v xml:space="preserve">336.00 0315         </v>
          </cell>
          <cell r="E297">
            <v>336</v>
          </cell>
          <cell r="F297" t="str">
            <v>Roads, Railroads and Bridges</v>
          </cell>
          <cell r="G297">
            <v>0</v>
          </cell>
          <cell r="H297">
            <v>50770</v>
          </cell>
          <cell r="I297">
            <v>0</v>
          </cell>
          <cell r="J297" t="str">
            <v>120-R1.5</v>
          </cell>
          <cell r="L297">
            <v>-3</v>
          </cell>
          <cell r="M297">
            <v>0</v>
          </cell>
          <cell r="N297">
            <v>6806272.6600000001</v>
          </cell>
          <cell r="O297">
            <v>0</v>
          </cell>
          <cell r="P297">
            <v>2519168</v>
          </cell>
          <cell r="Q297">
            <v>0</v>
          </cell>
          <cell r="R297">
            <v>4491293</v>
          </cell>
          <cell r="S297">
            <v>0</v>
          </cell>
          <cell r="T297">
            <v>185663</v>
          </cell>
          <cell r="U297">
            <v>0</v>
          </cell>
          <cell r="V297">
            <v>2.73</v>
          </cell>
          <cell r="W297">
            <v>0</v>
          </cell>
          <cell r="X297">
            <v>24.2</v>
          </cell>
        </row>
        <row r="298">
          <cell r="F298" t="str">
            <v>TOTAL NORTH UMPQUA</v>
          </cell>
          <cell r="G298">
            <v>0</v>
          </cell>
          <cell r="H298">
            <v>0</v>
          </cell>
          <cell r="I298">
            <v>0</v>
          </cell>
          <cell r="L298">
            <v>0</v>
          </cell>
          <cell r="M298">
            <v>0</v>
          </cell>
          <cell r="N298">
            <v>272901521.67000002</v>
          </cell>
          <cell r="O298">
            <v>0</v>
          </cell>
          <cell r="P298">
            <v>58334297</v>
          </cell>
          <cell r="Q298">
            <v>0</v>
          </cell>
          <cell r="R298">
            <v>220882895</v>
          </cell>
          <cell r="S298">
            <v>0</v>
          </cell>
          <cell r="T298">
            <v>9102718</v>
          </cell>
          <cell r="U298">
            <v>0</v>
          </cell>
          <cell r="V298">
            <v>3.34</v>
          </cell>
          <cell r="W298">
            <v>0</v>
          </cell>
          <cell r="X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F300" t="str">
            <v>OLMSTED</v>
          </cell>
          <cell r="G300">
            <v>0</v>
          </cell>
          <cell r="H300">
            <v>0</v>
          </cell>
          <cell r="I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D301" t="str">
            <v xml:space="preserve">331.00 0316         </v>
          </cell>
          <cell r="E301">
            <v>331</v>
          </cell>
          <cell r="F301" t="str">
            <v>Structures and Improvements</v>
          </cell>
          <cell r="G301">
            <v>0</v>
          </cell>
          <cell r="H301">
            <v>42735</v>
          </cell>
          <cell r="I301">
            <v>0</v>
          </cell>
          <cell r="J301" t="str">
            <v>120-R1.5</v>
          </cell>
          <cell r="L301">
            <v>-1</v>
          </cell>
          <cell r="M301">
            <v>0</v>
          </cell>
          <cell r="N301">
            <v>188480.45</v>
          </cell>
          <cell r="O301">
            <v>0</v>
          </cell>
          <cell r="P301">
            <v>156864</v>
          </cell>
          <cell r="Q301">
            <v>0</v>
          </cell>
          <cell r="R301">
            <v>33501</v>
          </cell>
          <cell r="S301">
            <v>0</v>
          </cell>
          <cell r="T301">
            <v>11250</v>
          </cell>
          <cell r="U301">
            <v>0</v>
          </cell>
          <cell r="V301">
            <v>5.97</v>
          </cell>
          <cell r="W301">
            <v>0</v>
          </cell>
          <cell r="X301">
            <v>3</v>
          </cell>
        </row>
        <row r="302">
          <cell r="D302" t="str">
            <v xml:space="preserve">334.00 0316         </v>
          </cell>
          <cell r="E302">
            <v>334</v>
          </cell>
          <cell r="F302" t="str">
            <v>Accessory Electric Equipment</v>
          </cell>
          <cell r="G302">
            <v>0</v>
          </cell>
          <cell r="H302">
            <v>42735</v>
          </cell>
          <cell r="I302">
            <v>0</v>
          </cell>
          <cell r="J302" t="str">
            <v>70-L0</v>
          </cell>
          <cell r="L302">
            <v>0</v>
          </cell>
          <cell r="M302">
            <v>0</v>
          </cell>
          <cell r="N302">
            <v>28230.18</v>
          </cell>
          <cell r="O302">
            <v>0</v>
          </cell>
          <cell r="P302">
            <v>20457</v>
          </cell>
          <cell r="Q302">
            <v>0</v>
          </cell>
          <cell r="R302">
            <v>7773</v>
          </cell>
          <cell r="S302">
            <v>0</v>
          </cell>
          <cell r="T302">
            <v>2621</v>
          </cell>
          <cell r="U302">
            <v>0</v>
          </cell>
          <cell r="V302">
            <v>9.2799999999999994</v>
          </cell>
          <cell r="W302">
            <v>0</v>
          </cell>
          <cell r="X302">
            <v>3</v>
          </cell>
        </row>
        <row r="303">
          <cell r="D303" t="str">
            <v xml:space="preserve">335.00 0316         </v>
          </cell>
          <cell r="E303">
            <v>335</v>
          </cell>
          <cell r="F303" t="str">
            <v>Miscellaneous Power Plant Equipment</v>
          </cell>
          <cell r="G303">
            <v>0</v>
          </cell>
          <cell r="H303">
            <v>42735</v>
          </cell>
          <cell r="I303">
            <v>0</v>
          </cell>
          <cell r="J303" t="str">
            <v>75-R0.5</v>
          </cell>
          <cell r="L303">
            <v>0</v>
          </cell>
          <cell r="M303">
            <v>0</v>
          </cell>
          <cell r="N303">
            <v>3224.02</v>
          </cell>
          <cell r="O303">
            <v>0</v>
          </cell>
          <cell r="P303">
            <v>2795</v>
          </cell>
          <cell r="Q303">
            <v>0</v>
          </cell>
          <cell r="R303">
            <v>429</v>
          </cell>
          <cell r="S303">
            <v>0</v>
          </cell>
          <cell r="T303">
            <v>144</v>
          </cell>
          <cell r="U303">
            <v>0</v>
          </cell>
          <cell r="V303">
            <v>4.47</v>
          </cell>
          <cell r="W303">
            <v>0</v>
          </cell>
          <cell r="X303">
            <v>3</v>
          </cell>
        </row>
        <row r="304">
          <cell r="D304" t="str">
            <v xml:space="preserve">336.00 0316         </v>
          </cell>
          <cell r="E304">
            <v>336</v>
          </cell>
          <cell r="F304" t="str">
            <v>Roads, Railroads and Bridges</v>
          </cell>
          <cell r="G304">
            <v>0</v>
          </cell>
          <cell r="H304">
            <v>42735</v>
          </cell>
          <cell r="I304">
            <v>0</v>
          </cell>
          <cell r="J304" t="str">
            <v>120-R1.5</v>
          </cell>
          <cell r="L304">
            <v>0</v>
          </cell>
          <cell r="M304">
            <v>0</v>
          </cell>
          <cell r="N304">
            <v>12597.63</v>
          </cell>
          <cell r="O304">
            <v>0</v>
          </cell>
          <cell r="P304">
            <v>7810</v>
          </cell>
          <cell r="Q304">
            <v>0</v>
          </cell>
          <cell r="R304">
            <v>4788</v>
          </cell>
          <cell r="S304">
            <v>0</v>
          </cell>
          <cell r="T304">
            <v>1601</v>
          </cell>
          <cell r="U304">
            <v>0</v>
          </cell>
          <cell r="V304">
            <v>12.71</v>
          </cell>
          <cell r="W304">
            <v>0</v>
          </cell>
          <cell r="X304">
            <v>3</v>
          </cell>
        </row>
        <row r="305">
          <cell r="F305" t="str">
            <v>TOTAL OLMSTED</v>
          </cell>
          <cell r="G305">
            <v>0</v>
          </cell>
          <cell r="H305">
            <v>0</v>
          </cell>
          <cell r="I305">
            <v>0</v>
          </cell>
          <cell r="L305">
            <v>0</v>
          </cell>
          <cell r="M305">
            <v>0</v>
          </cell>
          <cell r="N305">
            <v>232532.28</v>
          </cell>
          <cell r="O305">
            <v>0</v>
          </cell>
          <cell r="P305">
            <v>187926</v>
          </cell>
          <cell r="Q305">
            <v>0</v>
          </cell>
          <cell r="R305">
            <v>46491</v>
          </cell>
          <cell r="S305">
            <v>0</v>
          </cell>
          <cell r="T305">
            <v>15616</v>
          </cell>
          <cell r="U305">
            <v>0</v>
          </cell>
          <cell r="V305">
            <v>6.72</v>
          </cell>
          <cell r="W305">
            <v>0</v>
          </cell>
          <cell r="X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F307" t="str">
            <v>PARIS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D308" t="str">
            <v xml:space="preserve">331.00 0317         </v>
          </cell>
          <cell r="E308">
            <v>331</v>
          </cell>
          <cell r="F308" t="str">
            <v>Structures and Improvements</v>
          </cell>
          <cell r="G308">
            <v>0</v>
          </cell>
          <cell r="H308">
            <v>43100</v>
          </cell>
          <cell r="I308">
            <v>0</v>
          </cell>
          <cell r="J308" t="str">
            <v>120-R1.5</v>
          </cell>
          <cell r="L308">
            <v>0</v>
          </cell>
          <cell r="M308">
            <v>0</v>
          </cell>
          <cell r="N308">
            <v>115470.45</v>
          </cell>
          <cell r="O308">
            <v>0</v>
          </cell>
          <cell r="P308">
            <v>68670</v>
          </cell>
          <cell r="Q308">
            <v>0</v>
          </cell>
          <cell r="R308">
            <v>46800</v>
          </cell>
          <cell r="S308">
            <v>0</v>
          </cell>
          <cell r="T308">
            <v>11734</v>
          </cell>
          <cell r="U308">
            <v>0</v>
          </cell>
          <cell r="V308">
            <v>10.16</v>
          </cell>
          <cell r="W308">
            <v>0</v>
          </cell>
          <cell r="X308">
            <v>4</v>
          </cell>
        </row>
        <row r="309">
          <cell r="D309" t="str">
            <v xml:space="preserve">332.00 0317         </v>
          </cell>
          <cell r="E309">
            <v>332</v>
          </cell>
          <cell r="F309" t="str">
            <v>Reservoirs, Dams and Waterways</v>
          </cell>
          <cell r="G309">
            <v>0</v>
          </cell>
          <cell r="H309">
            <v>43100</v>
          </cell>
          <cell r="I309">
            <v>0</v>
          </cell>
          <cell r="J309" t="str">
            <v>120-R2</v>
          </cell>
          <cell r="L309">
            <v>-1</v>
          </cell>
          <cell r="M309">
            <v>0</v>
          </cell>
          <cell r="N309">
            <v>95207.14</v>
          </cell>
          <cell r="O309">
            <v>0</v>
          </cell>
          <cell r="P309">
            <v>104248</v>
          </cell>
          <cell r="Q309">
            <v>0</v>
          </cell>
          <cell r="R309">
            <v>-8089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D310" t="str">
            <v xml:space="preserve">333.00 0317         </v>
          </cell>
          <cell r="E310">
            <v>333</v>
          </cell>
          <cell r="F310" t="str">
            <v>Waterwheels, Turbines and Generators</v>
          </cell>
          <cell r="G310">
            <v>0</v>
          </cell>
          <cell r="H310">
            <v>43100</v>
          </cell>
          <cell r="I310">
            <v>0</v>
          </cell>
          <cell r="J310" t="str">
            <v>90-L1.5</v>
          </cell>
          <cell r="L310">
            <v>-1</v>
          </cell>
          <cell r="M310">
            <v>0</v>
          </cell>
          <cell r="N310">
            <v>72290.460000000006</v>
          </cell>
          <cell r="O310">
            <v>0</v>
          </cell>
          <cell r="P310">
            <v>75591</v>
          </cell>
          <cell r="Q310">
            <v>0</v>
          </cell>
          <cell r="R310">
            <v>-2578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D311" t="str">
            <v xml:space="preserve">334.00 0317         </v>
          </cell>
          <cell r="E311">
            <v>334</v>
          </cell>
          <cell r="F311" t="str">
            <v>Accessory Electric Equipment</v>
          </cell>
          <cell r="G311">
            <v>0</v>
          </cell>
          <cell r="H311">
            <v>43100</v>
          </cell>
          <cell r="I311">
            <v>0</v>
          </cell>
          <cell r="J311" t="str">
            <v>70-L0</v>
          </cell>
          <cell r="L311">
            <v>-1</v>
          </cell>
          <cell r="M311">
            <v>0</v>
          </cell>
          <cell r="N311">
            <v>148531.26999999999</v>
          </cell>
          <cell r="O311">
            <v>0</v>
          </cell>
          <cell r="P311">
            <v>121248</v>
          </cell>
          <cell r="Q311">
            <v>0</v>
          </cell>
          <cell r="R311">
            <v>28769</v>
          </cell>
          <cell r="S311">
            <v>0</v>
          </cell>
          <cell r="T311">
            <v>7273</v>
          </cell>
          <cell r="U311">
            <v>0</v>
          </cell>
          <cell r="V311">
            <v>4.9000000000000004</v>
          </cell>
          <cell r="W311">
            <v>0</v>
          </cell>
          <cell r="X311">
            <v>4</v>
          </cell>
        </row>
        <row r="312">
          <cell r="D312" t="str">
            <v xml:space="preserve">335.00 0317         </v>
          </cell>
          <cell r="E312">
            <v>335</v>
          </cell>
          <cell r="F312" t="str">
            <v>Miscellaneous Power Plant Equipment</v>
          </cell>
          <cell r="G312">
            <v>0</v>
          </cell>
          <cell r="H312">
            <v>43100</v>
          </cell>
          <cell r="I312">
            <v>0</v>
          </cell>
          <cell r="J312" t="str">
            <v>75-R0.5</v>
          </cell>
          <cell r="L312">
            <v>0</v>
          </cell>
          <cell r="M312">
            <v>0</v>
          </cell>
          <cell r="N312">
            <v>410.96</v>
          </cell>
          <cell r="O312">
            <v>0</v>
          </cell>
          <cell r="P312">
            <v>451</v>
          </cell>
          <cell r="Q312">
            <v>0</v>
          </cell>
          <cell r="R312">
            <v>-40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F313" t="str">
            <v>TOTAL PARIS</v>
          </cell>
          <cell r="G313">
            <v>0</v>
          </cell>
          <cell r="H313">
            <v>0</v>
          </cell>
          <cell r="I313">
            <v>0</v>
          </cell>
          <cell r="L313">
            <v>0</v>
          </cell>
          <cell r="M313">
            <v>0</v>
          </cell>
          <cell r="N313">
            <v>431910.27999999997</v>
          </cell>
          <cell r="O313">
            <v>0</v>
          </cell>
          <cell r="P313">
            <v>370208</v>
          </cell>
          <cell r="Q313">
            <v>0</v>
          </cell>
          <cell r="R313">
            <v>64862</v>
          </cell>
          <cell r="S313">
            <v>0</v>
          </cell>
          <cell r="T313">
            <v>19007</v>
          </cell>
          <cell r="U313">
            <v>0</v>
          </cell>
          <cell r="V313">
            <v>4.4000000000000004</v>
          </cell>
          <cell r="W313">
            <v>0</v>
          </cell>
          <cell r="X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F315" t="str">
            <v>PIONEER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D316" t="str">
            <v xml:space="preserve">330.20 0318         </v>
          </cell>
          <cell r="E316">
            <v>330.2</v>
          </cell>
          <cell r="F316" t="str">
            <v>Land Rights</v>
          </cell>
          <cell r="G316">
            <v>0</v>
          </cell>
          <cell r="H316">
            <v>47848</v>
          </cell>
          <cell r="I316">
            <v>0</v>
          </cell>
          <cell r="J316" t="str">
            <v>SQUARE</v>
          </cell>
          <cell r="L316">
            <v>0</v>
          </cell>
          <cell r="M316">
            <v>0</v>
          </cell>
          <cell r="N316">
            <v>9247.48</v>
          </cell>
          <cell r="O316">
            <v>0</v>
          </cell>
          <cell r="P316">
            <v>7529</v>
          </cell>
          <cell r="Q316">
            <v>0</v>
          </cell>
          <cell r="R316">
            <v>1718</v>
          </cell>
          <cell r="S316">
            <v>0</v>
          </cell>
          <cell r="T316">
            <v>101</v>
          </cell>
          <cell r="U316">
            <v>0</v>
          </cell>
          <cell r="V316">
            <v>1.0900000000000001</v>
          </cell>
          <cell r="W316">
            <v>0</v>
          </cell>
          <cell r="X316">
            <v>17</v>
          </cell>
        </row>
        <row r="317">
          <cell r="D317" t="str">
            <v xml:space="preserve">330.30 0318         </v>
          </cell>
          <cell r="E317">
            <v>330.3</v>
          </cell>
          <cell r="F317" t="str">
            <v>Water Rights</v>
          </cell>
          <cell r="G317">
            <v>0</v>
          </cell>
          <cell r="H317">
            <v>47848</v>
          </cell>
          <cell r="I317">
            <v>0</v>
          </cell>
          <cell r="J317" t="str">
            <v>SQUARE</v>
          </cell>
          <cell r="L317">
            <v>0</v>
          </cell>
          <cell r="M317">
            <v>0</v>
          </cell>
          <cell r="N317">
            <v>110805.67</v>
          </cell>
          <cell r="O317">
            <v>0</v>
          </cell>
          <cell r="P317">
            <v>90237</v>
          </cell>
          <cell r="Q317">
            <v>0</v>
          </cell>
          <cell r="R317">
            <v>20569</v>
          </cell>
          <cell r="S317">
            <v>0</v>
          </cell>
          <cell r="T317">
            <v>1210</v>
          </cell>
          <cell r="U317">
            <v>0</v>
          </cell>
          <cell r="V317">
            <v>1.0900000000000001</v>
          </cell>
          <cell r="W317">
            <v>0</v>
          </cell>
          <cell r="X317">
            <v>17</v>
          </cell>
        </row>
        <row r="318">
          <cell r="D318" t="str">
            <v xml:space="preserve">331.00 0318         </v>
          </cell>
          <cell r="E318">
            <v>331</v>
          </cell>
          <cell r="F318" t="str">
            <v>Structures and Improvements</v>
          </cell>
          <cell r="G318">
            <v>0</v>
          </cell>
          <cell r="H318">
            <v>47848</v>
          </cell>
          <cell r="I318">
            <v>0</v>
          </cell>
          <cell r="J318" t="str">
            <v>120-R1.5</v>
          </cell>
          <cell r="L318">
            <v>-2</v>
          </cell>
          <cell r="M318">
            <v>0</v>
          </cell>
          <cell r="N318">
            <v>511367.26</v>
          </cell>
          <cell r="O318">
            <v>0</v>
          </cell>
          <cell r="P318">
            <v>220356</v>
          </cell>
          <cell r="Q318">
            <v>0</v>
          </cell>
          <cell r="R318">
            <v>301239</v>
          </cell>
          <cell r="S318">
            <v>0</v>
          </cell>
          <cell r="T318">
            <v>18118</v>
          </cell>
          <cell r="U318">
            <v>0</v>
          </cell>
          <cell r="V318">
            <v>3.54</v>
          </cell>
          <cell r="W318">
            <v>0</v>
          </cell>
          <cell r="X318">
            <v>16.600000000000001</v>
          </cell>
        </row>
        <row r="319">
          <cell r="D319" t="str">
            <v xml:space="preserve">332.00 0318         </v>
          </cell>
          <cell r="E319">
            <v>332</v>
          </cell>
          <cell r="F319" t="str">
            <v>Reservoirs, Dams and Waterways</v>
          </cell>
          <cell r="G319">
            <v>0</v>
          </cell>
          <cell r="H319">
            <v>47848</v>
          </cell>
          <cell r="I319">
            <v>0</v>
          </cell>
          <cell r="J319" t="str">
            <v>120-R2</v>
          </cell>
          <cell r="L319">
            <v>-2</v>
          </cell>
          <cell r="M319">
            <v>0</v>
          </cell>
          <cell r="N319">
            <v>8084669.4100000001</v>
          </cell>
          <cell r="O319">
            <v>0</v>
          </cell>
          <cell r="P319">
            <v>4235887</v>
          </cell>
          <cell r="Q319">
            <v>0</v>
          </cell>
          <cell r="R319">
            <v>4010476</v>
          </cell>
          <cell r="S319">
            <v>0</v>
          </cell>
          <cell r="T319">
            <v>239907</v>
          </cell>
          <cell r="U319">
            <v>0</v>
          </cell>
          <cell r="V319">
            <v>2.97</v>
          </cell>
          <cell r="W319">
            <v>0</v>
          </cell>
          <cell r="X319">
            <v>16.7</v>
          </cell>
        </row>
        <row r="320">
          <cell r="D320" t="str">
            <v xml:space="preserve">333.00 0318         </v>
          </cell>
          <cell r="E320">
            <v>333</v>
          </cell>
          <cell r="F320" t="str">
            <v>Waterwheels, Turbines and Generators</v>
          </cell>
          <cell r="G320">
            <v>0</v>
          </cell>
          <cell r="H320">
            <v>47848</v>
          </cell>
          <cell r="I320">
            <v>0</v>
          </cell>
          <cell r="J320" t="str">
            <v>90-L1.5</v>
          </cell>
          <cell r="L320">
            <v>-2</v>
          </cell>
          <cell r="M320">
            <v>0</v>
          </cell>
          <cell r="N320">
            <v>1593836.1</v>
          </cell>
          <cell r="O320">
            <v>0</v>
          </cell>
          <cell r="P320">
            <v>478049</v>
          </cell>
          <cell r="Q320">
            <v>0</v>
          </cell>
          <cell r="R320">
            <v>1147664</v>
          </cell>
          <cell r="S320">
            <v>0</v>
          </cell>
          <cell r="T320">
            <v>68640</v>
          </cell>
          <cell r="U320">
            <v>0</v>
          </cell>
          <cell r="V320">
            <v>4.3099999999999996</v>
          </cell>
          <cell r="W320">
            <v>0</v>
          </cell>
          <cell r="X320">
            <v>16.7</v>
          </cell>
        </row>
        <row r="321">
          <cell r="D321" t="str">
            <v xml:space="preserve">334.00 0318         </v>
          </cell>
          <cell r="E321">
            <v>334</v>
          </cell>
          <cell r="F321" t="str">
            <v>Accessory Electric Equipment</v>
          </cell>
          <cell r="G321">
            <v>0</v>
          </cell>
          <cell r="H321">
            <v>47848</v>
          </cell>
          <cell r="I321">
            <v>0</v>
          </cell>
          <cell r="J321" t="str">
            <v>70-L0</v>
          </cell>
          <cell r="L321">
            <v>-3</v>
          </cell>
          <cell r="M321">
            <v>0</v>
          </cell>
          <cell r="N321">
            <v>533461.61</v>
          </cell>
          <cell r="O321">
            <v>0</v>
          </cell>
          <cell r="P321">
            <v>242840</v>
          </cell>
          <cell r="Q321">
            <v>0</v>
          </cell>
          <cell r="R321">
            <v>306625</v>
          </cell>
          <cell r="S321">
            <v>0</v>
          </cell>
          <cell r="T321">
            <v>19598</v>
          </cell>
          <cell r="U321">
            <v>0</v>
          </cell>
          <cell r="V321">
            <v>3.67</v>
          </cell>
          <cell r="W321">
            <v>0</v>
          </cell>
          <cell r="X321">
            <v>15.6</v>
          </cell>
        </row>
        <row r="322">
          <cell r="D322" t="str">
            <v xml:space="preserve">335.00 0318         </v>
          </cell>
          <cell r="E322">
            <v>335</v>
          </cell>
          <cell r="F322" t="str">
            <v>Miscellaneous Power Plant Equipment</v>
          </cell>
          <cell r="G322">
            <v>0</v>
          </cell>
          <cell r="H322">
            <v>47848</v>
          </cell>
          <cell r="I322">
            <v>0</v>
          </cell>
          <cell r="J322" t="str">
            <v>75-R0.5</v>
          </cell>
          <cell r="L322">
            <v>-1</v>
          </cell>
          <cell r="M322">
            <v>0</v>
          </cell>
          <cell r="N322">
            <v>9467.77</v>
          </cell>
          <cell r="O322">
            <v>0</v>
          </cell>
          <cell r="P322">
            <v>5251</v>
          </cell>
          <cell r="Q322">
            <v>0</v>
          </cell>
          <cell r="R322">
            <v>4311</v>
          </cell>
          <cell r="S322">
            <v>0</v>
          </cell>
          <cell r="T322">
            <v>270</v>
          </cell>
          <cell r="U322">
            <v>0</v>
          </cell>
          <cell r="V322">
            <v>2.85</v>
          </cell>
          <cell r="W322">
            <v>0</v>
          </cell>
          <cell r="X322">
            <v>16</v>
          </cell>
        </row>
        <row r="323">
          <cell r="D323" t="str">
            <v xml:space="preserve">336.00 0318         </v>
          </cell>
          <cell r="E323">
            <v>336</v>
          </cell>
          <cell r="F323" t="str">
            <v>Roads, Railroads and Bridges</v>
          </cell>
          <cell r="G323">
            <v>0</v>
          </cell>
          <cell r="H323">
            <v>47848</v>
          </cell>
          <cell r="I323">
            <v>0</v>
          </cell>
          <cell r="J323" t="str">
            <v>120-R1.5</v>
          </cell>
          <cell r="L323">
            <v>-1</v>
          </cell>
          <cell r="M323">
            <v>0</v>
          </cell>
          <cell r="N323">
            <v>70497.259999999995</v>
          </cell>
          <cell r="O323">
            <v>0</v>
          </cell>
          <cell r="P323">
            <v>10249</v>
          </cell>
          <cell r="Q323">
            <v>0</v>
          </cell>
          <cell r="R323">
            <v>60953</v>
          </cell>
          <cell r="S323">
            <v>0</v>
          </cell>
          <cell r="T323">
            <v>3643</v>
          </cell>
          <cell r="U323">
            <v>0</v>
          </cell>
          <cell r="V323">
            <v>5.17</v>
          </cell>
          <cell r="W323">
            <v>0</v>
          </cell>
          <cell r="X323">
            <v>16.7</v>
          </cell>
        </row>
        <row r="324">
          <cell r="F324" t="str">
            <v>TOTAL PIONEER</v>
          </cell>
          <cell r="G324">
            <v>0</v>
          </cell>
          <cell r="H324">
            <v>0</v>
          </cell>
          <cell r="I324">
            <v>0</v>
          </cell>
          <cell r="L324">
            <v>0</v>
          </cell>
          <cell r="M324">
            <v>0</v>
          </cell>
          <cell r="N324">
            <v>10923352.559999999</v>
          </cell>
          <cell r="O324">
            <v>0</v>
          </cell>
          <cell r="P324">
            <v>5290398</v>
          </cell>
          <cell r="Q324">
            <v>0</v>
          </cell>
          <cell r="R324">
            <v>5853555</v>
          </cell>
          <cell r="S324">
            <v>0</v>
          </cell>
          <cell r="T324">
            <v>351487</v>
          </cell>
          <cell r="U324">
            <v>0</v>
          </cell>
          <cell r="V324">
            <v>3.22</v>
          </cell>
          <cell r="W324">
            <v>0</v>
          </cell>
          <cell r="X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F326" t="str">
            <v>PROSPECT # 1, 2 AND 4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D327" t="str">
            <v xml:space="preserve">330.20 0319         </v>
          </cell>
          <cell r="E327">
            <v>330.2</v>
          </cell>
          <cell r="F327" t="str">
            <v>Land Rights</v>
          </cell>
          <cell r="G327">
            <v>0</v>
          </cell>
          <cell r="H327">
            <v>50770</v>
          </cell>
          <cell r="I327">
            <v>0</v>
          </cell>
          <cell r="J327" t="str">
            <v>SQUARE</v>
          </cell>
          <cell r="L327">
            <v>0</v>
          </cell>
          <cell r="M327">
            <v>0</v>
          </cell>
          <cell r="N327">
            <v>3711.84</v>
          </cell>
          <cell r="O327">
            <v>0</v>
          </cell>
          <cell r="P327">
            <v>1815</v>
          </cell>
          <cell r="Q327">
            <v>0</v>
          </cell>
          <cell r="R327">
            <v>1897</v>
          </cell>
          <cell r="S327">
            <v>0</v>
          </cell>
          <cell r="T327">
            <v>75</v>
          </cell>
          <cell r="U327">
            <v>0</v>
          </cell>
          <cell r="V327">
            <v>2.02</v>
          </cell>
          <cell r="W327">
            <v>0</v>
          </cell>
          <cell r="X327">
            <v>25.3</v>
          </cell>
        </row>
        <row r="328">
          <cell r="D328" t="str">
            <v xml:space="preserve">330.40 0319         </v>
          </cell>
          <cell r="E328">
            <v>330.4</v>
          </cell>
          <cell r="F328" t="str">
            <v>Flood Rights</v>
          </cell>
          <cell r="G328">
            <v>0</v>
          </cell>
          <cell r="H328">
            <v>50770</v>
          </cell>
          <cell r="I328">
            <v>0</v>
          </cell>
          <cell r="J328" t="str">
            <v>SQUARE</v>
          </cell>
          <cell r="L328">
            <v>0</v>
          </cell>
          <cell r="M328">
            <v>0</v>
          </cell>
          <cell r="N328">
            <v>3166.96</v>
          </cell>
          <cell r="O328">
            <v>0</v>
          </cell>
          <cell r="P328">
            <v>2098</v>
          </cell>
          <cell r="Q328">
            <v>0</v>
          </cell>
          <cell r="R328">
            <v>1069</v>
          </cell>
          <cell r="S328">
            <v>0</v>
          </cell>
          <cell r="T328">
            <v>43</v>
          </cell>
          <cell r="U328">
            <v>0</v>
          </cell>
          <cell r="V328">
            <v>1.36</v>
          </cell>
          <cell r="W328">
            <v>0</v>
          </cell>
          <cell r="X328">
            <v>24.9</v>
          </cell>
        </row>
        <row r="329">
          <cell r="D329" t="str">
            <v xml:space="preserve">331.00 0319         </v>
          </cell>
          <cell r="E329">
            <v>331</v>
          </cell>
          <cell r="F329" t="str">
            <v>Structures and Improvements</v>
          </cell>
          <cell r="G329">
            <v>0</v>
          </cell>
          <cell r="H329">
            <v>50770</v>
          </cell>
          <cell r="I329">
            <v>0</v>
          </cell>
          <cell r="J329" t="str">
            <v>120-R1.5</v>
          </cell>
          <cell r="L329">
            <v>-3</v>
          </cell>
          <cell r="M329">
            <v>0</v>
          </cell>
          <cell r="N329">
            <v>3293639.53</v>
          </cell>
          <cell r="O329">
            <v>0</v>
          </cell>
          <cell r="P329">
            <v>1182622</v>
          </cell>
          <cell r="Q329">
            <v>0</v>
          </cell>
          <cell r="R329">
            <v>2209827</v>
          </cell>
          <cell r="S329">
            <v>0</v>
          </cell>
          <cell r="T329">
            <v>91308</v>
          </cell>
          <cell r="U329">
            <v>0</v>
          </cell>
          <cell r="V329">
            <v>2.77</v>
          </cell>
          <cell r="W329">
            <v>0</v>
          </cell>
          <cell r="X329">
            <v>24.2</v>
          </cell>
        </row>
        <row r="330">
          <cell r="D330" t="str">
            <v xml:space="preserve">332.00 0319         </v>
          </cell>
          <cell r="E330">
            <v>332</v>
          </cell>
          <cell r="F330" t="str">
            <v>Reservoirs, Dams and Waterways</v>
          </cell>
          <cell r="G330">
            <v>0</v>
          </cell>
          <cell r="H330">
            <v>50770</v>
          </cell>
          <cell r="I330">
            <v>0</v>
          </cell>
          <cell r="J330" t="str">
            <v>120-R2</v>
          </cell>
          <cell r="L330">
            <v>-2</v>
          </cell>
          <cell r="M330">
            <v>0</v>
          </cell>
          <cell r="N330">
            <v>36188926.130000003</v>
          </cell>
          <cell r="O330">
            <v>0</v>
          </cell>
          <cell r="P330">
            <v>7855184</v>
          </cell>
          <cell r="Q330">
            <v>0</v>
          </cell>
          <cell r="R330">
            <v>29057521</v>
          </cell>
          <cell r="S330">
            <v>0</v>
          </cell>
          <cell r="T330">
            <v>1181931</v>
          </cell>
          <cell r="U330">
            <v>0</v>
          </cell>
          <cell r="V330">
            <v>3.27</v>
          </cell>
          <cell r="W330">
            <v>0</v>
          </cell>
          <cell r="X330">
            <v>24.6</v>
          </cell>
        </row>
        <row r="331">
          <cell r="D331" t="str">
            <v xml:space="preserve">333.00 0319         </v>
          </cell>
          <cell r="E331">
            <v>333</v>
          </cell>
          <cell r="F331" t="str">
            <v>Waterwheels, Turbines and Generators</v>
          </cell>
          <cell r="G331">
            <v>0</v>
          </cell>
          <cell r="H331">
            <v>50770</v>
          </cell>
          <cell r="I331">
            <v>0</v>
          </cell>
          <cell r="J331" t="str">
            <v>90-L1.5</v>
          </cell>
          <cell r="L331">
            <v>-4</v>
          </cell>
          <cell r="M331">
            <v>0</v>
          </cell>
          <cell r="N331">
            <v>3875233.33</v>
          </cell>
          <cell r="O331">
            <v>0</v>
          </cell>
          <cell r="P331">
            <v>1073611</v>
          </cell>
          <cell r="Q331">
            <v>0</v>
          </cell>
          <cell r="R331">
            <v>2956632</v>
          </cell>
          <cell r="S331">
            <v>0</v>
          </cell>
          <cell r="T331">
            <v>123224</v>
          </cell>
          <cell r="U331">
            <v>0</v>
          </cell>
          <cell r="V331">
            <v>3.18</v>
          </cell>
          <cell r="W331">
            <v>0</v>
          </cell>
          <cell r="X331">
            <v>24</v>
          </cell>
        </row>
        <row r="332">
          <cell r="D332" t="str">
            <v xml:space="preserve">334.00 0319         </v>
          </cell>
          <cell r="E332">
            <v>334</v>
          </cell>
          <cell r="F332" t="str">
            <v>Accessory Electric Equipment</v>
          </cell>
          <cell r="G332">
            <v>0</v>
          </cell>
          <cell r="H332">
            <v>50770</v>
          </cell>
          <cell r="I332">
            <v>0</v>
          </cell>
          <cell r="J332" t="str">
            <v>70-L0</v>
          </cell>
          <cell r="L332">
            <v>-5</v>
          </cell>
          <cell r="M332">
            <v>0</v>
          </cell>
          <cell r="N332">
            <v>2144390.87</v>
          </cell>
          <cell r="O332">
            <v>0</v>
          </cell>
          <cell r="P332">
            <v>660539</v>
          </cell>
          <cell r="Q332">
            <v>0</v>
          </cell>
          <cell r="R332">
            <v>1591071</v>
          </cell>
          <cell r="S332">
            <v>0</v>
          </cell>
          <cell r="T332">
            <v>71541</v>
          </cell>
          <cell r="U332">
            <v>0</v>
          </cell>
          <cell r="V332">
            <v>3.34</v>
          </cell>
          <cell r="W332">
            <v>0</v>
          </cell>
          <cell r="X332">
            <v>22.2</v>
          </cell>
        </row>
        <row r="333">
          <cell r="D333" t="str">
            <v xml:space="preserve">335.00 0319         </v>
          </cell>
          <cell r="E333">
            <v>335</v>
          </cell>
          <cell r="F333" t="str">
            <v>Miscellaneous Power Plant Equipment</v>
          </cell>
          <cell r="G333">
            <v>0</v>
          </cell>
          <cell r="H333">
            <v>50770</v>
          </cell>
          <cell r="I333">
            <v>0</v>
          </cell>
          <cell r="J333" t="str">
            <v>75-R0.5</v>
          </cell>
          <cell r="L333">
            <v>-2</v>
          </cell>
          <cell r="M333">
            <v>0</v>
          </cell>
          <cell r="N333">
            <v>18804.09</v>
          </cell>
          <cell r="O333">
            <v>0</v>
          </cell>
          <cell r="P333">
            <v>5961</v>
          </cell>
          <cell r="Q333">
            <v>0</v>
          </cell>
          <cell r="R333">
            <v>13219</v>
          </cell>
          <cell r="S333">
            <v>0</v>
          </cell>
          <cell r="T333">
            <v>573</v>
          </cell>
          <cell r="U333">
            <v>0</v>
          </cell>
          <cell r="V333">
            <v>3.05</v>
          </cell>
          <cell r="W333">
            <v>0</v>
          </cell>
          <cell r="X333">
            <v>23.1</v>
          </cell>
        </row>
        <row r="334">
          <cell r="D334" t="str">
            <v xml:space="preserve">336.00 0319         </v>
          </cell>
          <cell r="E334">
            <v>336</v>
          </cell>
          <cell r="F334" t="str">
            <v>Roads, Railroads and Bridges</v>
          </cell>
          <cell r="G334">
            <v>0</v>
          </cell>
          <cell r="H334">
            <v>50770</v>
          </cell>
          <cell r="I334">
            <v>0</v>
          </cell>
          <cell r="J334" t="str">
            <v>120-R1.5</v>
          </cell>
          <cell r="L334">
            <v>-3</v>
          </cell>
          <cell r="M334">
            <v>0</v>
          </cell>
          <cell r="N334">
            <v>290688.82</v>
          </cell>
          <cell r="O334">
            <v>0</v>
          </cell>
          <cell r="P334">
            <v>99042</v>
          </cell>
          <cell r="Q334">
            <v>0</v>
          </cell>
          <cell r="R334">
            <v>200367</v>
          </cell>
          <cell r="S334">
            <v>0</v>
          </cell>
          <cell r="T334">
            <v>8264</v>
          </cell>
          <cell r="U334">
            <v>0</v>
          </cell>
          <cell r="V334">
            <v>2.84</v>
          </cell>
          <cell r="W334">
            <v>0</v>
          </cell>
          <cell r="X334">
            <v>24.2</v>
          </cell>
        </row>
        <row r="335">
          <cell r="F335" t="str">
            <v>TOTAL PROSPECT # 1, 2 AND 4</v>
          </cell>
          <cell r="G335">
            <v>0</v>
          </cell>
          <cell r="H335">
            <v>0</v>
          </cell>
          <cell r="I335">
            <v>0</v>
          </cell>
          <cell r="L335">
            <v>0</v>
          </cell>
          <cell r="M335">
            <v>0</v>
          </cell>
          <cell r="N335">
            <v>45818561.57</v>
          </cell>
          <cell r="O335">
            <v>0</v>
          </cell>
          <cell r="P335">
            <v>10880872</v>
          </cell>
          <cell r="Q335">
            <v>0</v>
          </cell>
          <cell r="R335">
            <v>36031603</v>
          </cell>
          <cell r="S335">
            <v>0</v>
          </cell>
          <cell r="T335">
            <v>1476959</v>
          </cell>
          <cell r="U335">
            <v>0</v>
          </cell>
          <cell r="V335">
            <v>3.22</v>
          </cell>
          <cell r="W335">
            <v>0</v>
          </cell>
          <cell r="X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F337" t="str">
            <v>PROSPECT #3</v>
          </cell>
          <cell r="G337">
            <v>0</v>
          </cell>
          <cell r="H337">
            <v>0</v>
          </cell>
          <cell r="I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D338" t="str">
            <v xml:space="preserve">331.00 0320         </v>
          </cell>
          <cell r="E338">
            <v>331</v>
          </cell>
          <cell r="F338" t="str">
            <v>Structures and Improvements</v>
          </cell>
          <cell r="G338">
            <v>0</v>
          </cell>
          <cell r="H338">
            <v>43465</v>
          </cell>
          <cell r="I338">
            <v>0</v>
          </cell>
          <cell r="J338" t="str">
            <v>120-R1.5</v>
          </cell>
          <cell r="L338">
            <v>0</v>
          </cell>
          <cell r="M338">
            <v>0</v>
          </cell>
          <cell r="N338">
            <v>331999.42</v>
          </cell>
          <cell r="O338">
            <v>0</v>
          </cell>
          <cell r="P338">
            <v>241921</v>
          </cell>
          <cell r="Q338">
            <v>0</v>
          </cell>
          <cell r="R338">
            <v>90078</v>
          </cell>
          <cell r="S338">
            <v>0</v>
          </cell>
          <cell r="T338">
            <v>18124</v>
          </cell>
          <cell r="U338">
            <v>0</v>
          </cell>
          <cell r="V338">
            <v>5.46</v>
          </cell>
          <cell r="W338">
            <v>0</v>
          </cell>
          <cell r="X338">
            <v>5</v>
          </cell>
        </row>
        <row r="339">
          <cell r="D339" t="str">
            <v xml:space="preserve">332.00 0320         </v>
          </cell>
          <cell r="E339">
            <v>332</v>
          </cell>
          <cell r="F339" t="str">
            <v>Reservoirs, Dams and Waterways</v>
          </cell>
          <cell r="G339">
            <v>0</v>
          </cell>
          <cell r="H339">
            <v>43465</v>
          </cell>
          <cell r="I339">
            <v>0</v>
          </cell>
          <cell r="J339" t="str">
            <v>120-R2</v>
          </cell>
          <cell r="L339">
            <v>0</v>
          </cell>
          <cell r="M339">
            <v>0</v>
          </cell>
          <cell r="N339">
            <v>4210644.95</v>
          </cell>
          <cell r="O339">
            <v>0</v>
          </cell>
          <cell r="P339">
            <v>3339976</v>
          </cell>
          <cell r="Q339">
            <v>0</v>
          </cell>
          <cell r="R339">
            <v>870669</v>
          </cell>
          <cell r="S339">
            <v>0</v>
          </cell>
          <cell r="T339">
            <v>174936</v>
          </cell>
          <cell r="U339">
            <v>0</v>
          </cell>
          <cell r="V339">
            <v>4.1500000000000004</v>
          </cell>
          <cell r="W339">
            <v>0</v>
          </cell>
          <cell r="X339">
            <v>5</v>
          </cell>
        </row>
        <row r="340">
          <cell r="D340" t="str">
            <v xml:space="preserve">333.00 0320         </v>
          </cell>
          <cell r="E340">
            <v>333</v>
          </cell>
          <cell r="F340" t="str">
            <v>Waterwheels, Turbines and Generators</v>
          </cell>
          <cell r="G340">
            <v>0</v>
          </cell>
          <cell r="H340">
            <v>43465</v>
          </cell>
          <cell r="I340">
            <v>0</v>
          </cell>
          <cell r="J340" t="str">
            <v>90-L1.5</v>
          </cell>
          <cell r="L340">
            <v>0</v>
          </cell>
          <cell r="M340">
            <v>0</v>
          </cell>
          <cell r="N340">
            <v>1799012.81</v>
          </cell>
          <cell r="O340">
            <v>0</v>
          </cell>
          <cell r="P340">
            <v>1374006</v>
          </cell>
          <cell r="Q340">
            <v>0</v>
          </cell>
          <cell r="R340">
            <v>425007</v>
          </cell>
          <cell r="S340">
            <v>0</v>
          </cell>
          <cell r="T340">
            <v>85572</v>
          </cell>
          <cell r="U340">
            <v>0</v>
          </cell>
          <cell r="V340">
            <v>4.76</v>
          </cell>
          <cell r="W340">
            <v>0</v>
          </cell>
          <cell r="X340">
            <v>5</v>
          </cell>
        </row>
        <row r="341">
          <cell r="D341" t="str">
            <v xml:space="preserve">334.00 0320         </v>
          </cell>
          <cell r="E341">
            <v>334</v>
          </cell>
          <cell r="F341" t="str">
            <v>Accessory Electric Equipment</v>
          </cell>
          <cell r="G341">
            <v>0</v>
          </cell>
          <cell r="H341">
            <v>43465</v>
          </cell>
          <cell r="I341">
            <v>0</v>
          </cell>
          <cell r="J341" t="str">
            <v>70-L0</v>
          </cell>
          <cell r="L341">
            <v>-1</v>
          </cell>
          <cell r="M341">
            <v>0</v>
          </cell>
          <cell r="N341">
            <v>468463.67</v>
          </cell>
          <cell r="O341">
            <v>0</v>
          </cell>
          <cell r="P341">
            <v>353035</v>
          </cell>
          <cell r="Q341">
            <v>0</v>
          </cell>
          <cell r="R341">
            <v>120113</v>
          </cell>
          <cell r="S341">
            <v>0</v>
          </cell>
          <cell r="T341">
            <v>24585</v>
          </cell>
          <cell r="U341">
            <v>0</v>
          </cell>
          <cell r="V341">
            <v>5.25</v>
          </cell>
          <cell r="W341">
            <v>0</v>
          </cell>
          <cell r="X341">
            <v>4.9000000000000004</v>
          </cell>
        </row>
        <row r="342">
          <cell r="D342" t="str">
            <v xml:space="preserve">335.00 0320         </v>
          </cell>
          <cell r="E342">
            <v>335</v>
          </cell>
          <cell r="F342" t="str">
            <v>Miscellaneous Power Plant Equipment</v>
          </cell>
          <cell r="G342">
            <v>0</v>
          </cell>
          <cell r="H342">
            <v>43465</v>
          </cell>
          <cell r="I342">
            <v>0</v>
          </cell>
          <cell r="J342" t="str">
            <v>75-R0.5</v>
          </cell>
          <cell r="L342">
            <v>0</v>
          </cell>
          <cell r="M342">
            <v>0</v>
          </cell>
          <cell r="N342">
            <v>70751.960000000006</v>
          </cell>
          <cell r="O342">
            <v>0</v>
          </cell>
          <cell r="P342">
            <v>56057</v>
          </cell>
          <cell r="Q342">
            <v>0</v>
          </cell>
          <cell r="R342">
            <v>14695</v>
          </cell>
          <cell r="S342">
            <v>0</v>
          </cell>
          <cell r="T342">
            <v>2989</v>
          </cell>
          <cell r="U342">
            <v>0</v>
          </cell>
          <cell r="V342">
            <v>4.22</v>
          </cell>
          <cell r="W342">
            <v>0</v>
          </cell>
          <cell r="X342">
            <v>4.9000000000000004</v>
          </cell>
        </row>
        <row r="343">
          <cell r="D343" t="str">
            <v xml:space="preserve">336.00 0320         </v>
          </cell>
          <cell r="E343">
            <v>336</v>
          </cell>
          <cell r="F343" t="str">
            <v>Roads, Railroads and Bridges</v>
          </cell>
          <cell r="G343">
            <v>0</v>
          </cell>
          <cell r="H343">
            <v>43465</v>
          </cell>
          <cell r="I343">
            <v>0</v>
          </cell>
          <cell r="J343" t="str">
            <v>120-R1.5</v>
          </cell>
          <cell r="L343">
            <v>-1</v>
          </cell>
          <cell r="M343">
            <v>0</v>
          </cell>
          <cell r="N343">
            <v>58925.82</v>
          </cell>
          <cell r="O343">
            <v>0</v>
          </cell>
          <cell r="P343">
            <v>49919</v>
          </cell>
          <cell r="Q343">
            <v>0</v>
          </cell>
          <cell r="R343">
            <v>9596</v>
          </cell>
          <cell r="S343">
            <v>0</v>
          </cell>
          <cell r="T343">
            <v>1936</v>
          </cell>
          <cell r="U343">
            <v>0</v>
          </cell>
          <cell r="V343">
            <v>3.29</v>
          </cell>
          <cell r="W343">
            <v>0</v>
          </cell>
          <cell r="X343">
            <v>5</v>
          </cell>
        </row>
        <row r="344">
          <cell r="F344" t="str">
            <v>TOTAL PROSPECT #3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  <cell r="N344">
            <v>6939798.6299999999</v>
          </cell>
          <cell r="O344">
            <v>0</v>
          </cell>
          <cell r="P344">
            <v>5414914</v>
          </cell>
          <cell r="Q344">
            <v>0</v>
          </cell>
          <cell r="R344">
            <v>1530158</v>
          </cell>
          <cell r="S344">
            <v>0</v>
          </cell>
          <cell r="T344">
            <v>308142</v>
          </cell>
          <cell r="U344">
            <v>0</v>
          </cell>
          <cell r="V344">
            <v>4.4400000000000004</v>
          </cell>
          <cell r="W344">
            <v>0</v>
          </cell>
          <cell r="X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F346" t="str">
            <v>SANTA CLARA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D347" t="str">
            <v xml:space="preserve">331.00 0321         </v>
          </cell>
          <cell r="E347">
            <v>331</v>
          </cell>
          <cell r="F347" t="str">
            <v>Structures and Improvements</v>
          </cell>
          <cell r="G347">
            <v>0</v>
          </cell>
          <cell r="H347">
            <v>44196</v>
          </cell>
          <cell r="I347">
            <v>0</v>
          </cell>
          <cell r="J347" t="str">
            <v>120-R1.5</v>
          </cell>
          <cell r="L347">
            <v>-1</v>
          </cell>
          <cell r="M347">
            <v>0</v>
          </cell>
          <cell r="N347">
            <v>178622.97</v>
          </cell>
          <cell r="O347">
            <v>0</v>
          </cell>
          <cell r="P347">
            <v>117791</v>
          </cell>
          <cell r="Q347">
            <v>0</v>
          </cell>
          <cell r="R347">
            <v>62618</v>
          </cell>
          <cell r="S347">
            <v>0</v>
          </cell>
          <cell r="T347">
            <v>9019</v>
          </cell>
          <cell r="U347">
            <v>0</v>
          </cell>
          <cell r="V347">
            <v>5.05</v>
          </cell>
          <cell r="W347">
            <v>0</v>
          </cell>
          <cell r="X347">
            <v>6.9</v>
          </cell>
        </row>
        <row r="348">
          <cell r="D348" t="str">
            <v xml:space="preserve">332.00 0321         </v>
          </cell>
          <cell r="E348">
            <v>332</v>
          </cell>
          <cell r="F348" t="str">
            <v>Reservoirs, Dams and Waterways</v>
          </cell>
          <cell r="G348">
            <v>0</v>
          </cell>
          <cell r="H348">
            <v>44196</v>
          </cell>
          <cell r="I348">
            <v>0</v>
          </cell>
          <cell r="J348" t="str">
            <v>120-R2</v>
          </cell>
          <cell r="L348">
            <v>-1</v>
          </cell>
          <cell r="M348">
            <v>0</v>
          </cell>
          <cell r="N348">
            <v>1133774.43</v>
          </cell>
          <cell r="O348">
            <v>0</v>
          </cell>
          <cell r="P348">
            <v>757253</v>
          </cell>
          <cell r="Q348">
            <v>0</v>
          </cell>
          <cell r="R348">
            <v>387859</v>
          </cell>
          <cell r="S348">
            <v>0</v>
          </cell>
          <cell r="T348">
            <v>55769</v>
          </cell>
          <cell r="U348">
            <v>0</v>
          </cell>
          <cell r="V348">
            <v>4.92</v>
          </cell>
          <cell r="W348">
            <v>0</v>
          </cell>
          <cell r="X348">
            <v>7</v>
          </cell>
        </row>
        <row r="349">
          <cell r="D349" t="str">
            <v xml:space="preserve">333.00 0321         </v>
          </cell>
          <cell r="E349">
            <v>333</v>
          </cell>
          <cell r="F349" t="str">
            <v>Waterwheels, Turbines and Generators</v>
          </cell>
          <cell r="G349">
            <v>0</v>
          </cell>
          <cell r="H349">
            <v>44196</v>
          </cell>
          <cell r="I349">
            <v>0</v>
          </cell>
          <cell r="J349" t="str">
            <v>90-L1.5</v>
          </cell>
          <cell r="L349">
            <v>-1</v>
          </cell>
          <cell r="M349">
            <v>0</v>
          </cell>
          <cell r="N349">
            <v>460842.83</v>
          </cell>
          <cell r="O349">
            <v>0</v>
          </cell>
          <cell r="P349">
            <v>323758</v>
          </cell>
          <cell r="Q349">
            <v>0</v>
          </cell>
          <cell r="R349">
            <v>141693</v>
          </cell>
          <cell r="S349">
            <v>0</v>
          </cell>
          <cell r="T349">
            <v>20481</v>
          </cell>
          <cell r="U349">
            <v>0</v>
          </cell>
          <cell r="V349">
            <v>4.4400000000000004</v>
          </cell>
          <cell r="W349">
            <v>0</v>
          </cell>
          <cell r="X349">
            <v>6.9</v>
          </cell>
        </row>
        <row r="350">
          <cell r="D350" t="str">
            <v xml:space="preserve">334.00 0321         </v>
          </cell>
          <cell r="E350">
            <v>334</v>
          </cell>
          <cell r="F350" t="str">
            <v>Accessory Electric Equipment</v>
          </cell>
          <cell r="G350">
            <v>0</v>
          </cell>
          <cell r="H350">
            <v>44196</v>
          </cell>
          <cell r="I350">
            <v>0</v>
          </cell>
          <cell r="J350" t="str">
            <v>70-L0</v>
          </cell>
          <cell r="L350">
            <v>-1</v>
          </cell>
          <cell r="M350">
            <v>0</v>
          </cell>
          <cell r="N350">
            <v>680466.61</v>
          </cell>
          <cell r="O350">
            <v>0</v>
          </cell>
          <cell r="P350">
            <v>434743</v>
          </cell>
          <cell r="Q350">
            <v>0</v>
          </cell>
          <cell r="R350">
            <v>252528</v>
          </cell>
          <cell r="S350">
            <v>0</v>
          </cell>
          <cell r="T350">
            <v>37186</v>
          </cell>
          <cell r="U350">
            <v>0</v>
          </cell>
          <cell r="V350">
            <v>5.46</v>
          </cell>
          <cell r="W350">
            <v>0</v>
          </cell>
          <cell r="X350">
            <v>6.8</v>
          </cell>
        </row>
        <row r="351">
          <cell r="D351" t="str">
            <v xml:space="preserve">335.00 0321         </v>
          </cell>
          <cell r="E351">
            <v>335</v>
          </cell>
          <cell r="F351" t="str">
            <v>Miscellaneous Power Plant Equipment</v>
          </cell>
          <cell r="G351">
            <v>0</v>
          </cell>
          <cell r="H351">
            <v>44196</v>
          </cell>
          <cell r="I351">
            <v>0</v>
          </cell>
          <cell r="J351" t="str">
            <v>75-R0.5</v>
          </cell>
          <cell r="L351">
            <v>-1</v>
          </cell>
          <cell r="M351">
            <v>0</v>
          </cell>
          <cell r="N351">
            <v>7820.65</v>
          </cell>
          <cell r="O351">
            <v>0</v>
          </cell>
          <cell r="P351">
            <v>5973</v>
          </cell>
          <cell r="Q351">
            <v>0</v>
          </cell>
          <cell r="R351">
            <v>1926</v>
          </cell>
          <cell r="S351">
            <v>0</v>
          </cell>
          <cell r="T351">
            <v>283</v>
          </cell>
          <cell r="U351">
            <v>0</v>
          </cell>
          <cell r="V351">
            <v>3.62</v>
          </cell>
          <cell r="W351">
            <v>0</v>
          </cell>
          <cell r="X351">
            <v>6.8</v>
          </cell>
        </row>
        <row r="352">
          <cell r="D352" t="str">
            <v xml:space="preserve">336.00 0321         </v>
          </cell>
          <cell r="E352">
            <v>336</v>
          </cell>
          <cell r="F352" t="str">
            <v>Roads, Railroads and Bridges</v>
          </cell>
          <cell r="G352">
            <v>0</v>
          </cell>
          <cell r="H352">
            <v>44196</v>
          </cell>
          <cell r="I352">
            <v>0</v>
          </cell>
          <cell r="J352" t="str">
            <v>120-R1.5</v>
          </cell>
          <cell r="L352">
            <v>-2</v>
          </cell>
          <cell r="M352">
            <v>0</v>
          </cell>
          <cell r="N352">
            <v>2683.77</v>
          </cell>
          <cell r="O352">
            <v>0</v>
          </cell>
          <cell r="P352">
            <v>2410</v>
          </cell>
          <cell r="Q352">
            <v>0</v>
          </cell>
          <cell r="R352">
            <v>327</v>
          </cell>
          <cell r="S352">
            <v>0</v>
          </cell>
          <cell r="T352">
            <v>48</v>
          </cell>
          <cell r="U352">
            <v>0</v>
          </cell>
          <cell r="V352">
            <v>1.79</v>
          </cell>
          <cell r="W352">
            <v>0</v>
          </cell>
          <cell r="X352">
            <v>6.8</v>
          </cell>
        </row>
        <row r="353">
          <cell r="F353" t="str">
            <v>TOTAL SANTA CLARA</v>
          </cell>
          <cell r="G353">
            <v>0</v>
          </cell>
          <cell r="H353">
            <v>0</v>
          </cell>
          <cell r="I353">
            <v>0</v>
          </cell>
          <cell r="L353">
            <v>0</v>
          </cell>
          <cell r="M353">
            <v>0</v>
          </cell>
          <cell r="N353">
            <v>2464211.2599999998</v>
          </cell>
          <cell r="O353">
            <v>0</v>
          </cell>
          <cell r="P353">
            <v>1641928</v>
          </cell>
          <cell r="Q353">
            <v>0</v>
          </cell>
          <cell r="R353">
            <v>846951</v>
          </cell>
          <cell r="S353">
            <v>0</v>
          </cell>
          <cell r="T353">
            <v>122786</v>
          </cell>
          <cell r="U353">
            <v>0</v>
          </cell>
          <cell r="V353">
            <v>4.9800000000000004</v>
          </cell>
          <cell r="W353">
            <v>0</v>
          </cell>
          <cell r="X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F355" t="str">
            <v>STAIRS</v>
          </cell>
          <cell r="G355">
            <v>0</v>
          </cell>
          <cell r="H355">
            <v>0</v>
          </cell>
          <cell r="I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D356" t="str">
            <v xml:space="preserve">331.00 0323         </v>
          </cell>
          <cell r="E356">
            <v>331</v>
          </cell>
          <cell r="F356" t="str">
            <v>Structures and Improvements</v>
          </cell>
          <cell r="G356">
            <v>0</v>
          </cell>
          <cell r="H356">
            <v>47848</v>
          </cell>
          <cell r="I356">
            <v>0</v>
          </cell>
          <cell r="J356" t="str">
            <v>120-R1.5</v>
          </cell>
          <cell r="L356">
            <v>-3</v>
          </cell>
          <cell r="M356">
            <v>0</v>
          </cell>
          <cell r="N356">
            <v>179687.47</v>
          </cell>
          <cell r="O356">
            <v>0</v>
          </cell>
          <cell r="P356">
            <v>114086</v>
          </cell>
          <cell r="Q356">
            <v>0</v>
          </cell>
          <cell r="R356">
            <v>70992</v>
          </cell>
          <cell r="S356">
            <v>0</v>
          </cell>
          <cell r="T356">
            <v>4274</v>
          </cell>
          <cell r="U356">
            <v>0</v>
          </cell>
          <cell r="V356">
            <v>2.38</v>
          </cell>
          <cell r="W356">
            <v>0</v>
          </cell>
          <cell r="X356">
            <v>16.600000000000001</v>
          </cell>
        </row>
        <row r="357">
          <cell r="D357" t="str">
            <v xml:space="preserve">332.00 0323         </v>
          </cell>
          <cell r="E357">
            <v>332</v>
          </cell>
          <cell r="F357" t="str">
            <v>Reservoirs, Dams and Waterways</v>
          </cell>
          <cell r="G357">
            <v>0</v>
          </cell>
          <cell r="H357">
            <v>47848</v>
          </cell>
          <cell r="I357">
            <v>0</v>
          </cell>
          <cell r="J357" t="str">
            <v>120-R2</v>
          </cell>
          <cell r="L357">
            <v>-2</v>
          </cell>
          <cell r="M357">
            <v>0</v>
          </cell>
          <cell r="N357">
            <v>737423.62</v>
          </cell>
          <cell r="O357">
            <v>0</v>
          </cell>
          <cell r="P357">
            <v>312284</v>
          </cell>
          <cell r="Q357">
            <v>0</v>
          </cell>
          <cell r="R357">
            <v>439888</v>
          </cell>
          <cell r="S357">
            <v>0</v>
          </cell>
          <cell r="T357">
            <v>26247</v>
          </cell>
          <cell r="U357">
            <v>0</v>
          </cell>
          <cell r="V357">
            <v>3.56</v>
          </cell>
          <cell r="W357">
            <v>0</v>
          </cell>
          <cell r="X357">
            <v>16.8</v>
          </cell>
        </row>
        <row r="358">
          <cell r="D358" t="str">
            <v xml:space="preserve">333.00 0323         </v>
          </cell>
          <cell r="E358">
            <v>333</v>
          </cell>
          <cell r="F358" t="str">
            <v>Waterwheels, Turbines and Generators</v>
          </cell>
          <cell r="G358">
            <v>0</v>
          </cell>
          <cell r="H358">
            <v>47848</v>
          </cell>
          <cell r="I358">
            <v>0</v>
          </cell>
          <cell r="J358" t="str">
            <v>90-L1.5</v>
          </cell>
          <cell r="L358">
            <v>-3</v>
          </cell>
          <cell r="M358">
            <v>0</v>
          </cell>
          <cell r="N358">
            <v>514366.55</v>
          </cell>
          <cell r="O358">
            <v>0</v>
          </cell>
          <cell r="P358">
            <v>316038</v>
          </cell>
          <cell r="Q358">
            <v>0</v>
          </cell>
          <cell r="R358">
            <v>213760</v>
          </cell>
          <cell r="S358">
            <v>0</v>
          </cell>
          <cell r="T358">
            <v>12983</v>
          </cell>
          <cell r="U358">
            <v>0</v>
          </cell>
          <cell r="V358">
            <v>2.52</v>
          </cell>
          <cell r="W358">
            <v>0</v>
          </cell>
          <cell r="X358">
            <v>16.5</v>
          </cell>
        </row>
        <row r="359">
          <cell r="D359" t="str">
            <v xml:space="preserve">334.00 0323         </v>
          </cell>
          <cell r="E359">
            <v>334</v>
          </cell>
          <cell r="F359" t="str">
            <v>Accessory Electric Equipment</v>
          </cell>
          <cell r="G359">
            <v>0</v>
          </cell>
          <cell r="H359">
            <v>47848</v>
          </cell>
          <cell r="I359">
            <v>0</v>
          </cell>
          <cell r="J359" t="str">
            <v>70-L0</v>
          </cell>
          <cell r="L359">
            <v>-3</v>
          </cell>
          <cell r="M359">
            <v>0</v>
          </cell>
          <cell r="N359">
            <v>174576.17</v>
          </cell>
          <cell r="O359">
            <v>0</v>
          </cell>
          <cell r="P359">
            <v>102604</v>
          </cell>
          <cell r="Q359">
            <v>0</v>
          </cell>
          <cell r="R359">
            <v>77209</v>
          </cell>
          <cell r="S359">
            <v>0</v>
          </cell>
          <cell r="T359">
            <v>4949</v>
          </cell>
          <cell r="U359">
            <v>0</v>
          </cell>
          <cell r="V359">
            <v>2.83</v>
          </cell>
          <cell r="W359">
            <v>0</v>
          </cell>
          <cell r="X359">
            <v>15.6</v>
          </cell>
        </row>
        <row r="360">
          <cell r="D360" t="str">
            <v xml:space="preserve">336.00 0323         </v>
          </cell>
          <cell r="E360">
            <v>336</v>
          </cell>
          <cell r="F360" t="str">
            <v>Roads, Railroads and Bridges</v>
          </cell>
          <cell r="G360">
            <v>0</v>
          </cell>
          <cell r="H360">
            <v>47848</v>
          </cell>
          <cell r="I360">
            <v>0</v>
          </cell>
          <cell r="J360" t="str">
            <v>120-R1.5</v>
          </cell>
          <cell r="L360">
            <v>-1</v>
          </cell>
          <cell r="M360">
            <v>0</v>
          </cell>
          <cell r="N360">
            <v>5492.83</v>
          </cell>
          <cell r="O360">
            <v>0</v>
          </cell>
          <cell r="P360">
            <v>873</v>
          </cell>
          <cell r="Q360">
            <v>0</v>
          </cell>
          <cell r="R360">
            <v>4675</v>
          </cell>
          <cell r="S360">
            <v>0</v>
          </cell>
          <cell r="T360">
            <v>279</v>
          </cell>
          <cell r="U360">
            <v>0</v>
          </cell>
          <cell r="V360">
            <v>5.08</v>
          </cell>
          <cell r="W360">
            <v>0</v>
          </cell>
          <cell r="X360">
            <v>16.8</v>
          </cell>
        </row>
        <row r="361">
          <cell r="F361" t="str">
            <v>TOTAL STAIRS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M361">
            <v>0</v>
          </cell>
          <cell r="N361">
            <v>1611546.64</v>
          </cell>
          <cell r="O361">
            <v>0</v>
          </cell>
          <cell r="P361">
            <v>845885</v>
          </cell>
          <cell r="Q361">
            <v>0</v>
          </cell>
          <cell r="R361">
            <v>806524</v>
          </cell>
          <cell r="S361">
            <v>0</v>
          </cell>
          <cell r="T361">
            <v>48732</v>
          </cell>
          <cell r="U361">
            <v>0</v>
          </cell>
          <cell r="V361">
            <v>3.02</v>
          </cell>
          <cell r="W361">
            <v>0</v>
          </cell>
          <cell r="X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F363" t="str">
            <v>SWIFT</v>
          </cell>
          <cell r="G363">
            <v>0</v>
          </cell>
          <cell r="H363">
            <v>0</v>
          </cell>
          <cell r="I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D364" t="str">
            <v xml:space="preserve">330.20 0324         </v>
          </cell>
          <cell r="E364">
            <v>330.2</v>
          </cell>
          <cell r="F364" t="str">
            <v>Land Rights</v>
          </cell>
          <cell r="G364">
            <v>0</v>
          </cell>
          <cell r="H364">
            <v>58075</v>
          </cell>
          <cell r="I364">
            <v>0</v>
          </cell>
          <cell r="J364" t="str">
            <v>SQUARE</v>
          </cell>
          <cell r="L364">
            <v>0</v>
          </cell>
          <cell r="M364">
            <v>0</v>
          </cell>
          <cell r="N364">
            <v>6277412.5899999999</v>
          </cell>
          <cell r="O364">
            <v>0</v>
          </cell>
          <cell r="P364">
            <v>3860683</v>
          </cell>
          <cell r="Q364">
            <v>0</v>
          </cell>
          <cell r="R364">
            <v>2416730</v>
          </cell>
          <cell r="S364">
            <v>0</v>
          </cell>
          <cell r="T364">
            <v>53705</v>
          </cell>
          <cell r="U364">
            <v>0</v>
          </cell>
          <cell r="V364">
            <v>0.86</v>
          </cell>
          <cell r="W364">
            <v>0</v>
          </cell>
          <cell r="X364">
            <v>45</v>
          </cell>
        </row>
        <row r="365">
          <cell r="D365" t="str">
            <v xml:space="preserve">330.50 0324         </v>
          </cell>
          <cell r="E365">
            <v>330.5</v>
          </cell>
          <cell r="F365" t="str">
            <v>Fish/Wildlife</v>
          </cell>
          <cell r="G365">
            <v>0</v>
          </cell>
          <cell r="H365">
            <v>58075</v>
          </cell>
          <cell r="I365">
            <v>0</v>
          </cell>
          <cell r="J365" t="str">
            <v>SQUARE</v>
          </cell>
          <cell r="L365">
            <v>0</v>
          </cell>
          <cell r="M365">
            <v>0</v>
          </cell>
          <cell r="N365">
            <v>97228.11</v>
          </cell>
          <cell r="O365">
            <v>0</v>
          </cell>
          <cell r="P365">
            <v>58949</v>
          </cell>
          <cell r="Q365">
            <v>0</v>
          </cell>
          <cell r="R365">
            <v>38279</v>
          </cell>
          <cell r="S365">
            <v>0</v>
          </cell>
          <cell r="T365">
            <v>851</v>
          </cell>
          <cell r="U365">
            <v>0</v>
          </cell>
          <cell r="V365">
            <v>0.88</v>
          </cell>
          <cell r="W365">
            <v>0</v>
          </cell>
          <cell r="X365">
            <v>45</v>
          </cell>
        </row>
        <row r="366">
          <cell r="D366" t="str">
            <v xml:space="preserve">331.00 0324         </v>
          </cell>
          <cell r="E366">
            <v>331</v>
          </cell>
          <cell r="F366" t="str">
            <v>Structures and Improvements</v>
          </cell>
          <cell r="G366">
            <v>0</v>
          </cell>
          <cell r="H366">
            <v>58075</v>
          </cell>
          <cell r="I366">
            <v>0</v>
          </cell>
          <cell r="J366" t="str">
            <v>120-R1.5</v>
          </cell>
          <cell r="L366">
            <v>-4</v>
          </cell>
          <cell r="M366">
            <v>0</v>
          </cell>
          <cell r="N366">
            <v>69147822.959999993</v>
          </cell>
          <cell r="O366">
            <v>0</v>
          </cell>
          <cell r="P366">
            <v>4680585</v>
          </cell>
          <cell r="Q366">
            <v>0</v>
          </cell>
          <cell r="R366">
            <v>67233151</v>
          </cell>
          <cell r="S366">
            <v>0</v>
          </cell>
          <cell r="T366">
            <v>1564703</v>
          </cell>
          <cell r="U366">
            <v>0</v>
          </cell>
          <cell r="V366">
            <v>2.2599999999999998</v>
          </cell>
          <cell r="W366">
            <v>0</v>
          </cell>
          <cell r="X366">
            <v>43</v>
          </cell>
        </row>
        <row r="367">
          <cell r="D367" t="str">
            <v xml:space="preserve">332.00 0324         </v>
          </cell>
          <cell r="E367">
            <v>332</v>
          </cell>
          <cell r="F367" t="str">
            <v>Reservoirs, Dams and Waterways</v>
          </cell>
          <cell r="G367">
            <v>0</v>
          </cell>
          <cell r="H367">
            <v>58075</v>
          </cell>
          <cell r="I367">
            <v>0</v>
          </cell>
          <cell r="J367" t="str">
            <v>120-R2</v>
          </cell>
          <cell r="L367">
            <v>-7</v>
          </cell>
          <cell r="M367">
            <v>0</v>
          </cell>
          <cell r="N367">
            <v>51129022.07</v>
          </cell>
          <cell r="O367">
            <v>0</v>
          </cell>
          <cell r="P367">
            <v>24615600</v>
          </cell>
          <cell r="Q367">
            <v>0</v>
          </cell>
          <cell r="R367">
            <v>30092454</v>
          </cell>
          <cell r="S367">
            <v>0</v>
          </cell>
          <cell r="T367">
            <v>717022</v>
          </cell>
          <cell r="U367">
            <v>0</v>
          </cell>
          <cell r="V367">
            <v>1.4</v>
          </cell>
          <cell r="W367">
            <v>0</v>
          </cell>
          <cell r="X367">
            <v>42</v>
          </cell>
        </row>
        <row r="368">
          <cell r="D368" t="str">
            <v xml:space="preserve">333.00 0324         </v>
          </cell>
          <cell r="E368">
            <v>333</v>
          </cell>
          <cell r="F368" t="str">
            <v>Waterwheels, Turbines and Generators</v>
          </cell>
          <cell r="G368">
            <v>0</v>
          </cell>
          <cell r="H368">
            <v>58075</v>
          </cell>
          <cell r="I368">
            <v>0</v>
          </cell>
          <cell r="J368" t="str">
            <v>90-L1.5</v>
          </cell>
          <cell r="L368">
            <v>-16</v>
          </cell>
          <cell r="M368">
            <v>0</v>
          </cell>
          <cell r="N368">
            <v>11769137.289999999</v>
          </cell>
          <cell r="O368">
            <v>0</v>
          </cell>
          <cell r="P368">
            <v>6550774</v>
          </cell>
          <cell r="Q368">
            <v>0</v>
          </cell>
          <cell r="R368">
            <v>7101425</v>
          </cell>
          <cell r="S368">
            <v>0</v>
          </cell>
          <cell r="T368">
            <v>192004</v>
          </cell>
          <cell r="U368">
            <v>0</v>
          </cell>
          <cell r="V368">
            <v>1.63</v>
          </cell>
          <cell r="W368">
            <v>0</v>
          </cell>
          <cell r="X368">
            <v>37</v>
          </cell>
        </row>
        <row r="369">
          <cell r="D369" t="str">
            <v xml:space="preserve">334.00 0324         </v>
          </cell>
          <cell r="E369">
            <v>334</v>
          </cell>
          <cell r="F369" t="str">
            <v>Accessory Electric Equipment</v>
          </cell>
          <cell r="G369">
            <v>0</v>
          </cell>
          <cell r="H369">
            <v>58075</v>
          </cell>
          <cell r="I369">
            <v>0</v>
          </cell>
          <cell r="J369" t="str">
            <v>70-L0</v>
          </cell>
          <cell r="L369">
            <v>-8</v>
          </cell>
          <cell r="M369">
            <v>0</v>
          </cell>
          <cell r="N369">
            <v>4368833.74</v>
          </cell>
          <cell r="O369">
            <v>0</v>
          </cell>
          <cell r="P369">
            <v>1119382</v>
          </cell>
          <cell r="Q369">
            <v>0</v>
          </cell>
          <cell r="R369">
            <v>3598958</v>
          </cell>
          <cell r="S369">
            <v>0</v>
          </cell>
          <cell r="T369">
            <v>100223</v>
          </cell>
          <cell r="U369">
            <v>0</v>
          </cell>
          <cell r="V369">
            <v>2.29</v>
          </cell>
          <cell r="W369">
            <v>0</v>
          </cell>
          <cell r="X369">
            <v>35.9</v>
          </cell>
        </row>
        <row r="370">
          <cell r="D370" t="str">
            <v xml:space="preserve">335.00 0324         </v>
          </cell>
          <cell r="E370">
            <v>335</v>
          </cell>
          <cell r="F370" t="str">
            <v>Miscellaneous Power Plant Equipment</v>
          </cell>
          <cell r="G370">
            <v>0</v>
          </cell>
          <cell r="H370">
            <v>58075</v>
          </cell>
          <cell r="I370">
            <v>0</v>
          </cell>
          <cell r="J370" t="str">
            <v>75-R0.5</v>
          </cell>
          <cell r="L370">
            <v>-5</v>
          </cell>
          <cell r="M370">
            <v>0</v>
          </cell>
          <cell r="N370">
            <v>409190.12</v>
          </cell>
          <cell r="O370">
            <v>0</v>
          </cell>
          <cell r="P370">
            <v>224905</v>
          </cell>
          <cell r="Q370">
            <v>0</v>
          </cell>
          <cell r="R370">
            <v>204745</v>
          </cell>
          <cell r="S370">
            <v>0</v>
          </cell>
          <cell r="T370">
            <v>5991</v>
          </cell>
          <cell r="U370">
            <v>0</v>
          </cell>
          <cell r="V370">
            <v>1.46</v>
          </cell>
          <cell r="W370">
            <v>0</v>
          </cell>
          <cell r="X370">
            <v>34.200000000000003</v>
          </cell>
        </row>
        <row r="371">
          <cell r="D371" t="str">
            <v xml:space="preserve">336.00 0324         </v>
          </cell>
          <cell r="E371">
            <v>336</v>
          </cell>
          <cell r="F371" t="str">
            <v>Roads, Railroads and Bridges</v>
          </cell>
          <cell r="G371">
            <v>0</v>
          </cell>
          <cell r="H371">
            <v>58075</v>
          </cell>
          <cell r="I371">
            <v>0</v>
          </cell>
          <cell r="J371" t="str">
            <v>120-R1.5</v>
          </cell>
          <cell r="L371">
            <v>-5</v>
          </cell>
          <cell r="M371">
            <v>0</v>
          </cell>
          <cell r="N371">
            <v>1008338.91</v>
          </cell>
          <cell r="O371">
            <v>0</v>
          </cell>
          <cell r="P371">
            <v>205166</v>
          </cell>
          <cell r="Q371">
            <v>0</v>
          </cell>
          <cell r="R371">
            <v>853590</v>
          </cell>
          <cell r="S371">
            <v>0</v>
          </cell>
          <cell r="T371">
            <v>19983</v>
          </cell>
          <cell r="U371">
            <v>0</v>
          </cell>
          <cell r="V371">
            <v>1.98</v>
          </cell>
          <cell r="W371">
            <v>0</v>
          </cell>
          <cell r="X371">
            <v>42.7</v>
          </cell>
        </row>
        <row r="372">
          <cell r="F372" t="str">
            <v>TOTAL SWIFT</v>
          </cell>
          <cell r="G372">
            <v>0</v>
          </cell>
          <cell r="H372">
            <v>0</v>
          </cell>
          <cell r="I372">
            <v>0</v>
          </cell>
          <cell r="L372">
            <v>0</v>
          </cell>
          <cell r="M372">
            <v>0</v>
          </cell>
          <cell r="N372">
            <v>144206985.78999999</v>
          </cell>
          <cell r="O372">
            <v>0</v>
          </cell>
          <cell r="P372">
            <v>41316044</v>
          </cell>
          <cell r="Q372">
            <v>0</v>
          </cell>
          <cell r="R372">
            <v>111539332</v>
          </cell>
          <cell r="S372">
            <v>0</v>
          </cell>
          <cell r="T372">
            <v>2654482</v>
          </cell>
          <cell r="U372">
            <v>0</v>
          </cell>
          <cell r="V372">
            <v>1.84</v>
          </cell>
          <cell r="W372">
            <v>0</v>
          </cell>
          <cell r="X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F374" t="str">
            <v>VIVA NAUGHTON</v>
          </cell>
          <cell r="G374">
            <v>0</v>
          </cell>
          <cell r="H374">
            <v>0</v>
          </cell>
          <cell r="I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D375" t="str">
            <v xml:space="preserve">331.00 0325         </v>
          </cell>
          <cell r="E375">
            <v>331</v>
          </cell>
          <cell r="F375" t="str">
            <v>Structures and Improvements</v>
          </cell>
          <cell r="G375">
            <v>0</v>
          </cell>
          <cell r="H375">
            <v>51501</v>
          </cell>
          <cell r="I375">
            <v>0</v>
          </cell>
          <cell r="J375" t="str">
            <v>120-R1.5</v>
          </cell>
          <cell r="L375">
            <v>-3</v>
          </cell>
          <cell r="M375">
            <v>0</v>
          </cell>
          <cell r="N375">
            <v>401422.23</v>
          </cell>
          <cell r="O375">
            <v>0</v>
          </cell>
          <cell r="P375">
            <v>188976</v>
          </cell>
          <cell r="Q375">
            <v>0</v>
          </cell>
          <cell r="R375">
            <v>224489</v>
          </cell>
          <cell r="S375">
            <v>0</v>
          </cell>
          <cell r="T375">
            <v>8615</v>
          </cell>
          <cell r="U375">
            <v>0</v>
          </cell>
          <cell r="V375">
            <v>2.15</v>
          </cell>
          <cell r="W375">
            <v>0</v>
          </cell>
          <cell r="X375">
            <v>26.1</v>
          </cell>
        </row>
        <row r="376">
          <cell r="D376" t="str">
            <v xml:space="preserve">332.00 0325         </v>
          </cell>
          <cell r="E376">
            <v>332</v>
          </cell>
          <cell r="F376" t="str">
            <v>Reservoirs, Dams and Waterways</v>
          </cell>
          <cell r="G376">
            <v>0</v>
          </cell>
          <cell r="H376">
            <v>51501</v>
          </cell>
          <cell r="I376">
            <v>0</v>
          </cell>
          <cell r="J376" t="str">
            <v>120-R2</v>
          </cell>
          <cell r="L376">
            <v>-2</v>
          </cell>
          <cell r="M376">
            <v>0</v>
          </cell>
          <cell r="N376">
            <v>103180.88</v>
          </cell>
          <cell r="O376">
            <v>0</v>
          </cell>
          <cell r="P376">
            <v>50064</v>
          </cell>
          <cell r="Q376">
            <v>0</v>
          </cell>
          <cell r="R376">
            <v>55180</v>
          </cell>
          <cell r="S376">
            <v>0</v>
          </cell>
          <cell r="T376">
            <v>2101</v>
          </cell>
          <cell r="U376">
            <v>0</v>
          </cell>
          <cell r="V376">
            <v>2.04</v>
          </cell>
          <cell r="W376">
            <v>0</v>
          </cell>
          <cell r="X376">
            <v>26.3</v>
          </cell>
        </row>
        <row r="377">
          <cell r="D377" t="str">
            <v xml:space="preserve">333.00 0325         </v>
          </cell>
          <cell r="E377">
            <v>333</v>
          </cell>
          <cell r="F377" t="str">
            <v>Waterwheels, Turbines and Generators</v>
          </cell>
          <cell r="G377">
            <v>0</v>
          </cell>
          <cell r="H377">
            <v>51501</v>
          </cell>
          <cell r="I377">
            <v>0</v>
          </cell>
          <cell r="J377" t="str">
            <v>90-L1.5</v>
          </cell>
          <cell r="L377">
            <v>-7</v>
          </cell>
          <cell r="M377">
            <v>0</v>
          </cell>
          <cell r="N377">
            <v>494000.19</v>
          </cell>
          <cell r="O377">
            <v>0</v>
          </cell>
          <cell r="P377">
            <v>248261</v>
          </cell>
          <cell r="Q377">
            <v>0</v>
          </cell>
          <cell r="R377">
            <v>280319</v>
          </cell>
          <cell r="S377">
            <v>0</v>
          </cell>
          <cell r="T377">
            <v>11188</v>
          </cell>
          <cell r="U377">
            <v>0</v>
          </cell>
          <cell r="V377">
            <v>2.2599999999999998</v>
          </cell>
          <cell r="W377">
            <v>0</v>
          </cell>
          <cell r="X377">
            <v>25.1</v>
          </cell>
        </row>
        <row r="378">
          <cell r="D378" t="str">
            <v xml:space="preserve">334.00 0325         </v>
          </cell>
          <cell r="E378">
            <v>334</v>
          </cell>
          <cell r="F378" t="str">
            <v>Accessory Electric Equipment</v>
          </cell>
          <cell r="G378">
            <v>0</v>
          </cell>
          <cell r="H378">
            <v>51501</v>
          </cell>
          <cell r="I378">
            <v>0</v>
          </cell>
          <cell r="J378" t="str">
            <v>70-L0</v>
          </cell>
          <cell r="L378">
            <v>-6</v>
          </cell>
          <cell r="M378">
            <v>0</v>
          </cell>
          <cell r="N378">
            <v>166340.78</v>
          </cell>
          <cell r="O378">
            <v>0</v>
          </cell>
          <cell r="P378">
            <v>75007</v>
          </cell>
          <cell r="Q378">
            <v>0</v>
          </cell>
          <cell r="R378">
            <v>101314</v>
          </cell>
          <cell r="S378">
            <v>0</v>
          </cell>
          <cell r="T378">
            <v>4368</v>
          </cell>
          <cell r="U378">
            <v>0</v>
          </cell>
          <cell r="V378">
            <v>2.63</v>
          </cell>
          <cell r="W378">
            <v>0</v>
          </cell>
          <cell r="X378">
            <v>23.2</v>
          </cell>
        </row>
        <row r="379">
          <cell r="D379" t="str">
            <v xml:space="preserve">335.00 0325         </v>
          </cell>
          <cell r="E379">
            <v>335</v>
          </cell>
          <cell r="F379" t="str">
            <v>Miscellaneous Power Plant Equipment</v>
          </cell>
          <cell r="G379">
            <v>0</v>
          </cell>
          <cell r="H379">
            <v>51501</v>
          </cell>
          <cell r="I379">
            <v>0</v>
          </cell>
          <cell r="J379" t="str">
            <v>75-R0.5</v>
          </cell>
          <cell r="L379">
            <v>-2</v>
          </cell>
          <cell r="M379">
            <v>0</v>
          </cell>
          <cell r="N379">
            <v>20313.04</v>
          </cell>
          <cell r="O379">
            <v>0</v>
          </cell>
          <cell r="P379">
            <v>9390</v>
          </cell>
          <cell r="Q379">
            <v>0</v>
          </cell>
          <cell r="R379">
            <v>11329</v>
          </cell>
          <cell r="S379">
            <v>0</v>
          </cell>
          <cell r="T379">
            <v>466</v>
          </cell>
          <cell r="U379">
            <v>0</v>
          </cell>
          <cell r="V379">
            <v>2.29</v>
          </cell>
          <cell r="W379">
            <v>0</v>
          </cell>
          <cell r="X379">
            <v>24.3</v>
          </cell>
        </row>
        <row r="380">
          <cell r="F380" t="str">
            <v>TOTAL VIVA NAUGHTON</v>
          </cell>
          <cell r="G380">
            <v>0</v>
          </cell>
          <cell r="H380">
            <v>0</v>
          </cell>
          <cell r="I380">
            <v>0</v>
          </cell>
          <cell r="L380">
            <v>0</v>
          </cell>
          <cell r="M380">
            <v>0</v>
          </cell>
          <cell r="N380">
            <v>1185257.1200000001</v>
          </cell>
          <cell r="O380">
            <v>0</v>
          </cell>
          <cell r="P380">
            <v>571698</v>
          </cell>
          <cell r="Q380">
            <v>0</v>
          </cell>
          <cell r="R380">
            <v>672631</v>
          </cell>
          <cell r="S380">
            <v>0</v>
          </cell>
          <cell r="T380">
            <v>26738</v>
          </cell>
          <cell r="U380">
            <v>0</v>
          </cell>
          <cell r="V380">
            <v>2.2599999999999998</v>
          </cell>
          <cell r="W380">
            <v>0</v>
          </cell>
          <cell r="X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F382" t="str">
            <v>WALLOWA FALLS</v>
          </cell>
          <cell r="G382">
            <v>0</v>
          </cell>
          <cell r="H382">
            <v>0</v>
          </cell>
          <cell r="I382">
            <v>0</v>
          </cell>
          <cell r="L382">
            <v>0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D383" t="str">
            <v xml:space="preserve">331.00 0326         </v>
          </cell>
          <cell r="E383">
            <v>331</v>
          </cell>
          <cell r="F383" t="str">
            <v>Structures and Improvements</v>
          </cell>
          <cell r="G383">
            <v>0</v>
          </cell>
          <cell r="H383">
            <v>42735</v>
          </cell>
          <cell r="I383">
            <v>0</v>
          </cell>
          <cell r="J383" t="str">
            <v>120-R1.5</v>
          </cell>
          <cell r="L383">
            <v>0</v>
          </cell>
          <cell r="M383">
            <v>0</v>
          </cell>
          <cell r="N383">
            <v>111683.12</v>
          </cell>
          <cell r="O383">
            <v>0</v>
          </cell>
          <cell r="P383">
            <v>96963</v>
          </cell>
          <cell r="Q383">
            <v>0</v>
          </cell>
          <cell r="R383">
            <v>14720</v>
          </cell>
          <cell r="S383">
            <v>0</v>
          </cell>
          <cell r="T383">
            <v>4925</v>
          </cell>
          <cell r="U383">
            <v>0</v>
          </cell>
          <cell r="V383">
            <v>4.41</v>
          </cell>
          <cell r="W383">
            <v>0</v>
          </cell>
          <cell r="X383">
            <v>3</v>
          </cell>
        </row>
        <row r="384">
          <cell r="D384" t="str">
            <v xml:space="preserve">332.00 0326         </v>
          </cell>
          <cell r="E384">
            <v>332</v>
          </cell>
          <cell r="F384" t="str">
            <v>Reservoirs, Dams and Waterways</v>
          </cell>
          <cell r="G384">
            <v>0</v>
          </cell>
          <cell r="H384">
            <v>42735</v>
          </cell>
          <cell r="I384">
            <v>0</v>
          </cell>
          <cell r="J384" t="str">
            <v>120-R2</v>
          </cell>
          <cell r="L384">
            <v>0</v>
          </cell>
          <cell r="M384">
            <v>0</v>
          </cell>
          <cell r="N384">
            <v>906296.78</v>
          </cell>
          <cell r="O384">
            <v>0</v>
          </cell>
          <cell r="P384">
            <v>787450</v>
          </cell>
          <cell r="Q384">
            <v>0</v>
          </cell>
          <cell r="R384">
            <v>118847</v>
          </cell>
          <cell r="S384">
            <v>0</v>
          </cell>
          <cell r="T384">
            <v>39745</v>
          </cell>
          <cell r="U384">
            <v>0</v>
          </cell>
          <cell r="V384">
            <v>4.3899999999999997</v>
          </cell>
          <cell r="W384">
            <v>0</v>
          </cell>
          <cell r="X384">
            <v>3</v>
          </cell>
        </row>
        <row r="385">
          <cell r="D385" t="str">
            <v xml:space="preserve">333.00 0326         </v>
          </cell>
          <cell r="E385">
            <v>333</v>
          </cell>
          <cell r="F385" t="str">
            <v>Waterwheels, Turbines and Generators</v>
          </cell>
          <cell r="G385">
            <v>0</v>
          </cell>
          <cell r="H385">
            <v>42735</v>
          </cell>
          <cell r="I385">
            <v>0</v>
          </cell>
          <cell r="J385" t="str">
            <v>90-L1.5</v>
          </cell>
          <cell r="L385">
            <v>0</v>
          </cell>
          <cell r="M385">
            <v>0</v>
          </cell>
          <cell r="N385">
            <v>104470.11</v>
          </cell>
          <cell r="O385">
            <v>0</v>
          </cell>
          <cell r="P385">
            <v>76075</v>
          </cell>
          <cell r="Q385">
            <v>0</v>
          </cell>
          <cell r="R385">
            <v>28395</v>
          </cell>
          <cell r="S385">
            <v>0</v>
          </cell>
          <cell r="T385">
            <v>9506</v>
          </cell>
          <cell r="U385">
            <v>0</v>
          </cell>
          <cell r="V385">
            <v>9.1</v>
          </cell>
          <cell r="W385">
            <v>0</v>
          </cell>
          <cell r="X385">
            <v>3</v>
          </cell>
        </row>
        <row r="386">
          <cell r="D386" t="str">
            <v xml:space="preserve">334.00 0326         </v>
          </cell>
          <cell r="E386">
            <v>334</v>
          </cell>
          <cell r="F386" t="str">
            <v>Accessory Electric Equipment</v>
          </cell>
          <cell r="G386">
            <v>0</v>
          </cell>
          <cell r="H386">
            <v>42735</v>
          </cell>
          <cell r="I386">
            <v>0</v>
          </cell>
          <cell r="J386" t="str">
            <v>70-L0</v>
          </cell>
          <cell r="L386">
            <v>0</v>
          </cell>
          <cell r="M386">
            <v>0</v>
          </cell>
          <cell r="N386">
            <v>1369981.99</v>
          </cell>
          <cell r="O386">
            <v>0</v>
          </cell>
          <cell r="P386">
            <v>1167733</v>
          </cell>
          <cell r="Q386">
            <v>0</v>
          </cell>
          <cell r="R386">
            <v>202249</v>
          </cell>
          <cell r="S386">
            <v>0</v>
          </cell>
          <cell r="T386">
            <v>68319</v>
          </cell>
          <cell r="U386">
            <v>0</v>
          </cell>
          <cell r="V386">
            <v>4.99</v>
          </cell>
          <cell r="W386">
            <v>0</v>
          </cell>
          <cell r="X386">
            <v>3</v>
          </cell>
        </row>
        <row r="387">
          <cell r="D387" t="str">
            <v xml:space="preserve">336.00 0326         </v>
          </cell>
          <cell r="E387">
            <v>336</v>
          </cell>
          <cell r="F387" t="str">
            <v>Roads, Railroads and Bridges</v>
          </cell>
          <cell r="G387">
            <v>0</v>
          </cell>
          <cell r="H387">
            <v>42735</v>
          </cell>
          <cell r="I387">
            <v>0</v>
          </cell>
          <cell r="J387" t="str">
            <v>120-R1.5</v>
          </cell>
          <cell r="L387">
            <v>0</v>
          </cell>
          <cell r="M387">
            <v>0</v>
          </cell>
          <cell r="N387">
            <v>309737.93</v>
          </cell>
          <cell r="O387">
            <v>0</v>
          </cell>
          <cell r="P387">
            <v>265653</v>
          </cell>
          <cell r="Q387">
            <v>0</v>
          </cell>
          <cell r="R387">
            <v>44085</v>
          </cell>
          <cell r="S387">
            <v>0</v>
          </cell>
          <cell r="T387">
            <v>14744</v>
          </cell>
          <cell r="U387">
            <v>0</v>
          </cell>
          <cell r="V387">
            <v>4.76</v>
          </cell>
          <cell r="W387">
            <v>0</v>
          </cell>
          <cell r="X387">
            <v>3</v>
          </cell>
        </row>
        <row r="388">
          <cell r="F388" t="str">
            <v>TOTAL WALLOWA FALLS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M388">
            <v>0</v>
          </cell>
          <cell r="N388">
            <v>2802169.93</v>
          </cell>
          <cell r="O388">
            <v>0</v>
          </cell>
          <cell r="P388">
            <v>2393874</v>
          </cell>
          <cell r="Q388">
            <v>0</v>
          </cell>
          <cell r="R388">
            <v>408296</v>
          </cell>
          <cell r="S388">
            <v>0</v>
          </cell>
          <cell r="T388">
            <v>137239</v>
          </cell>
          <cell r="U388">
            <v>0</v>
          </cell>
          <cell r="V388">
            <v>4.9000000000000004</v>
          </cell>
          <cell r="W388">
            <v>0</v>
          </cell>
          <cell r="X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F390" t="str">
            <v>WEBER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D391" t="str">
            <v xml:space="preserve">331.00 0327         </v>
          </cell>
          <cell r="E391">
            <v>331</v>
          </cell>
          <cell r="F391" t="str">
            <v>Structures and Improvements</v>
          </cell>
          <cell r="G391">
            <v>0</v>
          </cell>
          <cell r="H391">
            <v>44196</v>
          </cell>
          <cell r="I391">
            <v>0</v>
          </cell>
          <cell r="J391" t="str">
            <v>120-R1.5</v>
          </cell>
          <cell r="L391">
            <v>-1</v>
          </cell>
          <cell r="M391">
            <v>0</v>
          </cell>
          <cell r="N391">
            <v>365872.2</v>
          </cell>
          <cell r="O391">
            <v>0</v>
          </cell>
          <cell r="P391">
            <v>279499</v>
          </cell>
          <cell r="Q391">
            <v>0</v>
          </cell>
          <cell r="R391">
            <v>90032</v>
          </cell>
          <cell r="S391">
            <v>0</v>
          </cell>
          <cell r="T391">
            <v>12992</v>
          </cell>
          <cell r="U391">
            <v>0</v>
          </cell>
          <cell r="V391">
            <v>3.55</v>
          </cell>
          <cell r="W391">
            <v>0</v>
          </cell>
          <cell r="X391">
            <v>6.9</v>
          </cell>
        </row>
        <row r="392">
          <cell r="D392" t="str">
            <v xml:space="preserve">332.00 0327         </v>
          </cell>
          <cell r="E392">
            <v>332</v>
          </cell>
          <cell r="F392" t="str">
            <v>Reservoirs, Dams and Waterways</v>
          </cell>
          <cell r="G392">
            <v>0</v>
          </cell>
          <cell r="H392">
            <v>44196</v>
          </cell>
          <cell r="I392">
            <v>0</v>
          </cell>
          <cell r="J392" t="str">
            <v>120-R2</v>
          </cell>
          <cell r="L392">
            <v>-1</v>
          </cell>
          <cell r="M392">
            <v>0</v>
          </cell>
          <cell r="N392">
            <v>1349377.37</v>
          </cell>
          <cell r="O392">
            <v>0</v>
          </cell>
          <cell r="P392">
            <v>997538</v>
          </cell>
          <cell r="Q392">
            <v>0</v>
          </cell>
          <cell r="R392">
            <v>365333</v>
          </cell>
          <cell r="S392">
            <v>0</v>
          </cell>
          <cell r="T392">
            <v>52681</v>
          </cell>
          <cell r="U392">
            <v>0</v>
          </cell>
          <cell r="V392">
            <v>3.9</v>
          </cell>
          <cell r="W392">
            <v>0</v>
          </cell>
          <cell r="X392">
            <v>6.9</v>
          </cell>
        </row>
        <row r="393">
          <cell r="D393" t="str">
            <v xml:space="preserve">333.00 0327         </v>
          </cell>
          <cell r="E393">
            <v>333</v>
          </cell>
          <cell r="F393" t="str">
            <v>Waterwheels, Turbines and Generators</v>
          </cell>
          <cell r="G393">
            <v>0</v>
          </cell>
          <cell r="H393">
            <v>44196</v>
          </cell>
          <cell r="I393">
            <v>0</v>
          </cell>
          <cell r="J393" t="str">
            <v>90-L1.5</v>
          </cell>
          <cell r="L393">
            <v>-1</v>
          </cell>
          <cell r="M393">
            <v>0</v>
          </cell>
          <cell r="N393">
            <v>897363.39</v>
          </cell>
          <cell r="O393">
            <v>0</v>
          </cell>
          <cell r="P393">
            <v>649878</v>
          </cell>
          <cell r="Q393">
            <v>0</v>
          </cell>
          <cell r="R393">
            <v>256459</v>
          </cell>
          <cell r="S393">
            <v>0</v>
          </cell>
          <cell r="T393">
            <v>37139</v>
          </cell>
          <cell r="U393">
            <v>0</v>
          </cell>
          <cell r="V393">
            <v>4.1399999999999997</v>
          </cell>
          <cell r="W393">
            <v>0</v>
          </cell>
          <cell r="X393">
            <v>6.9</v>
          </cell>
        </row>
        <row r="394">
          <cell r="D394" t="str">
            <v xml:space="preserve">334.00 0327         </v>
          </cell>
          <cell r="E394">
            <v>334</v>
          </cell>
          <cell r="F394" t="str">
            <v>Accessory Electric Equipment</v>
          </cell>
          <cell r="G394">
            <v>0</v>
          </cell>
          <cell r="H394">
            <v>44196</v>
          </cell>
          <cell r="I394">
            <v>0</v>
          </cell>
          <cell r="J394" t="str">
            <v>70-L0</v>
          </cell>
          <cell r="L394">
            <v>-1</v>
          </cell>
          <cell r="M394">
            <v>0</v>
          </cell>
          <cell r="N394">
            <v>250631.27</v>
          </cell>
          <cell r="O394">
            <v>0</v>
          </cell>
          <cell r="P394">
            <v>85872</v>
          </cell>
          <cell r="Q394">
            <v>0</v>
          </cell>
          <cell r="R394">
            <v>167266</v>
          </cell>
          <cell r="S394">
            <v>0</v>
          </cell>
          <cell r="T394">
            <v>24445</v>
          </cell>
          <cell r="U394">
            <v>0</v>
          </cell>
          <cell r="V394">
            <v>9.75</v>
          </cell>
          <cell r="W394">
            <v>0</v>
          </cell>
          <cell r="X394">
            <v>6.8</v>
          </cell>
        </row>
        <row r="395">
          <cell r="D395" t="str">
            <v xml:space="preserve">335.00 0327         </v>
          </cell>
          <cell r="E395">
            <v>335</v>
          </cell>
          <cell r="F395" t="str">
            <v>Miscellaneous Power Plant Equipment</v>
          </cell>
          <cell r="G395">
            <v>0</v>
          </cell>
          <cell r="H395">
            <v>44196</v>
          </cell>
          <cell r="I395">
            <v>0</v>
          </cell>
          <cell r="J395" t="str">
            <v>75-R0.5</v>
          </cell>
          <cell r="L395">
            <v>0</v>
          </cell>
          <cell r="M395">
            <v>0</v>
          </cell>
          <cell r="N395">
            <v>21962.29</v>
          </cell>
          <cell r="O395">
            <v>0</v>
          </cell>
          <cell r="P395">
            <v>16012</v>
          </cell>
          <cell r="Q395">
            <v>0</v>
          </cell>
          <cell r="R395">
            <v>5950</v>
          </cell>
          <cell r="S395">
            <v>0</v>
          </cell>
          <cell r="T395">
            <v>871</v>
          </cell>
          <cell r="U395">
            <v>0</v>
          </cell>
          <cell r="V395">
            <v>3.97</v>
          </cell>
          <cell r="W395">
            <v>0</v>
          </cell>
          <cell r="X395">
            <v>6.8</v>
          </cell>
        </row>
        <row r="396">
          <cell r="D396" t="str">
            <v xml:space="preserve">336.00 0327         </v>
          </cell>
          <cell r="E396">
            <v>336</v>
          </cell>
          <cell r="F396" t="str">
            <v>Roads, Railroads and Bridges</v>
          </cell>
          <cell r="G396">
            <v>0</v>
          </cell>
          <cell r="H396">
            <v>44196</v>
          </cell>
          <cell r="I396">
            <v>0</v>
          </cell>
          <cell r="J396" t="str">
            <v>120-R1.5</v>
          </cell>
          <cell r="L396">
            <v>-1</v>
          </cell>
          <cell r="M396">
            <v>0</v>
          </cell>
          <cell r="N396">
            <v>39697.96</v>
          </cell>
          <cell r="O396">
            <v>0</v>
          </cell>
          <cell r="P396">
            <v>28080</v>
          </cell>
          <cell r="Q396">
            <v>0</v>
          </cell>
          <cell r="R396">
            <v>12015</v>
          </cell>
          <cell r="S396">
            <v>0</v>
          </cell>
          <cell r="T396">
            <v>1729</v>
          </cell>
          <cell r="U396">
            <v>0</v>
          </cell>
          <cell r="V396">
            <v>4.3600000000000003</v>
          </cell>
          <cell r="W396">
            <v>0</v>
          </cell>
          <cell r="X396">
            <v>6.9</v>
          </cell>
        </row>
        <row r="397">
          <cell r="F397" t="str">
            <v>TOTAL WEBER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M397">
            <v>0</v>
          </cell>
          <cell r="N397">
            <v>2924904.48</v>
          </cell>
          <cell r="O397">
            <v>0</v>
          </cell>
          <cell r="P397">
            <v>2056879</v>
          </cell>
          <cell r="Q397">
            <v>0</v>
          </cell>
          <cell r="R397">
            <v>897055</v>
          </cell>
          <cell r="S397">
            <v>0</v>
          </cell>
          <cell r="T397">
            <v>129857</v>
          </cell>
          <cell r="U397">
            <v>0</v>
          </cell>
          <cell r="V397">
            <v>4.4400000000000004</v>
          </cell>
          <cell r="W397">
            <v>0</v>
          </cell>
          <cell r="X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L398">
            <v>0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F399" t="str">
            <v>YALE</v>
          </cell>
          <cell r="G399">
            <v>0</v>
          </cell>
          <cell r="H399">
            <v>0</v>
          </cell>
          <cell r="I399">
            <v>0</v>
          </cell>
          <cell r="L399">
            <v>0</v>
          </cell>
          <cell r="M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D400" t="str">
            <v xml:space="preserve">330.20 0328         </v>
          </cell>
          <cell r="E400">
            <v>330.2</v>
          </cell>
          <cell r="F400" t="str">
            <v>Land Rights</v>
          </cell>
          <cell r="G400">
            <v>0</v>
          </cell>
          <cell r="H400">
            <v>58075</v>
          </cell>
          <cell r="I400">
            <v>0</v>
          </cell>
          <cell r="J400" t="str">
            <v>SQUARE</v>
          </cell>
          <cell r="L400">
            <v>0</v>
          </cell>
          <cell r="M400">
            <v>0</v>
          </cell>
          <cell r="N400">
            <v>761579.86</v>
          </cell>
          <cell r="O400">
            <v>0</v>
          </cell>
          <cell r="P400">
            <v>480658</v>
          </cell>
          <cell r="Q400">
            <v>0</v>
          </cell>
          <cell r="R400">
            <v>280922</v>
          </cell>
          <cell r="S400">
            <v>0</v>
          </cell>
          <cell r="T400">
            <v>6242</v>
          </cell>
          <cell r="U400">
            <v>0</v>
          </cell>
          <cell r="V400">
            <v>0.82</v>
          </cell>
          <cell r="W400">
            <v>0</v>
          </cell>
          <cell r="X400">
            <v>45</v>
          </cell>
        </row>
        <row r="401">
          <cell r="D401" t="str">
            <v xml:space="preserve">331.00 0328         </v>
          </cell>
          <cell r="E401">
            <v>331</v>
          </cell>
          <cell r="F401" t="str">
            <v>Structures and Improvements</v>
          </cell>
          <cell r="G401">
            <v>0</v>
          </cell>
          <cell r="H401">
            <v>58075</v>
          </cell>
          <cell r="I401">
            <v>0</v>
          </cell>
          <cell r="J401" t="str">
            <v>120-R1.5</v>
          </cell>
          <cell r="L401">
            <v>-6</v>
          </cell>
          <cell r="M401">
            <v>0</v>
          </cell>
          <cell r="N401">
            <v>7641824.75</v>
          </cell>
          <cell r="O401">
            <v>0</v>
          </cell>
          <cell r="P401">
            <v>2951513</v>
          </cell>
          <cell r="Q401">
            <v>0</v>
          </cell>
          <cell r="R401">
            <v>5148821</v>
          </cell>
          <cell r="S401">
            <v>0</v>
          </cell>
          <cell r="T401">
            <v>122411</v>
          </cell>
          <cell r="U401">
            <v>0</v>
          </cell>
          <cell r="V401">
            <v>1.6</v>
          </cell>
          <cell r="W401">
            <v>0</v>
          </cell>
          <cell r="X401">
            <v>42.1</v>
          </cell>
        </row>
        <row r="402">
          <cell r="D402" t="str">
            <v xml:space="preserve">332.00 0328         </v>
          </cell>
          <cell r="E402">
            <v>332</v>
          </cell>
          <cell r="F402" t="str">
            <v>Reservoirs, Dams and Waterways</v>
          </cell>
          <cell r="G402">
            <v>0</v>
          </cell>
          <cell r="H402">
            <v>58075</v>
          </cell>
          <cell r="I402">
            <v>0</v>
          </cell>
          <cell r="J402" t="str">
            <v>120-R2</v>
          </cell>
          <cell r="L402">
            <v>-8</v>
          </cell>
          <cell r="M402">
            <v>0</v>
          </cell>
          <cell r="N402">
            <v>36705619.020000003</v>
          </cell>
          <cell r="O402">
            <v>0</v>
          </cell>
          <cell r="P402">
            <v>18076615</v>
          </cell>
          <cell r="Q402">
            <v>0</v>
          </cell>
          <cell r="R402">
            <v>21565454</v>
          </cell>
          <cell r="S402">
            <v>0</v>
          </cell>
          <cell r="T402">
            <v>515384</v>
          </cell>
          <cell r="U402">
            <v>0</v>
          </cell>
          <cell r="V402">
            <v>1.4</v>
          </cell>
          <cell r="W402">
            <v>0</v>
          </cell>
          <cell r="X402">
            <v>41.8</v>
          </cell>
        </row>
        <row r="403">
          <cell r="D403" t="str">
            <v xml:space="preserve">333.00 0328         </v>
          </cell>
          <cell r="E403">
            <v>333</v>
          </cell>
          <cell r="F403" t="str">
            <v>Waterwheels, Turbines and Generators</v>
          </cell>
          <cell r="G403">
            <v>0</v>
          </cell>
          <cell r="H403">
            <v>58075</v>
          </cell>
          <cell r="I403">
            <v>0</v>
          </cell>
          <cell r="J403" t="str">
            <v>90-L1.5</v>
          </cell>
          <cell r="L403">
            <v>-15</v>
          </cell>
          <cell r="M403">
            <v>0</v>
          </cell>
          <cell r="N403">
            <v>10568732.390000001</v>
          </cell>
          <cell r="O403">
            <v>0</v>
          </cell>
          <cell r="P403">
            <v>5468290</v>
          </cell>
          <cell r="Q403">
            <v>0</v>
          </cell>
          <cell r="R403">
            <v>6685752</v>
          </cell>
          <cell r="S403">
            <v>0</v>
          </cell>
          <cell r="T403">
            <v>177242</v>
          </cell>
          <cell r="U403">
            <v>0</v>
          </cell>
          <cell r="V403">
            <v>1.68</v>
          </cell>
          <cell r="W403">
            <v>0</v>
          </cell>
          <cell r="X403">
            <v>37.700000000000003</v>
          </cell>
        </row>
        <row r="404">
          <cell r="D404" t="str">
            <v xml:space="preserve">334.00 0328         </v>
          </cell>
          <cell r="E404">
            <v>334</v>
          </cell>
          <cell r="F404" t="str">
            <v>Accessory Electric Equipment</v>
          </cell>
          <cell r="G404">
            <v>0</v>
          </cell>
          <cell r="H404">
            <v>58075</v>
          </cell>
          <cell r="I404">
            <v>0</v>
          </cell>
          <cell r="J404" t="str">
            <v>70-L0</v>
          </cell>
          <cell r="L404">
            <v>-9</v>
          </cell>
          <cell r="M404">
            <v>0</v>
          </cell>
          <cell r="N404">
            <v>3521875.55</v>
          </cell>
          <cell r="O404">
            <v>0</v>
          </cell>
          <cell r="P404">
            <v>1197497</v>
          </cell>
          <cell r="Q404">
            <v>0</v>
          </cell>
          <cell r="R404">
            <v>2641347</v>
          </cell>
          <cell r="S404">
            <v>0</v>
          </cell>
          <cell r="T404">
            <v>75366</v>
          </cell>
          <cell r="U404">
            <v>0</v>
          </cell>
          <cell r="V404">
            <v>2.14</v>
          </cell>
          <cell r="W404">
            <v>0</v>
          </cell>
          <cell r="X404">
            <v>35</v>
          </cell>
        </row>
        <row r="405">
          <cell r="D405" t="str">
            <v xml:space="preserve">335.00 0328         </v>
          </cell>
          <cell r="E405">
            <v>335</v>
          </cell>
          <cell r="F405" t="str">
            <v>Miscellaneous Power Plant Equipment</v>
          </cell>
          <cell r="G405">
            <v>0</v>
          </cell>
          <cell r="H405">
            <v>58075</v>
          </cell>
          <cell r="I405">
            <v>0</v>
          </cell>
          <cell r="J405" t="str">
            <v>75-R0.5</v>
          </cell>
          <cell r="L405">
            <v>-5</v>
          </cell>
          <cell r="M405">
            <v>0</v>
          </cell>
          <cell r="N405">
            <v>534872.6</v>
          </cell>
          <cell r="O405">
            <v>0</v>
          </cell>
          <cell r="P405">
            <v>314332</v>
          </cell>
          <cell r="Q405">
            <v>0</v>
          </cell>
          <cell r="R405">
            <v>247284</v>
          </cell>
          <cell r="S405">
            <v>0</v>
          </cell>
          <cell r="T405">
            <v>7484</v>
          </cell>
          <cell r="U405">
            <v>0</v>
          </cell>
          <cell r="V405">
            <v>1.4</v>
          </cell>
          <cell r="W405">
            <v>0</v>
          </cell>
          <cell r="X405">
            <v>33</v>
          </cell>
        </row>
        <row r="406">
          <cell r="D406" t="str">
            <v xml:space="preserve">336.00 0328         </v>
          </cell>
          <cell r="E406">
            <v>336</v>
          </cell>
          <cell r="F406" t="str">
            <v>Roads, Railroads and Bridges</v>
          </cell>
          <cell r="G406">
            <v>0</v>
          </cell>
          <cell r="H406">
            <v>58075</v>
          </cell>
          <cell r="I406">
            <v>0</v>
          </cell>
          <cell r="J406" t="str">
            <v>120-R1.5</v>
          </cell>
          <cell r="L406">
            <v>-5</v>
          </cell>
          <cell r="M406">
            <v>0</v>
          </cell>
          <cell r="N406">
            <v>1433536.86</v>
          </cell>
          <cell r="O406">
            <v>0</v>
          </cell>
          <cell r="P406">
            <v>433594</v>
          </cell>
          <cell r="Q406">
            <v>0</v>
          </cell>
          <cell r="R406">
            <v>1071620</v>
          </cell>
          <cell r="S406">
            <v>0</v>
          </cell>
          <cell r="T406">
            <v>25225</v>
          </cell>
          <cell r="U406">
            <v>0</v>
          </cell>
          <cell r="V406">
            <v>1.76</v>
          </cell>
          <cell r="W406">
            <v>0</v>
          </cell>
          <cell r="X406">
            <v>42.5</v>
          </cell>
        </row>
        <row r="407">
          <cell r="F407" t="str">
            <v>TOTAL YALE</v>
          </cell>
          <cell r="G407">
            <v>0</v>
          </cell>
          <cell r="H407">
            <v>0</v>
          </cell>
          <cell r="I407">
            <v>0</v>
          </cell>
          <cell r="L407">
            <v>0</v>
          </cell>
          <cell r="M407">
            <v>0</v>
          </cell>
          <cell r="N407">
            <v>61168041.030000001</v>
          </cell>
          <cell r="O407">
            <v>0</v>
          </cell>
          <cell r="P407">
            <v>28922499</v>
          </cell>
          <cell r="Q407">
            <v>0</v>
          </cell>
          <cell r="R407">
            <v>37641200</v>
          </cell>
          <cell r="S407">
            <v>0</v>
          </cell>
          <cell r="T407">
            <v>929354</v>
          </cell>
          <cell r="U407">
            <v>0</v>
          </cell>
          <cell r="V407">
            <v>1.52</v>
          </cell>
          <cell r="W407">
            <v>0</v>
          </cell>
          <cell r="X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E409">
            <v>0</v>
          </cell>
          <cell r="F409" t="str">
            <v>HYDRO DECOMMISSIONING RESERVE</v>
          </cell>
          <cell r="H409">
            <v>0</v>
          </cell>
          <cell r="L409" t="str">
            <v>a</v>
          </cell>
          <cell r="N409">
            <v>0</v>
          </cell>
          <cell r="P409">
            <v>-2219335</v>
          </cell>
          <cell r="Q409">
            <v>0</v>
          </cell>
          <cell r="R409">
            <v>8853085</v>
          </cell>
          <cell r="S409">
            <v>0</v>
          </cell>
          <cell r="T409">
            <v>1770617</v>
          </cell>
          <cell r="U409">
            <v>0</v>
          </cell>
          <cell r="V409">
            <v>0</v>
          </cell>
          <cell r="W409">
            <v>0</v>
          </cell>
          <cell r="X409">
            <v>5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E411">
            <v>0</v>
          </cell>
          <cell r="F411" t="str">
            <v>TOTAL HYDRAULIC PRODUCTION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938122142.83000004</v>
          </cell>
          <cell r="O411">
            <v>0</v>
          </cell>
          <cell r="P411">
            <v>287127035</v>
          </cell>
          <cell r="Q411">
            <v>0</v>
          </cell>
          <cell r="R411">
            <v>689877846</v>
          </cell>
          <cell r="S411">
            <v>0</v>
          </cell>
          <cell r="T411">
            <v>33948744</v>
          </cell>
          <cell r="U411">
            <v>0</v>
          </cell>
          <cell r="V411">
            <v>3.62</v>
          </cell>
          <cell r="W411">
            <v>0</v>
          </cell>
          <cell r="X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L413">
            <v>0</v>
          </cell>
          <cell r="M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E414" t="str">
            <v>OTHER PRODUCTION PLANT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L414">
            <v>0</v>
          </cell>
          <cell r="M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L415">
            <v>0</v>
          </cell>
          <cell r="M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E416">
            <v>0</v>
          </cell>
          <cell r="F416" t="str">
            <v>CHEHALIS</v>
          </cell>
          <cell r="G416">
            <v>0</v>
          </cell>
          <cell r="H416">
            <v>0</v>
          </cell>
          <cell r="I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D417" t="str">
            <v xml:space="preserve">341.00 0401         </v>
          </cell>
          <cell r="E417">
            <v>341</v>
          </cell>
          <cell r="F417" t="str">
            <v>Structures and Improvements</v>
          </cell>
          <cell r="G417">
            <v>0</v>
          </cell>
          <cell r="H417">
            <v>52596</v>
          </cell>
          <cell r="I417">
            <v>0</v>
          </cell>
          <cell r="J417" t="str">
            <v>70-S2.5</v>
          </cell>
          <cell r="L417">
            <v>-3</v>
          </cell>
          <cell r="M417">
            <v>0</v>
          </cell>
          <cell r="N417">
            <v>23262467.969999999</v>
          </cell>
          <cell r="O417">
            <v>0</v>
          </cell>
          <cell r="P417">
            <v>5750881</v>
          </cell>
          <cell r="Q417">
            <v>0</v>
          </cell>
          <cell r="R417">
            <v>18209461</v>
          </cell>
          <cell r="S417">
            <v>0</v>
          </cell>
          <cell r="T417">
            <v>617223</v>
          </cell>
          <cell r="U417">
            <v>0</v>
          </cell>
          <cell r="V417">
            <v>2.65</v>
          </cell>
          <cell r="W417">
            <v>0</v>
          </cell>
          <cell r="X417">
            <v>29.5</v>
          </cell>
        </row>
        <row r="418">
          <cell r="D418" t="str">
            <v xml:space="preserve">342.00 0401         </v>
          </cell>
          <cell r="E418">
            <v>342</v>
          </cell>
          <cell r="F418" t="str">
            <v>Fuel Holders, Producers and Accessories</v>
          </cell>
          <cell r="G418">
            <v>0</v>
          </cell>
          <cell r="H418">
            <v>52596</v>
          </cell>
          <cell r="I418">
            <v>0</v>
          </cell>
          <cell r="J418" t="str">
            <v>50-R2</v>
          </cell>
          <cell r="L418">
            <v>-2</v>
          </cell>
          <cell r="M418">
            <v>0</v>
          </cell>
          <cell r="N418">
            <v>1586175.13</v>
          </cell>
          <cell r="O418">
            <v>0</v>
          </cell>
          <cell r="P418">
            <v>390336</v>
          </cell>
          <cell r="Q418">
            <v>0</v>
          </cell>
          <cell r="R418">
            <v>1227563</v>
          </cell>
          <cell r="S418">
            <v>0</v>
          </cell>
          <cell r="T418">
            <v>45600</v>
          </cell>
          <cell r="U418">
            <v>0</v>
          </cell>
          <cell r="V418">
            <v>2.87</v>
          </cell>
          <cell r="W418">
            <v>0</v>
          </cell>
          <cell r="X418">
            <v>26.9</v>
          </cell>
        </row>
        <row r="419">
          <cell r="D419" t="str">
            <v xml:space="preserve">343.00 0401         </v>
          </cell>
          <cell r="E419">
            <v>343</v>
          </cell>
          <cell r="F419" t="str">
            <v>Prime Movers</v>
          </cell>
          <cell r="G419">
            <v>0</v>
          </cell>
          <cell r="H419">
            <v>52596</v>
          </cell>
          <cell r="I419">
            <v>0</v>
          </cell>
          <cell r="J419" t="str">
            <v>45-R2.5</v>
          </cell>
          <cell r="L419">
            <v>-4</v>
          </cell>
          <cell r="M419">
            <v>0</v>
          </cell>
          <cell r="N419">
            <v>191480138.41</v>
          </cell>
          <cell r="O419">
            <v>0</v>
          </cell>
          <cell r="P419">
            <v>42843179</v>
          </cell>
          <cell r="Q419">
            <v>0</v>
          </cell>
          <cell r="R419">
            <v>156296165</v>
          </cell>
          <cell r="S419">
            <v>0</v>
          </cell>
          <cell r="T419">
            <v>5829987</v>
          </cell>
          <cell r="U419">
            <v>0</v>
          </cell>
          <cell r="V419">
            <v>3.04</v>
          </cell>
          <cell r="W419">
            <v>0</v>
          </cell>
          <cell r="X419">
            <v>26.8</v>
          </cell>
        </row>
        <row r="420">
          <cell r="D420" t="str">
            <v xml:space="preserve">344.00 0401         </v>
          </cell>
          <cell r="E420">
            <v>344</v>
          </cell>
          <cell r="F420" t="str">
            <v>Generators</v>
          </cell>
          <cell r="G420">
            <v>0</v>
          </cell>
          <cell r="H420">
            <v>52596</v>
          </cell>
          <cell r="I420">
            <v>0</v>
          </cell>
          <cell r="J420" t="str">
            <v>50-R2</v>
          </cell>
          <cell r="L420">
            <v>-4</v>
          </cell>
          <cell r="M420">
            <v>0</v>
          </cell>
          <cell r="N420">
            <v>82209665.519999996</v>
          </cell>
          <cell r="O420">
            <v>0</v>
          </cell>
          <cell r="P420">
            <v>20439938</v>
          </cell>
          <cell r="Q420">
            <v>0</v>
          </cell>
          <cell r="R420">
            <v>65058114</v>
          </cell>
          <cell r="S420">
            <v>0</v>
          </cell>
          <cell r="T420">
            <v>2416032</v>
          </cell>
          <cell r="U420">
            <v>0</v>
          </cell>
          <cell r="V420">
            <v>2.94</v>
          </cell>
          <cell r="W420">
            <v>0</v>
          </cell>
          <cell r="X420">
            <v>26.9</v>
          </cell>
        </row>
        <row r="421">
          <cell r="D421" t="str">
            <v xml:space="preserve">345.00 0401         </v>
          </cell>
          <cell r="E421">
            <v>345</v>
          </cell>
          <cell r="F421" t="str">
            <v>Accessory Electric Equipment</v>
          </cell>
          <cell r="G421">
            <v>0</v>
          </cell>
          <cell r="H421">
            <v>52596</v>
          </cell>
          <cell r="I421">
            <v>0</v>
          </cell>
          <cell r="J421" t="str">
            <v>70-R3</v>
          </cell>
          <cell r="L421">
            <v>-3</v>
          </cell>
          <cell r="M421">
            <v>0</v>
          </cell>
          <cell r="N421">
            <v>39186402.659999996</v>
          </cell>
          <cell r="O421">
            <v>0</v>
          </cell>
          <cell r="P421">
            <v>9581525</v>
          </cell>
          <cell r="Q421">
            <v>0</v>
          </cell>
          <cell r="R421">
            <v>30780470</v>
          </cell>
          <cell r="S421">
            <v>0</v>
          </cell>
          <cell r="T421">
            <v>1053545</v>
          </cell>
          <cell r="U421">
            <v>0</v>
          </cell>
          <cell r="V421">
            <v>2.69</v>
          </cell>
          <cell r="W421">
            <v>0</v>
          </cell>
          <cell r="X421">
            <v>29.2</v>
          </cell>
        </row>
        <row r="422">
          <cell r="D422" t="str">
            <v xml:space="preserve">346.00 0401         </v>
          </cell>
          <cell r="E422">
            <v>346</v>
          </cell>
          <cell r="F422" t="str">
            <v>Miscellaneous Power Plant Equipment</v>
          </cell>
          <cell r="G422">
            <v>0</v>
          </cell>
          <cell r="H422">
            <v>52596</v>
          </cell>
          <cell r="I422">
            <v>0</v>
          </cell>
          <cell r="J422" t="str">
            <v>60-R3</v>
          </cell>
          <cell r="L422">
            <v>-1</v>
          </cell>
          <cell r="M422">
            <v>0</v>
          </cell>
          <cell r="N422">
            <v>3234617.2</v>
          </cell>
          <cell r="O422">
            <v>0</v>
          </cell>
          <cell r="P422">
            <v>788756</v>
          </cell>
          <cell r="Q422">
            <v>0</v>
          </cell>
          <cell r="R422">
            <v>2478207</v>
          </cell>
          <cell r="S422">
            <v>0</v>
          </cell>
          <cell r="T422">
            <v>86111</v>
          </cell>
          <cell r="U422">
            <v>0</v>
          </cell>
          <cell r="V422">
            <v>2.66</v>
          </cell>
          <cell r="W422">
            <v>0</v>
          </cell>
          <cell r="X422">
            <v>28.8</v>
          </cell>
        </row>
        <row r="423">
          <cell r="E423">
            <v>0</v>
          </cell>
          <cell r="F423" t="str">
            <v>TOTAL CHEHALIS</v>
          </cell>
          <cell r="G423">
            <v>0</v>
          </cell>
          <cell r="H423">
            <v>0</v>
          </cell>
          <cell r="I423">
            <v>0</v>
          </cell>
          <cell r="L423">
            <v>0</v>
          </cell>
          <cell r="M423">
            <v>0</v>
          </cell>
          <cell r="N423">
            <v>340959466.88999993</v>
          </cell>
          <cell r="O423">
            <v>0</v>
          </cell>
          <cell r="P423">
            <v>79794615</v>
          </cell>
          <cell r="Q423">
            <v>0</v>
          </cell>
          <cell r="R423">
            <v>274049980</v>
          </cell>
          <cell r="S423">
            <v>0</v>
          </cell>
          <cell r="T423">
            <v>10048498</v>
          </cell>
          <cell r="U423">
            <v>0</v>
          </cell>
          <cell r="V423">
            <v>2.95</v>
          </cell>
          <cell r="W423">
            <v>0</v>
          </cell>
          <cell r="X423">
            <v>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E425">
            <v>0</v>
          </cell>
          <cell r="F425" t="str">
            <v>CURRANT CREEK</v>
          </cell>
          <cell r="G425">
            <v>0</v>
          </cell>
          <cell r="H425">
            <v>0</v>
          </cell>
          <cell r="I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D426" t="str">
            <v xml:space="preserve">341.00 0402         </v>
          </cell>
          <cell r="E426">
            <v>341</v>
          </cell>
          <cell r="F426" t="str">
            <v>Structures and Improvements</v>
          </cell>
          <cell r="G426">
            <v>0</v>
          </cell>
          <cell r="H426">
            <v>53327</v>
          </cell>
          <cell r="I426">
            <v>0</v>
          </cell>
          <cell r="J426" t="str">
            <v>70-S2.5</v>
          </cell>
          <cell r="L426">
            <v>-3</v>
          </cell>
          <cell r="M426">
            <v>0</v>
          </cell>
          <cell r="N426">
            <v>44108607.369999997</v>
          </cell>
          <cell r="O426">
            <v>0</v>
          </cell>
          <cell r="P426">
            <v>9472790</v>
          </cell>
          <cell r="Q426">
            <v>0</v>
          </cell>
          <cell r="R426">
            <v>35959076</v>
          </cell>
          <cell r="S426">
            <v>0</v>
          </cell>
          <cell r="T426">
            <v>1141582</v>
          </cell>
          <cell r="U426">
            <v>0</v>
          </cell>
          <cell r="V426">
            <v>2.59</v>
          </cell>
          <cell r="W426">
            <v>0</v>
          </cell>
          <cell r="X426">
            <v>31.5</v>
          </cell>
        </row>
        <row r="427">
          <cell r="D427" t="str">
            <v xml:space="preserve">342.00 0402         </v>
          </cell>
          <cell r="E427">
            <v>342</v>
          </cell>
          <cell r="F427" t="str">
            <v>Fuel Holders, Producers and Accessories</v>
          </cell>
          <cell r="G427">
            <v>0</v>
          </cell>
          <cell r="H427">
            <v>53327</v>
          </cell>
          <cell r="I427">
            <v>0</v>
          </cell>
          <cell r="J427" t="str">
            <v>50-R2</v>
          </cell>
          <cell r="L427">
            <v>-2</v>
          </cell>
          <cell r="M427">
            <v>0</v>
          </cell>
          <cell r="N427">
            <v>3279417.64</v>
          </cell>
          <cell r="O427">
            <v>0</v>
          </cell>
          <cell r="P427">
            <v>706534</v>
          </cell>
          <cell r="Q427">
            <v>0</v>
          </cell>
          <cell r="R427">
            <v>2638472</v>
          </cell>
          <cell r="S427">
            <v>0</v>
          </cell>
          <cell r="T427">
            <v>91837</v>
          </cell>
          <cell r="U427">
            <v>0</v>
          </cell>
          <cell r="V427">
            <v>2.8</v>
          </cell>
          <cell r="W427">
            <v>0</v>
          </cell>
          <cell r="X427">
            <v>28.7</v>
          </cell>
        </row>
        <row r="428">
          <cell r="D428" t="str">
            <v xml:space="preserve">343.00 0402         </v>
          </cell>
          <cell r="E428">
            <v>343</v>
          </cell>
          <cell r="F428" t="str">
            <v>Prime Movers</v>
          </cell>
          <cell r="G428">
            <v>0</v>
          </cell>
          <cell r="H428">
            <v>53327</v>
          </cell>
          <cell r="I428">
            <v>0</v>
          </cell>
          <cell r="J428" t="str">
            <v>45-R2.5</v>
          </cell>
          <cell r="L428">
            <v>-4</v>
          </cell>
          <cell r="M428">
            <v>0</v>
          </cell>
          <cell r="N428">
            <v>202632126.88</v>
          </cell>
          <cell r="O428">
            <v>0</v>
          </cell>
          <cell r="P428">
            <v>35213951</v>
          </cell>
          <cell r="Q428">
            <v>0</v>
          </cell>
          <cell r="R428">
            <v>175523461</v>
          </cell>
          <cell r="S428">
            <v>0</v>
          </cell>
          <cell r="T428">
            <v>6089986</v>
          </cell>
          <cell r="U428">
            <v>0</v>
          </cell>
          <cell r="V428">
            <v>3.01</v>
          </cell>
          <cell r="W428">
            <v>0</v>
          </cell>
          <cell r="X428">
            <v>28.8</v>
          </cell>
        </row>
        <row r="429">
          <cell r="D429" t="str">
            <v xml:space="preserve">344.00 0402         </v>
          </cell>
          <cell r="E429">
            <v>344</v>
          </cell>
          <cell r="F429" t="str">
            <v>Generators</v>
          </cell>
          <cell r="G429">
            <v>0</v>
          </cell>
          <cell r="H429">
            <v>53327</v>
          </cell>
          <cell r="I429">
            <v>0</v>
          </cell>
          <cell r="J429" t="str">
            <v>50-R2</v>
          </cell>
          <cell r="L429">
            <v>-4</v>
          </cell>
          <cell r="M429">
            <v>0</v>
          </cell>
          <cell r="N429">
            <v>75510400.719999999</v>
          </cell>
          <cell r="O429">
            <v>0</v>
          </cell>
          <cell r="P429">
            <v>15257166</v>
          </cell>
          <cell r="Q429">
            <v>0</v>
          </cell>
          <cell r="R429">
            <v>63273651</v>
          </cell>
          <cell r="S429">
            <v>0</v>
          </cell>
          <cell r="T429">
            <v>2193783</v>
          </cell>
          <cell r="U429">
            <v>0</v>
          </cell>
          <cell r="V429">
            <v>2.91</v>
          </cell>
          <cell r="W429">
            <v>0</v>
          </cell>
          <cell r="X429">
            <v>28.8</v>
          </cell>
        </row>
        <row r="430">
          <cell r="D430" t="str">
            <v xml:space="preserve">345.00 0402         </v>
          </cell>
          <cell r="E430">
            <v>345</v>
          </cell>
          <cell r="F430" t="str">
            <v>Accessory Electric Equipment</v>
          </cell>
          <cell r="G430">
            <v>0</v>
          </cell>
          <cell r="H430">
            <v>53327</v>
          </cell>
          <cell r="I430">
            <v>0</v>
          </cell>
          <cell r="J430" t="str">
            <v>70-R3</v>
          </cell>
          <cell r="L430">
            <v>-3</v>
          </cell>
          <cell r="M430">
            <v>0</v>
          </cell>
          <cell r="N430">
            <v>42361939.380000003</v>
          </cell>
          <cell r="O430">
            <v>0</v>
          </cell>
          <cell r="P430">
            <v>8727999</v>
          </cell>
          <cell r="Q430">
            <v>0</v>
          </cell>
          <cell r="R430">
            <v>34904799</v>
          </cell>
          <cell r="S430">
            <v>0</v>
          </cell>
          <cell r="T430">
            <v>1119063</v>
          </cell>
          <cell r="U430">
            <v>0</v>
          </cell>
          <cell r="V430">
            <v>2.64</v>
          </cell>
          <cell r="W430">
            <v>0</v>
          </cell>
          <cell r="X430">
            <v>31.2</v>
          </cell>
        </row>
        <row r="431">
          <cell r="D431" t="str">
            <v xml:space="preserve">346.00 0402         </v>
          </cell>
          <cell r="E431">
            <v>346</v>
          </cell>
          <cell r="F431" t="str">
            <v>Miscellaneous Power Plant Equipment</v>
          </cell>
          <cell r="G431">
            <v>0</v>
          </cell>
          <cell r="H431">
            <v>53327</v>
          </cell>
          <cell r="I431">
            <v>0</v>
          </cell>
          <cell r="J431" t="str">
            <v>60-R3</v>
          </cell>
          <cell r="L431">
            <v>-1</v>
          </cell>
          <cell r="M431">
            <v>0</v>
          </cell>
          <cell r="N431">
            <v>2965865.72</v>
          </cell>
          <cell r="O431">
            <v>0</v>
          </cell>
          <cell r="P431">
            <v>640707</v>
          </cell>
          <cell r="Q431">
            <v>0</v>
          </cell>
          <cell r="R431">
            <v>2354817</v>
          </cell>
          <cell r="S431">
            <v>0</v>
          </cell>
          <cell r="T431">
            <v>76679</v>
          </cell>
          <cell r="U431">
            <v>0</v>
          </cell>
          <cell r="V431">
            <v>2.59</v>
          </cell>
          <cell r="W431">
            <v>0</v>
          </cell>
          <cell r="X431">
            <v>30.7</v>
          </cell>
        </row>
        <row r="432">
          <cell r="E432">
            <v>0</v>
          </cell>
          <cell r="F432" t="str">
            <v>TOTAL CURRANT CREEK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  <cell r="N432">
            <v>370858357.71000004</v>
          </cell>
          <cell r="O432">
            <v>0</v>
          </cell>
          <cell r="P432">
            <v>70019147</v>
          </cell>
          <cell r="Q432">
            <v>0</v>
          </cell>
          <cell r="R432">
            <v>314654276</v>
          </cell>
          <cell r="S432">
            <v>0</v>
          </cell>
          <cell r="T432">
            <v>10712930</v>
          </cell>
          <cell r="U432">
            <v>0</v>
          </cell>
          <cell r="V432">
            <v>2.89</v>
          </cell>
          <cell r="W432">
            <v>0</v>
          </cell>
          <cell r="X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E434">
            <v>0</v>
          </cell>
          <cell r="F434" t="str">
            <v>HERMISTON</v>
          </cell>
          <cell r="G434">
            <v>0</v>
          </cell>
          <cell r="H434">
            <v>0</v>
          </cell>
          <cell r="I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D435" t="str">
            <v xml:space="preserve">341.00 0403         </v>
          </cell>
          <cell r="E435">
            <v>341</v>
          </cell>
          <cell r="F435" t="str">
            <v>Structures and Improvements</v>
          </cell>
          <cell r="G435">
            <v>0</v>
          </cell>
          <cell r="H435">
            <v>50040</v>
          </cell>
          <cell r="I435">
            <v>0</v>
          </cell>
          <cell r="J435" t="str">
            <v>70-S2.5</v>
          </cell>
          <cell r="L435">
            <v>-3</v>
          </cell>
          <cell r="M435">
            <v>0</v>
          </cell>
          <cell r="N435">
            <v>12837041.130000001</v>
          </cell>
          <cell r="O435">
            <v>0</v>
          </cell>
          <cell r="P435">
            <v>4810984</v>
          </cell>
          <cell r="Q435">
            <v>0</v>
          </cell>
          <cell r="R435">
            <v>8411168</v>
          </cell>
          <cell r="S435">
            <v>0</v>
          </cell>
          <cell r="T435">
            <v>372482</v>
          </cell>
          <cell r="U435">
            <v>0</v>
          </cell>
          <cell r="V435">
            <v>2.9</v>
          </cell>
          <cell r="W435">
            <v>0</v>
          </cell>
          <cell r="X435">
            <v>22.6</v>
          </cell>
        </row>
        <row r="436">
          <cell r="D436" t="str">
            <v xml:space="preserve">342.00 0403         </v>
          </cell>
          <cell r="E436">
            <v>342</v>
          </cell>
          <cell r="F436" t="str">
            <v>Fuel Holders, Producers and Accessories</v>
          </cell>
          <cell r="G436">
            <v>0</v>
          </cell>
          <cell r="H436">
            <v>50040</v>
          </cell>
          <cell r="I436">
            <v>0</v>
          </cell>
          <cell r="J436" t="str">
            <v>50-R2</v>
          </cell>
          <cell r="L436">
            <v>-2</v>
          </cell>
          <cell r="M436">
            <v>0</v>
          </cell>
          <cell r="N436">
            <v>25049.87</v>
          </cell>
          <cell r="O436">
            <v>0</v>
          </cell>
          <cell r="P436">
            <v>9594</v>
          </cell>
          <cell r="Q436">
            <v>0</v>
          </cell>
          <cell r="R436">
            <v>15957</v>
          </cell>
          <cell r="S436">
            <v>0</v>
          </cell>
          <cell r="T436">
            <v>771</v>
          </cell>
          <cell r="U436">
            <v>0</v>
          </cell>
          <cell r="V436">
            <v>3.08</v>
          </cell>
          <cell r="W436">
            <v>0</v>
          </cell>
          <cell r="X436">
            <v>20.7</v>
          </cell>
        </row>
        <row r="437">
          <cell r="D437" t="str">
            <v xml:space="preserve">343.00 0403         </v>
          </cell>
          <cell r="E437">
            <v>343</v>
          </cell>
          <cell r="F437" t="str">
            <v>Prime Movers</v>
          </cell>
          <cell r="G437">
            <v>0</v>
          </cell>
          <cell r="H437">
            <v>50040</v>
          </cell>
          <cell r="I437">
            <v>0</v>
          </cell>
          <cell r="J437" t="str">
            <v>45-R2.5</v>
          </cell>
          <cell r="L437">
            <v>-4</v>
          </cell>
          <cell r="M437">
            <v>0</v>
          </cell>
          <cell r="N437">
            <v>109425626.66</v>
          </cell>
          <cell r="O437">
            <v>0</v>
          </cell>
          <cell r="P437">
            <v>36052146</v>
          </cell>
          <cell r="Q437">
            <v>0</v>
          </cell>
          <cell r="R437">
            <v>77750506</v>
          </cell>
          <cell r="S437">
            <v>0</v>
          </cell>
          <cell r="T437">
            <v>3742396</v>
          </cell>
          <cell r="U437">
            <v>0</v>
          </cell>
          <cell r="V437">
            <v>3.42</v>
          </cell>
          <cell r="W437">
            <v>0</v>
          </cell>
          <cell r="X437">
            <v>20.8</v>
          </cell>
        </row>
        <row r="438">
          <cell r="D438" t="str">
            <v xml:space="preserve">344.00 0403         </v>
          </cell>
          <cell r="E438">
            <v>344</v>
          </cell>
          <cell r="F438" t="str">
            <v>Generators</v>
          </cell>
          <cell r="G438">
            <v>0</v>
          </cell>
          <cell r="H438">
            <v>50040</v>
          </cell>
          <cell r="I438">
            <v>0</v>
          </cell>
          <cell r="J438" t="str">
            <v>50-R2</v>
          </cell>
          <cell r="L438">
            <v>-3</v>
          </cell>
          <cell r="M438">
            <v>0</v>
          </cell>
          <cell r="N438">
            <v>39658872.869999997</v>
          </cell>
          <cell r="O438">
            <v>0</v>
          </cell>
          <cell r="P438">
            <v>14814927</v>
          </cell>
          <cell r="Q438">
            <v>0</v>
          </cell>
          <cell r="R438">
            <v>26033712</v>
          </cell>
          <cell r="S438">
            <v>0</v>
          </cell>
          <cell r="T438">
            <v>1253272</v>
          </cell>
          <cell r="U438">
            <v>0</v>
          </cell>
          <cell r="V438">
            <v>3.16</v>
          </cell>
          <cell r="W438">
            <v>0</v>
          </cell>
          <cell r="X438">
            <v>20.8</v>
          </cell>
        </row>
        <row r="439">
          <cell r="D439" t="str">
            <v xml:space="preserve">345.00 0403         </v>
          </cell>
          <cell r="E439">
            <v>345</v>
          </cell>
          <cell r="F439" t="str">
            <v>Accessory Electric Equipment</v>
          </cell>
          <cell r="G439">
            <v>0</v>
          </cell>
          <cell r="H439">
            <v>50040</v>
          </cell>
          <cell r="I439">
            <v>0</v>
          </cell>
          <cell r="J439" t="str">
            <v>70-R3</v>
          </cell>
          <cell r="L439">
            <v>-3</v>
          </cell>
          <cell r="M439">
            <v>0</v>
          </cell>
          <cell r="N439">
            <v>9094367.2899999991</v>
          </cell>
          <cell r="O439">
            <v>0</v>
          </cell>
          <cell r="P439">
            <v>3510619</v>
          </cell>
          <cell r="Q439">
            <v>0</v>
          </cell>
          <cell r="R439">
            <v>5856579</v>
          </cell>
          <cell r="S439">
            <v>0</v>
          </cell>
          <cell r="T439">
            <v>261820</v>
          </cell>
          <cell r="U439">
            <v>0</v>
          </cell>
          <cell r="V439">
            <v>2.88</v>
          </cell>
          <cell r="W439">
            <v>0</v>
          </cell>
          <cell r="X439">
            <v>22.4</v>
          </cell>
        </row>
        <row r="440">
          <cell r="D440" t="str">
            <v xml:space="preserve">346.00 0403         </v>
          </cell>
          <cell r="E440">
            <v>346</v>
          </cell>
          <cell r="F440" t="str">
            <v>Miscellaneous Power Plant Equipment</v>
          </cell>
          <cell r="G440">
            <v>0</v>
          </cell>
          <cell r="H440">
            <v>50040</v>
          </cell>
          <cell r="I440">
            <v>0</v>
          </cell>
          <cell r="J440" t="str">
            <v>60-R3</v>
          </cell>
          <cell r="L440">
            <v>-1</v>
          </cell>
          <cell r="M440">
            <v>0</v>
          </cell>
          <cell r="N440">
            <v>495647.11</v>
          </cell>
          <cell r="O440">
            <v>0</v>
          </cell>
          <cell r="P440">
            <v>190973</v>
          </cell>
          <cell r="Q440">
            <v>0</v>
          </cell>
          <cell r="R440">
            <v>309631</v>
          </cell>
          <cell r="S440">
            <v>0</v>
          </cell>
          <cell r="T440">
            <v>14074</v>
          </cell>
          <cell r="U440">
            <v>0</v>
          </cell>
          <cell r="V440">
            <v>2.84</v>
          </cell>
          <cell r="W440">
            <v>0</v>
          </cell>
          <cell r="X440">
            <v>22</v>
          </cell>
        </row>
        <row r="441">
          <cell r="E441">
            <v>0</v>
          </cell>
          <cell r="F441" t="str">
            <v>TOTAL HERMISTON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  <cell r="N441">
            <v>171536604.93000001</v>
          </cell>
          <cell r="O441">
            <v>0</v>
          </cell>
          <cell r="P441">
            <v>59389243</v>
          </cell>
          <cell r="Q441">
            <v>0</v>
          </cell>
          <cell r="R441">
            <v>118377553</v>
          </cell>
          <cell r="S441">
            <v>0</v>
          </cell>
          <cell r="T441">
            <v>5644815</v>
          </cell>
          <cell r="U441">
            <v>0</v>
          </cell>
          <cell r="V441">
            <v>3.29</v>
          </cell>
          <cell r="W441">
            <v>0</v>
          </cell>
          <cell r="X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E443">
            <v>0</v>
          </cell>
          <cell r="F443" t="str">
            <v>LAKE SIDE</v>
          </cell>
          <cell r="G443">
            <v>0</v>
          </cell>
          <cell r="H443">
            <v>0</v>
          </cell>
          <cell r="I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D444" t="str">
            <v xml:space="preserve">341.00 0404         </v>
          </cell>
          <cell r="E444">
            <v>341</v>
          </cell>
          <cell r="F444" t="str">
            <v>Structures and Improvements</v>
          </cell>
          <cell r="G444">
            <v>0</v>
          </cell>
          <cell r="H444">
            <v>54057</v>
          </cell>
          <cell r="I444">
            <v>0</v>
          </cell>
          <cell r="J444" t="str">
            <v>70-S2.5</v>
          </cell>
          <cell r="L444">
            <v>-4</v>
          </cell>
          <cell r="M444">
            <v>0</v>
          </cell>
          <cell r="N444">
            <v>27839937.199999999</v>
          </cell>
          <cell r="O444">
            <v>0</v>
          </cell>
          <cell r="P444">
            <v>3166124</v>
          </cell>
          <cell r="Q444">
            <v>0</v>
          </cell>
          <cell r="R444">
            <v>25787411</v>
          </cell>
          <cell r="S444">
            <v>0</v>
          </cell>
          <cell r="T444">
            <v>769951</v>
          </cell>
          <cell r="U444">
            <v>0</v>
          </cell>
          <cell r="V444">
            <v>2.77</v>
          </cell>
          <cell r="W444">
            <v>0</v>
          </cell>
          <cell r="X444">
            <v>33.5</v>
          </cell>
        </row>
        <row r="445">
          <cell r="D445" t="str">
            <v xml:space="preserve">342.00 0404         </v>
          </cell>
          <cell r="E445">
            <v>342</v>
          </cell>
          <cell r="F445" t="str">
            <v>Fuel Holders, Producers and Accessories</v>
          </cell>
          <cell r="G445">
            <v>0</v>
          </cell>
          <cell r="H445">
            <v>54057</v>
          </cell>
          <cell r="I445">
            <v>0</v>
          </cell>
          <cell r="J445" t="str">
            <v>50-R2</v>
          </cell>
          <cell r="L445">
            <v>-3</v>
          </cell>
          <cell r="M445">
            <v>0</v>
          </cell>
          <cell r="N445">
            <v>3483187.22</v>
          </cell>
          <cell r="O445">
            <v>0</v>
          </cell>
          <cell r="P445">
            <v>380998</v>
          </cell>
          <cell r="Q445">
            <v>0</v>
          </cell>
          <cell r="R445">
            <v>3206685</v>
          </cell>
          <cell r="S445">
            <v>0</v>
          </cell>
          <cell r="T445">
            <v>104965</v>
          </cell>
          <cell r="U445">
            <v>0</v>
          </cell>
          <cell r="V445">
            <v>3.01</v>
          </cell>
          <cell r="W445">
            <v>0</v>
          </cell>
          <cell r="X445">
            <v>30.6</v>
          </cell>
        </row>
        <row r="446">
          <cell r="D446" t="str">
            <v xml:space="preserve">343.00 0404         </v>
          </cell>
          <cell r="E446">
            <v>343</v>
          </cell>
          <cell r="F446" t="str">
            <v>Prime Movers</v>
          </cell>
          <cell r="G446">
            <v>0</v>
          </cell>
          <cell r="H446">
            <v>54057</v>
          </cell>
          <cell r="I446">
            <v>0</v>
          </cell>
          <cell r="J446" t="str">
            <v>45-R2.5</v>
          </cell>
          <cell r="L446">
            <v>-4</v>
          </cell>
          <cell r="M446">
            <v>0</v>
          </cell>
          <cell r="N446">
            <v>185373459.58000001</v>
          </cell>
          <cell r="O446">
            <v>0</v>
          </cell>
          <cell r="P446">
            <v>17559142</v>
          </cell>
          <cell r="Q446">
            <v>0</v>
          </cell>
          <cell r="R446">
            <v>175229256</v>
          </cell>
          <cell r="S446">
            <v>0</v>
          </cell>
          <cell r="T446">
            <v>5762263</v>
          </cell>
          <cell r="U446">
            <v>0</v>
          </cell>
          <cell r="V446">
            <v>3.11</v>
          </cell>
          <cell r="W446">
            <v>0</v>
          </cell>
          <cell r="X446">
            <v>30.4</v>
          </cell>
        </row>
        <row r="447">
          <cell r="D447" t="str">
            <v xml:space="preserve">344.00 0404         </v>
          </cell>
          <cell r="E447">
            <v>344</v>
          </cell>
          <cell r="F447" t="str">
            <v>Generators</v>
          </cell>
          <cell r="G447">
            <v>0</v>
          </cell>
          <cell r="H447">
            <v>54057</v>
          </cell>
          <cell r="I447">
            <v>0</v>
          </cell>
          <cell r="J447" t="str">
            <v>50-R2</v>
          </cell>
          <cell r="L447">
            <v>-4</v>
          </cell>
          <cell r="M447">
            <v>0</v>
          </cell>
          <cell r="N447">
            <v>81585461.849999994</v>
          </cell>
          <cell r="O447">
            <v>0</v>
          </cell>
          <cell r="P447">
            <v>8820278</v>
          </cell>
          <cell r="Q447">
            <v>0</v>
          </cell>
          <cell r="R447">
            <v>76028602</v>
          </cell>
          <cell r="S447">
            <v>0</v>
          </cell>
          <cell r="T447">
            <v>2486932</v>
          </cell>
          <cell r="U447">
            <v>0</v>
          </cell>
          <cell r="V447">
            <v>3.05</v>
          </cell>
          <cell r="W447">
            <v>0</v>
          </cell>
          <cell r="X447">
            <v>30.6</v>
          </cell>
        </row>
        <row r="448">
          <cell r="D448" t="str">
            <v xml:space="preserve">345.00 0404         </v>
          </cell>
          <cell r="E448">
            <v>345</v>
          </cell>
          <cell r="F448" t="str">
            <v>Accessory Electric Equipment</v>
          </cell>
          <cell r="G448">
            <v>0</v>
          </cell>
          <cell r="H448">
            <v>54057</v>
          </cell>
          <cell r="I448">
            <v>0</v>
          </cell>
          <cell r="J448" t="str">
            <v>70-R3</v>
          </cell>
          <cell r="L448">
            <v>-3</v>
          </cell>
          <cell r="M448">
            <v>0</v>
          </cell>
          <cell r="N448">
            <v>44361130.899999999</v>
          </cell>
          <cell r="O448">
            <v>0</v>
          </cell>
          <cell r="P448">
            <v>4967995</v>
          </cell>
          <cell r="Q448">
            <v>0</v>
          </cell>
          <cell r="R448">
            <v>40723970</v>
          </cell>
          <cell r="S448">
            <v>0</v>
          </cell>
          <cell r="T448">
            <v>1229065</v>
          </cell>
          <cell r="U448">
            <v>0</v>
          </cell>
          <cell r="V448">
            <v>2.77</v>
          </cell>
          <cell r="W448">
            <v>0</v>
          </cell>
          <cell r="X448">
            <v>33.1</v>
          </cell>
        </row>
        <row r="449">
          <cell r="D449" t="str">
            <v xml:space="preserve">346.00 0404         </v>
          </cell>
          <cell r="E449">
            <v>346</v>
          </cell>
          <cell r="F449" t="str">
            <v>Miscellaneous Power Plant Equipment</v>
          </cell>
          <cell r="G449">
            <v>0</v>
          </cell>
          <cell r="H449">
            <v>54057</v>
          </cell>
          <cell r="I449">
            <v>0</v>
          </cell>
          <cell r="J449" t="str">
            <v>60-R3</v>
          </cell>
          <cell r="L449">
            <v>-1</v>
          </cell>
          <cell r="M449">
            <v>0</v>
          </cell>
          <cell r="N449">
            <v>3148665.84</v>
          </cell>
          <cell r="O449">
            <v>0</v>
          </cell>
          <cell r="P449">
            <v>352802</v>
          </cell>
          <cell r="Q449">
            <v>0</v>
          </cell>
          <cell r="R449">
            <v>2827350</v>
          </cell>
          <cell r="S449">
            <v>0</v>
          </cell>
          <cell r="T449">
            <v>86543</v>
          </cell>
          <cell r="U449">
            <v>0</v>
          </cell>
          <cell r="V449">
            <v>2.75</v>
          </cell>
          <cell r="W449">
            <v>0</v>
          </cell>
          <cell r="X449">
            <v>32.700000000000003</v>
          </cell>
        </row>
        <row r="450">
          <cell r="E450">
            <v>0</v>
          </cell>
          <cell r="F450" t="str">
            <v>TOTAL LAKE SIDE</v>
          </cell>
          <cell r="G450">
            <v>0</v>
          </cell>
          <cell r="H450">
            <v>0</v>
          </cell>
          <cell r="I450">
            <v>0</v>
          </cell>
          <cell r="L450">
            <v>0</v>
          </cell>
          <cell r="M450">
            <v>0</v>
          </cell>
          <cell r="N450">
            <v>345791842.58999997</v>
          </cell>
          <cell r="O450">
            <v>0</v>
          </cell>
          <cell r="P450">
            <v>35247339</v>
          </cell>
          <cell r="Q450">
            <v>0</v>
          </cell>
          <cell r="R450">
            <v>323803274</v>
          </cell>
          <cell r="S450">
            <v>0</v>
          </cell>
          <cell r="T450">
            <v>10439719</v>
          </cell>
          <cell r="U450">
            <v>0</v>
          </cell>
          <cell r="V450">
            <v>3.02</v>
          </cell>
          <cell r="W450">
            <v>0</v>
          </cell>
          <cell r="X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L451">
            <v>0</v>
          </cell>
          <cell r="M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E452">
            <v>0</v>
          </cell>
          <cell r="F452" t="str">
            <v>GADBSY PEAKER UNIT 4-6</v>
          </cell>
          <cell r="G452">
            <v>0</v>
          </cell>
          <cell r="H452">
            <v>0</v>
          </cell>
          <cell r="I452">
            <v>0</v>
          </cell>
          <cell r="L452">
            <v>0</v>
          </cell>
          <cell r="M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D453" t="str">
            <v xml:space="preserve">341.00 0501         </v>
          </cell>
          <cell r="E453">
            <v>341</v>
          </cell>
          <cell r="F453" t="str">
            <v>Structures and Improvements</v>
          </cell>
          <cell r="G453">
            <v>0</v>
          </cell>
          <cell r="H453">
            <v>48579</v>
          </cell>
          <cell r="I453">
            <v>0</v>
          </cell>
          <cell r="J453" t="str">
            <v>70-S2.5</v>
          </cell>
          <cell r="L453">
            <v>-1</v>
          </cell>
          <cell r="M453">
            <v>0</v>
          </cell>
          <cell r="N453">
            <v>4239730.33</v>
          </cell>
          <cell r="O453">
            <v>0</v>
          </cell>
          <cell r="P453">
            <v>1532012</v>
          </cell>
          <cell r="Q453">
            <v>0</v>
          </cell>
          <cell r="R453">
            <v>2750116</v>
          </cell>
          <cell r="S453">
            <v>0</v>
          </cell>
          <cell r="T453">
            <v>145519</v>
          </cell>
          <cell r="U453">
            <v>0</v>
          </cell>
          <cell r="V453">
            <v>3.43</v>
          </cell>
          <cell r="W453">
            <v>0</v>
          </cell>
          <cell r="X453">
            <v>18.899999999999999</v>
          </cell>
        </row>
        <row r="454">
          <cell r="D454" t="str">
            <v xml:space="preserve">342.00 0501         </v>
          </cell>
          <cell r="E454">
            <v>342</v>
          </cell>
          <cell r="F454" t="str">
            <v>Fuel Holders, Producers and Accessories</v>
          </cell>
          <cell r="G454">
            <v>0</v>
          </cell>
          <cell r="H454">
            <v>48579</v>
          </cell>
          <cell r="I454">
            <v>0</v>
          </cell>
          <cell r="J454" t="str">
            <v>50-R2</v>
          </cell>
          <cell r="L454">
            <v>-1</v>
          </cell>
          <cell r="M454">
            <v>0</v>
          </cell>
          <cell r="N454">
            <v>2267380.89</v>
          </cell>
          <cell r="O454">
            <v>0</v>
          </cell>
          <cell r="P454">
            <v>819029</v>
          </cell>
          <cell r="Q454">
            <v>0</v>
          </cell>
          <cell r="R454">
            <v>1471026</v>
          </cell>
          <cell r="S454">
            <v>0</v>
          </cell>
          <cell r="T454">
            <v>81871</v>
          </cell>
          <cell r="U454">
            <v>0</v>
          </cell>
          <cell r="V454">
            <v>3.61</v>
          </cell>
          <cell r="W454">
            <v>0</v>
          </cell>
          <cell r="X454">
            <v>18</v>
          </cell>
        </row>
        <row r="455">
          <cell r="D455" t="str">
            <v xml:space="preserve">343.00 0501         </v>
          </cell>
          <cell r="E455">
            <v>343</v>
          </cell>
          <cell r="F455" t="str">
            <v>Prime Movers</v>
          </cell>
          <cell r="G455">
            <v>0</v>
          </cell>
          <cell r="H455">
            <v>48579</v>
          </cell>
          <cell r="I455">
            <v>0</v>
          </cell>
          <cell r="J455" t="str">
            <v>45-R2.5</v>
          </cell>
          <cell r="L455">
            <v>-2</v>
          </cell>
          <cell r="M455">
            <v>0</v>
          </cell>
          <cell r="N455">
            <v>58223301</v>
          </cell>
          <cell r="O455">
            <v>0</v>
          </cell>
          <cell r="P455">
            <v>18265607</v>
          </cell>
          <cell r="Q455">
            <v>0</v>
          </cell>
          <cell r="R455">
            <v>41122160</v>
          </cell>
          <cell r="S455">
            <v>0</v>
          </cell>
          <cell r="T455">
            <v>2275262</v>
          </cell>
          <cell r="U455">
            <v>0</v>
          </cell>
          <cell r="V455">
            <v>3.91</v>
          </cell>
          <cell r="W455">
            <v>0</v>
          </cell>
          <cell r="X455">
            <v>18.100000000000001</v>
          </cell>
        </row>
        <row r="456">
          <cell r="D456" t="str">
            <v xml:space="preserve">344.00 0501         </v>
          </cell>
          <cell r="E456">
            <v>344</v>
          </cell>
          <cell r="F456" t="str">
            <v>Generators</v>
          </cell>
          <cell r="G456">
            <v>0</v>
          </cell>
          <cell r="H456">
            <v>48579</v>
          </cell>
          <cell r="I456">
            <v>0</v>
          </cell>
          <cell r="J456" t="str">
            <v>50-R2</v>
          </cell>
          <cell r="L456">
            <v>-2</v>
          </cell>
          <cell r="M456">
            <v>0</v>
          </cell>
          <cell r="N456">
            <v>15940533.380000001</v>
          </cell>
          <cell r="O456">
            <v>0</v>
          </cell>
          <cell r="P456">
            <v>5848108</v>
          </cell>
          <cell r="Q456">
            <v>0</v>
          </cell>
          <cell r="R456">
            <v>10411236</v>
          </cell>
          <cell r="S456">
            <v>0</v>
          </cell>
          <cell r="T456">
            <v>579790</v>
          </cell>
          <cell r="U456">
            <v>0</v>
          </cell>
          <cell r="V456">
            <v>3.64</v>
          </cell>
          <cell r="W456">
            <v>0</v>
          </cell>
          <cell r="X456">
            <v>18</v>
          </cell>
        </row>
        <row r="457">
          <cell r="D457" t="str">
            <v xml:space="preserve">345.00 0501         </v>
          </cell>
          <cell r="E457">
            <v>345</v>
          </cell>
          <cell r="F457" t="str">
            <v>Accessory Electric Equipment</v>
          </cell>
          <cell r="G457">
            <v>0</v>
          </cell>
          <cell r="H457">
            <v>48579</v>
          </cell>
          <cell r="I457">
            <v>0</v>
          </cell>
          <cell r="J457" t="str">
            <v>70-R3</v>
          </cell>
          <cell r="L457">
            <v>-1</v>
          </cell>
          <cell r="M457">
            <v>0</v>
          </cell>
          <cell r="N457">
            <v>2916273.71</v>
          </cell>
          <cell r="O457">
            <v>0</v>
          </cell>
          <cell r="P457">
            <v>964434</v>
          </cell>
          <cell r="Q457">
            <v>0</v>
          </cell>
          <cell r="R457">
            <v>1981002</v>
          </cell>
          <cell r="S457">
            <v>0</v>
          </cell>
          <cell r="T457">
            <v>105466</v>
          </cell>
          <cell r="U457">
            <v>0</v>
          </cell>
          <cell r="V457">
            <v>3.62</v>
          </cell>
          <cell r="W457">
            <v>0</v>
          </cell>
          <cell r="X457">
            <v>18.8</v>
          </cell>
        </row>
        <row r="458">
          <cell r="E458">
            <v>0</v>
          </cell>
          <cell r="F458" t="str">
            <v>TOTAL GADBSY PEAKER UNIT 4-6</v>
          </cell>
          <cell r="G458">
            <v>0</v>
          </cell>
          <cell r="H458">
            <v>0</v>
          </cell>
          <cell r="I458">
            <v>0</v>
          </cell>
          <cell r="L458">
            <v>0</v>
          </cell>
          <cell r="M458">
            <v>0</v>
          </cell>
          <cell r="N458">
            <v>83587219.309999987</v>
          </cell>
          <cell r="O458">
            <v>0</v>
          </cell>
          <cell r="P458">
            <v>27429190</v>
          </cell>
          <cell r="Q458">
            <v>0</v>
          </cell>
          <cell r="R458">
            <v>57735540</v>
          </cell>
          <cell r="S458">
            <v>0</v>
          </cell>
          <cell r="T458">
            <v>3187908</v>
          </cell>
          <cell r="U458">
            <v>0</v>
          </cell>
          <cell r="V458">
            <v>3.81</v>
          </cell>
          <cell r="W458">
            <v>0</v>
          </cell>
          <cell r="X458">
            <v>0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E460">
            <v>0</v>
          </cell>
          <cell r="F460" t="str">
            <v>LITTLE MOUNTAIN</v>
          </cell>
          <cell r="G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D461" t="str">
            <v xml:space="preserve">341.00 0502         </v>
          </cell>
          <cell r="E461">
            <v>341</v>
          </cell>
          <cell r="F461" t="str">
            <v>Structures and Improvements</v>
          </cell>
          <cell r="G461">
            <v>0</v>
          </cell>
          <cell r="H461">
            <v>0</v>
          </cell>
          <cell r="I461">
            <v>0</v>
          </cell>
          <cell r="J461" t="str">
            <v>FULLY ACCRUED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38300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D462" t="str">
            <v xml:space="preserve">343.00 0502         </v>
          </cell>
          <cell r="E462">
            <v>343</v>
          </cell>
          <cell r="F462" t="str">
            <v>Prime Movers</v>
          </cell>
          <cell r="G462">
            <v>0</v>
          </cell>
          <cell r="H462">
            <v>0</v>
          </cell>
          <cell r="I462">
            <v>0</v>
          </cell>
          <cell r="J462" t="str">
            <v>FULLY ACCRUED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366931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D463" t="str">
            <v xml:space="preserve">345.00 0502         </v>
          </cell>
          <cell r="E463">
            <v>345</v>
          </cell>
          <cell r="F463" t="str">
            <v>Accessory Electric Equipment</v>
          </cell>
          <cell r="G463">
            <v>0</v>
          </cell>
          <cell r="H463">
            <v>0</v>
          </cell>
          <cell r="I463">
            <v>0</v>
          </cell>
          <cell r="J463" t="str">
            <v>FULLY ACCRUED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24576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D464" t="str">
            <v xml:space="preserve">346.00 0502         </v>
          </cell>
          <cell r="E464">
            <v>346</v>
          </cell>
          <cell r="F464" t="str">
            <v>Miscellaneous Power Plant Equipment</v>
          </cell>
          <cell r="G464">
            <v>0</v>
          </cell>
          <cell r="H464">
            <v>0</v>
          </cell>
          <cell r="I464">
            <v>0</v>
          </cell>
          <cell r="J464" t="str">
            <v>FULLY ACCRUED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1313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E465">
            <v>0</v>
          </cell>
          <cell r="F465" t="str">
            <v>TOTAL LITTLE MOUNTAIN</v>
          </cell>
          <cell r="G465">
            <v>0</v>
          </cell>
          <cell r="H465">
            <v>0</v>
          </cell>
          <cell r="I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431120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L466">
            <v>0</v>
          </cell>
          <cell r="M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</row>
        <row r="467">
          <cell r="E467">
            <v>0</v>
          </cell>
          <cell r="F467" t="str">
            <v>DUNLAP - WIND</v>
          </cell>
          <cell r="G467">
            <v>0</v>
          </cell>
          <cell r="H467">
            <v>0</v>
          </cell>
          <cell r="I467">
            <v>0</v>
          </cell>
          <cell r="L467">
            <v>0</v>
          </cell>
          <cell r="M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D468" t="str">
            <v xml:space="preserve">341.02 0601         </v>
          </cell>
          <cell r="E468">
            <v>341</v>
          </cell>
          <cell r="F468" t="str">
            <v>Structures and Improvements</v>
          </cell>
          <cell r="G468">
            <v>0</v>
          </cell>
          <cell r="H468">
            <v>51501</v>
          </cell>
          <cell r="I468">
            <v>0</v>
          </cell>
          <cell r="J468" t="str">
            <v>70-R1</v>
          </cell>
          <cell r="L468">
            <v>-1</v>
          </cell>
          <cell r="M468">
            <v>0</v>
          </cell>
          <cell r="N468">
            <v>7580532.04</v>
          </cell>
          <cell r="O468">
            <v>0</v>
          </cell>
          <cell r="P468">
            <v>964574</v>
          </cell>
          <cell r="Q468">
            <v>0</v>
          </cell>
          <cell r="R468">
            <v>6691763</v>
          </cell>
          <cell r="S468">
            <v>0</v>
          </cell>
          <cell r="T468">
            <v>264383</v>
          </cell>
          <cell r="U468">
            <v>0</v>
          </cell>
          <cell r="V468">
            <v>3.49</v>
          </cell>
          <cell r="W468">
            <v>0</v>
          </cell>
          <cell r="X468">
            <v>25.3</v>
          </cell>
        </row>
        <row r="469">
          <cell r="D469" t="str">
            <v xml:space="preserve">343.02 0601         </v>
          </cell>
          <cell r="E469">
            <v>343</v>
          </cell>
          <cell r="F469" t="str">
            <v>Prime Movers</v>
          </cell>
          <cell r="G469">
            <v>0</v>
          </cell>
          <cell r="H469">
            <v>51501</v>
          </cell>
          <cell r="I469">
            <v>0</v>
          </cell>
          <cell r="J469" t="str">
            <v>60-R2.5</v>
          </cell>
          <cell r="L469">
            <v>-1</v>
          </cell>
          <cell r="M469">
            <v>0</v>
          </cell>
          <cell r="N469">
            <v>207725050.55000001</v>
          </cell>
          <cell r="O469">
            <v>0</v>
          </cell>
          <cell r="P469">
            <v>28150630</v>
          </cell>
          <cell r="Q469">
            <v>0</v>
          </cell>
          <cell r="R469">
            <v>181651671</v>
          </cell>
          <cell r="S469">
            <v>0</v>
          </cell>
          <cell r="T469">
            <v>6938449</v>
          </cell>
          <cell r="U469">
            <v>0</v>
          </cell>
          <cell r="V469">
            <v>3.34</v>
          </cell>
          <cell r="W469">
            <v>0</v>
          </cell>
          <cell r="X469">
            <v>26.2</v>
          </cell>
        </row>
        <row r="470">
          <cell r="D470" t="str">
            <v xml:space="preserve">344.02 0601         </v>
          </cell>
          <cell r="E470">
            <v>344</v>
          </cell>
          <cell r="F470" t="str">
            <v>Generators</v>
          </cell>
          <cell r="G470">
            <v>0</v>
          </cell>
          <cell r="H470">
            <v>51501</v>
          </cell>
          <cell r="I470">
            <v>0</v>
          </cell>
          <cell r="J470" t="str">
            <v>60-R2.5</v>
          </cell>
          <cell r="L470">
            <v>-1</v>
          </cell>
          <cell r="M470">
            <v>0</v>
          </cell>
          <cell r="N470">
            <v>5552926.1600000001</v>
          </cell>
          <cell r="O470">
            <v>0</v>
          </cell>
          <cell r="P470">
            <v>754222</v>
          </cell>
          <cell r="Q470">
            <v>0</v>
          </cell>
          <cell r="R470">
            <v>4854233</v>
          </cell>
          <cell r="S470">
            <v>0</v>
          </cell>
          <cell r="T470">
            <v>185418</v>
          </cell>
          <cell r="U470">
            <v>0</v>
          </cell>
          <cell r="V470">
            <v>3.34</v>
          </cell>
          <cell r="W470">
            <v>0</v>
          </cell>
          <cell r="X470">
            <v>26.2</v>
          </cell>
        </row>
        <row r="471">
          <cell r="D471" t="str">
            <v xml:space="preserve">345.02 0601         </v>
          </cell>
          <cell r="E471">
            <v>345</v>
          </cell>
          <cell r="F471" t="str">
            <v>Accessory Electric Equipment</v>
          </cell>
          <cell r="G471">
            <v>0</v>
          </cell>
          <cell r="H471">
            <v>51501</v>
          </cell>
          <cell r="I471">
            <v>0</v>
          </cell>
          <cell r="J471" t="str">
            <v>60-R3</v>
          </cell>
          <cell r="L471">
            <v>0</v>
          </cell>
          <cell r="M471">
            <v>0</v>
          </cell>
          <cell r="N471">
            <v>12287111.68</v>
          </cell>
          <cell r="O471">
            <v>0</v>
          </cell>
          <cell r="P471">
            <v>1682720</v>
          </cell>
          <cell r="Q471">
            <v>0</v>
          </cell>
          <cell r="R471">
            <v>10604392</v>
          </cell>
          <cell r="S471">
            <v>0</v>
          </cell>
          <cell r="T471">
            <v>400004</v>
          </cell>
          <cell r="U471">
            <v>0</v>
          </cell>
          <cell r="V471">
            <v>3.26</v>
          </cell>
          <cell r="W471">
            <v>0</v>
          </cell>
          <cell r="X471">
            <v>26.5</v>
          </cell>
        </row>
        <row r="472">
          <cell r="D472" t="str">
            <v xml:space="preserve">346.02 0601         </v>
          </cell>
          <cell r="E472">
            <v>346</v>
          </cell>
          <cell r="F472" t="str">
            <v>Miscellaneous Power Plant Equipment</v>
          </cell>
          <cell r="G472">
            <v>0</v>
          </cell>
          <cell r="H472">
            <v>51501</v>
          </cell>
          <cell r="I472">
            <v>0</v>
          </cell>
          <cell r="J472" t="str">
            <v>60-R3</v>
          </cell>
          <cell r="L472">
            <v>0</v>
          </cell>
          <cell r="M472">
            <v>0</v>
          </cell>
          <cell r="N472">
            <v>149026.4</v>
          </cell>
          <cell r="O472">
            <v>0</v>
          </cell>
          <cell r="P472">
            <v>20485</v>
          </cell>
          <cell r="Q472">
            <v>0</v>
          </cell>
          <cell r="R472">
            <v>128541</v>
          </cell>
          <cell r="S472">
            <v>0</v>
          </cell>
          <cell r="T472">
            <v>4849</v>
          </cell>
          <cell r="U472">
            <v>0</v>
          </cell>
          <cell r="V472">
            <v>3.25</v>
          </cell>
          <cell r="W472">
            <v>0</v>
          </cell>
          <cell r="X472">
            <v>26.5</v>
          </cell>
        </row>
        <row r="473">
          <cell r="E473">
            <v>0</v>
          </cell>
          <cell r="F473" t="str">
            <v>TOTAL DUNLAP - WIND</v>
          </cell>
          <cell r="G473">
            <v>0</v>
          </cell>
          <cell r="H473">
            <v>0</v>
          </cell>
          <cell r="I473">
            <v>0</v>
          </cell>
          <cell r="L473">
            <v>0</v>
          </cell>
          <cell r="M473">
            <v>0</v>
          </cell>
          <cell r="N473">
            <v>233294646.83000001</v>
          </cell>
          <cell r="O473">
            <v>0</v>
          </cell>
          <cell r="P473">
            <v>31572631</v>
          </cell>
          <cell r="Q473">
            <v>0</v>
          </cell>
          <cell r="R473">
            <v>203930600</v>
          </cell>
          <cell r="S473">
            <v>0</v>
          </cell>
          <cell r="T473">
            <v>7793103</v>
          </cell>
          <cell r="U473">
            <v>0</v>
          </cell>
          <cell r="V473">
            <v>3.34</v>
          </cell>
          <cell r="W473">
            <v>0</v>
          </cell>
          <cell r="X473">
            <v>0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E475">
            <v>0</v>
          </cell>
          <cell r="F475" t="str">
            <v>FOOTE CREEK - WIND</v>
          </cell>
          <cell r="G475">
            <v>0</v>
          </cell>
          <cell r="H475">
            <v>0</v>
          </cell>
          <cell r="I475">
            <v>0</v>
          </cell>
          <cell r="L475">
            <v>0</v>
          </cell>
          <cell r="M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D476" t="str">
            <v xml:space="preserve">341.02 0602         </v>
          </cell>
          <cell r="E476">
            <v>341</v>
          </cell>
          <cell r="F476" t="str">
            <v>Structures and Improvements</v>
          </cell>
          <cell r="G476">
            <v>0</v>
          </cell>
          <cell r="H476">
            <v>47483</v>
          </cell>
          <cell r="I476">
            <v>0</v>
          </cell>
          <cell r="J476" t="str">
            <v>70-R1</v>
          </cell>
          <cell r="L476">
            <v>-1</v>
          </cell>
          <cell r="M476">
            <v>0</v>
          </cell>
          <cell r="N476">
            <v>109124.9</v>
          </cell>
          <cell r="O476">
            <v>0</v>
          </cell>
          <cell r="P476">
            <v>51953</v>
          </cell>
          <cell r="Q476">
            <v>0</v>
          </cell>
          <cell r="R476">
            <v>58263</v>
          </cell>
          <cell r="S476">
            <v>0</v>
          </cell>
          <cell r="T476">
            <v>3811</v>
          </cell>
          <cell r="U476">
            <v>0</v>
          </cell>
          <cell r="V476">
            <v>3.49</v>
          </cell>
          <cell r="W476">
            <v>0</v>
          </cell>
          <cell r="X476">
            <v>15.3</v>
          </cell>
        </row>
        <row r="477">
          <cell r="D477" t="str">
            <v xml:space="preserve">343.02 0602         </v>
          </cell>
          <cell r="E477">
            <v>343</v>
          </cell>
          <cell r="F477" t="str">
            <v>Prime Movers</v>
          </cell>
          <cell r="G477">
            <v>0</v>
          </cell>
          <cell r="H477">
            <v>47483</v>
          </cell>
          <cell r="I477">
            <v>0</v>
          </cell>
          <cell r="J477" t="str">
            <v>60-R2.5</v>
          </cell>
          <cell r="L477">
            <v>-1</v>
          </cell>
          <cell r="M477">
            <v>0</v>
          </cell>
          <cell r="N477">
            <v>31779091.129999999</v>
          </cell>
          <cell r="O477">
            <v>0</v>
          </cell>
          <cell r="P477">
            <v>18087957</v>
          </cell>
          <cell r="Q477">
            <v>0</v>
          </cell>
          <cell r="R477">
            <v>14008925</v>
          </cell>
          <cell r="S477">
            <v>0</v>
          </cell>
          <cell r="T477">
            <v>901299</v>
          </cell>
          <cell r="U477">
            <v>0</v>
          </cell>
          <cell r="V477">
            <v>2.84</v>
          </cell>
          <cell r="W477">
            <v>0</v>
          </cell>
          <cell r="X477">
            <v>15.5</v>
          </cell>
        </row>
        <row r="478">
          <cell r="D478" t="str">
            <v xml:space="preserve">344.02 0602         </v>
          </cell>
          <cell r="E478">
            <v>344</v>
          </cell>
          <cell r="F478" t="str">
            <v>Generators</v>
          </cell>
          <cell r="G478">
            <v>0</v>
          </cell>
          <cell r="H478">
            <v>47483</v>
          </cell>
          <cell r="I478">
            <v>0</v>
          </cell>
          <cell r="J478" t="str">
            <v>60-R2.5</v>
          </cell>
          <cell r="L478">
            <v>-1</v>
          </cell>
          <cell r="M478">
            <v>0</v>
          </cell>
          <cell r="N478">
            <v>1604375.97</v>
          </cell>
          <cell r="O478">
            <v>0</v>
          </cell>
          <cell r="P478">
            <v>915073</v>
          </cell>
          <cell r="Q478">
            <v>0</v>
          </cell>
          <cell r="R478">
            <v>705347</v>
          </cell>
          <cell r="S478">
            <v>0</v>
          </cell>
          <cell r="T478">
            <v>45389</v>
          </cell>
          <cell r="U478">
            <v>0</v>
          </cell>
          <cell r="V478">
            <v>2.83</v>
          </cell>
          <cell r="W478">
            <v>0</v>
          </cell>
          <cell r="X478">
            <v>15.5</v>
          </cell>
        </row>
        <row r="479">
          <cell r="D479" t="str">
            <v xml:space="preserve">345.02 0602         </v>
          </cell>
          <cell r="E479">
            <v>345</v>
          </cell>
          <cell r="F479" t="str">
            <v>Accessory Electric Equipment</v>
          </cell>
          <cell r="G479">
            <v>0</v>
          </cell>
          <cell r="H479">
            <v>47483</v>
          </cell>
          <cell r="I479">
            <v>0</v>
          </cell>
          <cell r="J479" t="str">
            <v>60-R3</v>
          </cell>
          <cell r="L479">
            <v>-1</v>
          </cell>
          <cell r="M479">
            <v>0</v>
          </cell>
          <cell r="N479">
            <v>2851193.12</v>
          </cell>
          <cell r="O479">
            <v>0</v>
          </cell>
          <cell r="P479">
            <v>1637544</v>
          </cell>
          <cell r="Q479">
            <v>0</v>
          </cell>
          <cell r="R479">
            <v>1242161</v>
          </cell>
          <cell r="S479">
            <v>0</v>
          </cell>
          <cell r="T479">
            <v>79270</v>
          </cell>
          <cell r="U479">
            <v>0</v>
          </cell>
          <cell r="V479">
            <v>2.78</v>
          </cell>
          <cell r="W479">
            <v>0</v>
          </cell>
          <cell r="X479">
            <v>15.7</v>
          </cell>
        </row>
        <row r="480">
          <cell r="E480">
            <v>0</v>
          </cell>
          <cell r="F480" t="str">
            <v>TOTAL FOOTE CREEK - WIND</v>
          </cell>
          <cell r="G480">
            <v>0</v>
          </cell>
          <cell r="H480">
            <v>0</v>
          </cell>
          <cell r="I480">
            <v>0</v>
          </cell>
          <cell r="L480">
            <v>0</v>
          </cell>
          <cell r="M480">
            <v>0</v>
          </cell>
          <cell r="N480">
            <v>36343785.119999997</v>
          </cell>
          <cell r="O480">
            <v>0</v>
          </cell>
          <cell r="P480">
            <v>20692527</v>
          </cell>
          <cell r="Q480">
            <v>0</v>
          </cell>
          <cell r="R480">
            <v>16014696</v>
          </cell>
          <cell r="S480">
            <v>0</v>
          </cell>
          <cell r="T480">
            <v>1029769</v>
          </cell>
          <cell r="U480">
            <v>0</v>
          </cell>
          <cell r="V480">
            <v>2.83</v>
          </cell>
          <cell r="W480">
            <v>0</v>
          </cell>
          <cell r="X480">
            <v>0</v>
          </cell>
        </row>
        <row r="481"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L481">
            <v>0</v>
          </cell>
          <cell r="M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E482">
            <v>0</v>
          </cell>
          <cell r="F482" t="str">
            <v>GLENROCK - WIND</v>
          </cell>
          <cell r="G482">
            <v>0</v>
          </cell>
          <cell r="H482">
            <v>0</v>
          </cell>
          <cell r="I482">
            <v>0</v>
          </cell>
          <cell r="L482">
            <v>0</v>
          </cell>
          <cell r="M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D483" t="str">
            <v xml:space="preserve">341.02 0603         </v>
          </cell>
          <cell r="E483">
            <v>341</v>
          </cell>
          <cell r="F483" t="str">
            <v>Structures and Improvements</v>
          </cell>
          <cell r="G483">
            <v>0</v>
          </cell>
          <cell r="H483">
            <v>50770</v>
          </cell>
          <cell r="I483">
            <v>0</v>
          </cell>
          <cell r="J483" t="str">
            <v>70-R1</v>
          </cell>
          <cell r="L483">
            <v>-1</v>
          </cell>
          <cell r="M483">
            <v>0</v>
          </cell>
          <cell r="N483">
            <v>9218325.5</v>
          </cell>
          <cell r="O483">
            <v>0</v>
          </cell>
          <cell r="P483">
            <v>1647659</v>
          </cell>
          <cell r="Q483">
            <v>0</v>
          </cell>
          <cell r="R483">
            <v>7662850</v>
          </cell>
          <cell r="S483">
            <v>0</v>
          </cell>
          <cell r="T483">
            <v>325662</v>
          </cell>
          <cell r="U483">
            <v>0</v>
          </cell>
          <cell r="V483">
            <v>3.53</v>
          </cell>
          <cell r="W483">
            <v>0</v>
          </cell>
          <cell r="X483">
            <v>23.5</v>
          </cell>
        </row>
        <row r="484">
          <cell r="D484" t="str">
            <v xml:space="preserve">343.02 0603         </v>
          </cell>
          <cell r="E484">
            <v>343</v>
          </cell>
          <cell r="F484" t="str">
            <v>Prime Movers</v>
          </cell>
          <cell r="G484">
            <v>0</v>
          </cell>
          <cell r="H484">
            <v>50770</v>
          </cell>
          <cell r="I484">
            <v>0</v>
          </cell>
          <cell r="J484" t="str">
            <v>60-R2.5</v>
          </cell>
          <cell r="L484">
            <v>-1</v>
          </cell>
          <cell r="M484">
            <v>0</v>
          </cell>
          <cell r="N484">
            <v>436523665.43000001</v>
          </cell>
          <cell r="O484">
            <v>0</v>
          </cell>
          <cell r="P484">
            <v>83454599</v>
          </cell>
          <cell r="Q484">
            <v>0</v>
          </cell>
          <cell r="R484">
            <v>357434303</v>
          </cell>
          <cell r="S484">
            <v>0</v>
          </cell>
          <cell r="T484">
            <v>14724528</v>
          </cell>
          <cell r="U484">
            <v>0</v>
          </cell>
          <cell r="V484">
            <v>3.37</v>
          </cell>
          <cell r="W484">
            <v>0</v>
          </cell>
          <cell r="X484">
            <v>24.3</v>
          </cell>
        </row>
        <row r="485">
          <cell r="D485" t="str">
            <v xml:space="preserve">344.02 0603         </v>
          </cell>
          <cell r="E485">
            <v>344</v>
          </cell>
          <cell r="F485" t="str">
            <v>Generators</v>
          </cell>
          <cell r="G485">
            <v>0</v>
          </cell>
          <cell r="H485">
            <v>50770</v>
          </cell>
          <cell r="I485">
            <v>0</v>
          </cell>
          <cell r="J485" t="str">
            <v>60-R2.5</v>
          </cell>
          <cell r="L485">
            <v>-1</v>
          </cell>
          <cell r="M485">
            <v>0</v>
          </cell>
          <cell r="N485">
            <v>13518307.85</v>
          </cell>
          <cell r="O485">
            <v>0</v>
          </cell>
          <cell r="P485">
            <v>2583023</v>
          </cell>
          <cell r="Q485">
            <v>0</v>
          </cell>
          <cell r="R485">
            <v>11070468</v>
          </cell>
          <cell r="S485">
            <v>0</v>
          </cell>
          <cell r="T485">
            <v>456048</v>
          </cell>
          <cell r="U485">
            <v>0</v>
          </cell>
          <cell r="V485">
            <v>3.37</v>
          </cell>
          <cell r="W485">
            <v>0</v>
          </cell>
          <cell r="X485">
            <v>24.3</v>
          </cell>
        </row>
        <row r="486">
          <cell r="D486" t="str">
            <v xml:space="preserve">345.02 0603         </v>
          </cell>
          <cell r="E486">
            <v>345</v>
          </cell>
          <cell r="F486" t="str">
            <v>Accessory Electric Equipment</v>
          </cell>
          <cell r="G486">
            <v>0</v>
          </cell>
          <cell r="H486">
            <v>50770</v>
          </cell>
          <cell r="I486">
            <v>0</v>
          </cell>
          <cell r="J486" t="str">
            <v>60-R3</v>
          </cell>
          <cell r="L486">
            <v>0</v>
          </cell>
          <cell r="M486">
            <v>0</v>
          </cell>
          <cell r="N486">
            <v>29364689.170000002</v>
          </cell>
          <cell r="O486">
            <v>0</v>
          </cell>
          <cell r="P486">
            <v>5555153</v>
          </cell>
          <cell r="Q486">
            <v>0</v>
          </cell>
          <cell r="R486">
            <v>23809536</v>
          </cell>
          <cell r="S486">
            <v>0</v>
          </cell>
          <cell r="T486">
            <v>969141</v>
          </cell>
          <cell r="U486">
            <v>0</v>
          </cell>
          <cell r="V486">
            <v>3.3</v>
          </cell>
          <cell r="W486">
            <v>0</v>
          </cell>
          <cell r="X486">
            <v>24.6</v>
          </cell>
        </row>
        <row r="487">
          <cell r="D487" t="str">
            <v xml:space="preserve">346.02 0603         </v>
          </cell>
          <cell r="E487">
            <v>346</v>
          </cell>
          <cell r="F487" t="str">
            <v>Miscellaneous Power Plant Equipment</v>
          </cell>
          <cell r="G487">
            <v>0</v>
          </cell>
          <cell r="H487">
            <v>50770</v>
          </cell>
          <cell r="I487">
            <v>0</v>
          </cell>
          <cell r="J487" t="str">
            <v>60-R3</v>
          </cell>
          <cell r="L487">
            <v>0</v>
          </cell>
          <cell r="M487">
            <v>0</v>
          </cell>
          <cell r="N487">
            <v>1156180.05</v>
          </cell>
          <cell r="O487">
            <v>0</v>
          </cell>
          <cell r="P487">
            <v>223559</v>
          </cell>
          <cell r="Q487">
            <v>0</v>
          </cell>
          <cell r="R487">
            <v>932621</v>
          </cell>
          <cell r="S487">
            <v>0</v>
          </cell>
          <cell r="T487">
            <v>37969</v>
          </cell>
          <cell r="U487">
            <v>0</v>
          </cell>
          <cell r="V487">
            <v>3.28</v>
          </cell>
          <cell r="W487">
            <v>0</v>
          </cell>
          <cell r="X487">
            <v>24.6</v>
          </cell>
        </row>
        <row r="488">
          <cell r="E488">
            <v>0</v>
          </cell>
          <cell r="F488" t="str">
            <v>TOTAL GLENROCK - WIND</v>
          </cell>
          <cell r="G488">
            <v>0</v>
          </cell>
          <cell r="H488">
            <v>0</v>
          </cell>
          <cell r="I488">
            <v>0</v>
          </cell>
          <cell r="L488">
            <v>0</v>
          </cell>
          <cell r="M488">
            <v>0</v>
          </cell>
          <cell r="N488">
            <v>489781168.00000006</v>
          </cell>
          <cell r="O488">
            <v>0</v>
          </cell>
          <cell r="P488">
            <v>93463993</v>
          </cell>
          <cell r="Q488">
            <v>0</v>
          </cell>
          <cell r="R488">
            <v>400909778</v>
          </cell>
          <cell r="S488">
            <v>0</v>
          </cell>
          <cell r="T488">
            <v>16513348</v>
          </cell>
          <cell r="U488">
            <v>0</v>
          </cell>
          <cell r="V488">
            <v>3.37</v>
          </cell>
          <cell r="W488">
            <v>0</v>
          </cell>
          <cell r="X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L489">
            <v>0</v>
          </cell>
          <cell r="M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E490">
            <v>0</v>
          </cell>
          <cell r="F490" t="str">
            <v>GOODNOE HILLS - WIND</v>
          </cell>
          <cell r="G490">
            <v>0</v>
          </cell>
          <cell r="H490">
            <v>0</v>
          </cell>
          <cell r="I490">
            <v>0</v>
          </cell>
          <cell r="L490">
            <v>0</v>
          </cell>
          <cell r="M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D491" t="str">
            <v xml:space="preserve">341.02 0604         </v>
          </cell>
          <cell r="E491">
            <v>341</v>
          </cell>
          <cell r="F491" t="str">
            <v>Structures and Improvements</v>
          </cell>
          <cell r="G491">
            <v>0</v>
          </cell>
          <cell r="H491">
            <v>50770</v>
          </cell>
          <cell r="I491">
            <v>0</v>
          </cell>
          <cell r="J491" t="str">
            <v>70-R1</v>
          </cell>
          <cell r="L491">
            <v>-1</v>
          </cell>
          <cell r="M491">
            <v>0</v>
          </cell>
          <cell r="N491">
            <v>5393835.25</v>
          </cell>
          <cell r="O491">
            <v>0</v>
          </cell>
          <cell r="P491">
            <v>1088687</v>
          </cell>
          <cell r="Q491">
            <v>0</v>
          </cell>
          <cell r="R491">
            <v>4359087</v>
          </cell>
          <cell r="S491">
            <v>0</v>
          </cell>
          <cell r="T491">
            <v>185414</v>
          </cell>
          <cell r="U491">
            <v>0</v>
          </cell>
          <cell r="V491">
            <v>3.44</v>
          </cell>
          <cell r="W491">
            <v>0</v>
          </cell>
          <cell r="X491">
            <v>23.5</v>
          </cell>
        </row>
        <row r="492">
          <cell r="D492" t="str">
            <v xml:space="preserve">343.02 0604         </v>
          </cell>
          <cell r="E492">
            <v>343</v>
          </cell>
          <cell r="F492" t="str">
            <v>Prime Movers</v>
          </cell>
          <cell r="G492">
            <v>0</v>
          </cell>
          <cell r="H492">
            <v>50770</v>
          </cell>
          <cell r="I492">
            <v>0</v>
          </cell>
          <cell r="J492" t="str">
            <v>60-R2.5</v>
          </cell>
          <cell r="L492">
            <v>-1</v>
          </cell>
          <cell r="M492">
            <v>0</v>
          </cell>
          <cell r="N492">
            <v>162203977.81</v>
          </cell>
          <cell r="O492">
            <v>0</v>
          </cell>
          <cell r="P492">
            <v>34092469</v>
          </cell>
          <cell r="Q492">
            <v>0</v>
          </cell>
          <cell r="R492">
            <v>129733549</v>
          </cell>
          <cell r="S492">
            <v>0</v>
          </cell>
          <cell r="T492">
            <v>5349265</v>
          </cell>
          <cell r="U492">
            <v>0</v>
          </cell>
          <cell r="V492">
            <v>3.3</v>
          </cell>
          <cell r="W492">
            <v>0</v>
          </cell>
          <cell r="X492">
            <v>24.3</v>
          </cell>
        </row>
        <row r="493">
          <cell r="D493" t="str">
            <v xml:space="preserve">344.02 0604         </v>
          </cell>
          <cell r="E493">
            <v>344</v>
          </cell>
          <cell r="F493" t="str">
            <v>Generators</v>
          </cell>
          <cell r="G493">
            <v>0</v>
          </cell>
          <cell r="H493">
            <v>50770</v>
          </cell>
          <cell r="I493">
            <v>0</v>
          </cell>
          <cell r="J493" t="str">
            <v>60-R2.5</v>
          </cell>
          <cell r="L493">
            <v>-1</v>
          </cell>
          <cell r="M493">
            <v>0</v>
          </cell>
          <cell r="N493">
            <v>4484768.83</v>
          </cell>
          <cell r="O493">
            <v>0</v>
          </cell>
          <cell r="P493">
            <v>930470</v>
          </cell>
          <cell r="Q493">
            <v>0</v>
          </cell>
          <cell r="R493">
            <v>3599147</v>
          </cell>
          <cell r="S493">
            <v>0</v>
          </cell>
          <cell r="T493">
            <v>148381</v>
          </cell>
          <cell r="U493">
            <v>0</v>
          </cell>
          <cell r="V493">
            <v>3.31</v>
          </cell>
          <cell r="W493">
            <v>0</v>
          </cell>
          <cell r="X493">
            <v>24.3</v>
          </cell>
        </row>
        <row r="494">
          <cell r="D494" t="str">
            <v xml:space="preserve">345.02 0604         </v>
          </cell>
          <cell r="E494">
            <v>345</v>
          </cell>
          <cell r="F494" t="str">
            <v>Accessory Electric Equipment</v>
          </cell>
          <cell r="G494">
            <v>0</v>
          </cell>
          <cell r="H494">
            <v>50770</v>
          </cell>
          <cell r="I494">
            <v>0</v>
          </cell>
          <cell r="J494" t="str">
            <v>60-R3</v>
          </cell>
          <cell r="L494">
            <v>0</v>
          </cell>
          <cell r="M494">
            <v>0</v>
          </cell>
          <cell r="N494">
            <v>9665018.5</v>
          </cell>
          <cell r="O494">
            <v>0</v>
          </cell>
          <cell r="P494">
            <v>1987492</v>
          </cell>
          <cell r="Q494">
            <v>0</v>
          </cell>
          <cell r="R494">
            <v>7677526</v>
          </cell>
          <cell r="S494">
            <v>0</v>
          </cell>
          <cell r="T494">
            <v>312750</v>
          </cell>
          <cell r="U494">
            <v>0</v>
          </cell>
          <cell r="V494">
            <v>3.24</v>
          </cell>
          <cell r="W494">
            <v>0</v>
          </cell>
          <cell r="X494">
            <v>24.5</v>
          </cell>
        </row>
        <row r="495">
          <cell r="D495" t="str">
            <v xml:space="preserve">346.02 0604         </v>
          </cell>
          <cell r="E495">
            <v>346</v>
          </cell>
          <cell r="F495" t="str">
            <v>Miscellaneous Power Plant Equipment</v>
          </cell>
          <cell r="G495">
            <v>0</v>
          </cell>
          <cell r="H495">
            <v>50770</v>
          </cell>
          <cell r="I495">
            <v>0</v>
          </cell>
          <cell r="J495" t="str">
            <v>60-R3</v>
          </cell>
          <cell r="L495">
            <v>0</v>
          </cell>
          <cell r="M495">
            <v>0</v>
          </cell>
          <cell r="N495">
            <v>172144.42</v>
          </cell>
          <cell r="O495">
            <v>0</v>
          </cell>
          <cell r="P495">
            <v>36699</v>
          </cell>
          <cell r="Q495">
            <v>0</v>
          </cell>
          <cell r="R495">
            <v>135445</v>
          </cell>
          <cell r="S495">
            <v>0</v>
          </cell>
          <cell r="T495">
            <v>5519</v>
          </cell>
          <cell r="U495">
            <v>0</v>
          </cell>
          <cell r="V495">
            <v>3.21</v>
          </cell>
          <cell r="W495">
            <v>0</v>
          </cell>
          <cell r="X495">
            <v>24.5</v>
          </cell>
        </row>
        <row r="496">
          <cell r="E496">
            <v>0</v>
          </cell>
          <cell r="F496" t="str">
            <v>TOTAL GOODNOE HILLS - WIND</v>
          </cell>
          <cell r="G496">
            <v>0</v>
          </cell>
          <cell r="H496">
            <v>0</v>
          </cell>
          <cell r="I496">
            <v>0</v>
          </cell>
          <cell r="L496">
            <v>0</v>
          </cell>
          <cell r="M496">
            <v>0</v>
          </cell>
          <cell r="N496">
            <v>181919744.81</v>
          </cell>
          <cell r="O496">
            <v>0</v>
          </cell>
          <cell r="P496">
            <v>38135817</v>
          </cell>
          <cell r="Q496">
            <v>0</v>
          </cell>
          <cell r="R496">
            <v>145504754</v>
          </cell>
          <cell r="S496">
            <v>0</v>
          </cell>
          <cell r="T496">
            <v>6001329</v>
          </cell>
          <cell r="U496">
            <v>0</v>
          </cell>
          <cell r="V496">
            <v>3.3</v>
          </cell>
          <cell r="W496">
            <v>0</v>
          </cell>
          <cell r="X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L497">
            <v>0</v>
          </cell>
          <cell r="M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E498">
            <v>0</v>
          </cell>
          <cell r="F498" t="str">
            <v>HIGH PLAINS / MCFADDEN - WIND</v>
          </cell>
          <cell r="G498">
            <v>0</v>
          </cell>
          <cell r="H498">
            <v>0</v>
          </cell>
          <cell r="I498">
            <v>0</v>
          </cell>
          <cell r="L498">
            <v>0</v>
          </cell>
          <cell r="M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D499" t="str">
            <v xml:space="preserve">341.02 0605         </v>
          </cell>
          <cell r="E499">
            <v>341</v>
          </cell>
          <cell r="F499" t="str">
            <v>Structures and Improvements</v>
          </cell>
          <cell r="G499">
            <v>0</v>
          </cell>
          <cell r="H499">
            <v>51135</v>
          </cell>
          <cell r="I499">
            <v>0</v>
          </cell>
          <cell r="J499" t="str">
            <v>70-R1</v>
          </cell>
          <cell r="L499">
            <v>-1</v>
          </cell>
          <cell r="M499">
            <v>0</v>
          </cell>
          <cell r="N499">
            <v>7764311.9800000004</v>
          </cell>
          <cell r="O499">
            <v>0</v>
          </cell>
          <cell r="P499">
            <v>1271329</v>
          </cell>
          <cell r="Q499">
            <v>0</v>
          </cell>
          <cell r="R499">
            <v>6570626</v>
          </cell>
          <cell r="S499">
            <v>0</v>
          </cell>
          <cell r="T499">
            <v>269165</v>
          </cell>
          <cell r="U499">
            <v>0</v>
          </cell>
          <cell r="V499">
            <v>3.47</v>
          </cell>
          <cell r="W499">
            <v>0</v>
          </cell>
          <cell r="X499">
            <v>24.4</v>
          </cell>
        </row>
        <row r="500">
          <cell r="D500" t="str">
            <v xml:space="preserve">343.02 0605         </v>
          </cell>
          <cell r="E500">
            <v>343</v>
          </cell>
          <cell r="F500" t="str">
            <v>Prime Movers</v>
          </cell>
          <cell r="G500">
            <v>0</v>
          </cell>
          <cell r="H500">
            <v>51135</v>
          </cell>
          <cell r="I500">
            <v>0</v>
          </cell>
          <cell r="J500" t="str">
            <v>60-R2.5</v>
          </cell>
          <cell r="L500">
            <v>-1</v>
          </cell>
          <cell r="M500">
            <v>0</v>
          </cell>
          <cell r="N500">
            <v>245611404.41999999</v>
          </cell>
          <cell r="O500">
            <v>0</v>
          </cell>
          <cell r="P500">
            <v>42666965</v>
          </cell>
          <cell r="Q500">
            <v>0</v>
          </cell>
          <cell r="R500">
            <v>205400553</v>
          </cell>
          <cell r="S500">
            <v>0</v>
          </cell>
          <cell r="T500">
            <v>8147368</v>
          </cell>
          <cell r="U500">
            <v>0</v>
          </cell>
          <cell r="V500">
            <v>3.32</v>
          </cell>
          <cell r="W500">
            <v>0</v>
          </cell>
          <cell r="X500">
            <v>25.2</v>
          </cell>
        </row>
        <row r="501">
          <cell r="D501" t="str">
            <v xml:space="preserve">344.02 0605         </v>
          </cell>
          <cell r="E501">
            <v>344</v>
          </cell>
          <cell r="F501" t="str">
            <v>Generators</v>
          </cell>
          <cell r="G501">
            <v>0</v>
          </cell>
          <cell r="H501">
            <v>51135</v>
          </cell>
          <cell r="I501">
            <v>0</v>
          </cell>
          <cell r="J501" t="str">
            <v>60-R2.5</v>
          </cell>
          <cell r="L501">
            <v>-1</v>
          </cell>
          <cell r="M501">
            <v>0</v>
          </cell>
          <cell r="N501">
            <v>6941164.9800000004</v>
          </cell>
          <cell r="O501">
            <v>0</v>
          </cell>
          <cell r="P501">
            <v>1209127</v>
          </cell>
          <cell r="Q501">
            <v>0</v>
          </cell>
          <cell r="R501">
            <v>5801450</v>
          </cell>
          <cell r="S501">
            <v>0</v>
          </cell>
          <cell r="T501">
            <v>230125</v>
          </cell>
          <cell r="U501">
            <v>0</v>
          </cell>
          <cell r="V501">
            <v>3.32</v>
          </cell>
          <cell r="W501">
            <v>0</v>
          </cell>
          <cell r="X501">
            <v>25.2</v>
          </cell>
        </row>
        <row r="502">
          <cell r="D502" t="str">
            <v xml:space="preserve">345.02 0605         </v>
          </cell>
          <cell r="E502">
            <v>345</v>
          </cell>
          <cell r="F502" t="str">
            <v>Accessory Electric Equipment</v>
          </cell>
          <cell r="G502">
            <v>0</v>
          </cell>
          <cell r="H502">
            <v>51135</v>
          </cell>
          <cell r="I502">
            <v>0</v>
          </cell>
          <cell r="J502" t="str">
            <v>60-R3</v>
          </cell>
          <cell r="L502">
            <v>0</v>
          </cell>
          <cell r="M502">
            <v>0</v>
          </cell>
          <cell r="N502">
            <v>14735273.609999999</v>
          </cell>
          <cell r="O502">
            <v>0</v>
          </cell>
          <cell r="P502">
            <v>2571116</v>
          </cell>
          <cell r="Q502">
            <v>0</v>
          </cell>
          <cell r="R502">
            <v>12164158</v>
          </cell>
          <cell r="S502">
            <v>0</v>
          </cell>
          <cell r="T502">
            <v>476632</v>
          </cell>
          <cell r="U502">
            <v>0</v>
          </cell>
          <cell r="V502">
            <v>3.23</v>
          </cell>
          <cell r="W502">
            <v>0</v>
          </cell>
          <cell r="X502">
            <v>25.5</v>
          </cell>
        </row>
        <row r="503">
          <cell r="D503" t="str">
            <v xml:space="preserve">346.02 0605         </v>
          </cell>
          <cell r="E503">
            <v>346</v>
          </cell>
          <cell r="F503" t="str">
            <v>Miscellaneous Power Plant Equipment</v>
          </cell>
          <cell r="G503">
            <v>0</v>
          </cell>
          <cell r="H503">
            <v>51135</v>
          </cell>
          <cell r="I503">
            <v>0</v>
          </cell>
          <cell r="J503" t="str">
            <v>60-R3</v>
          </cell>
          <cell r="L503">
            <v>0</v>
          </cell>
          <cell r="M503">
            <v>0</v>
          </cell>
          <cell r="N503">
            <v>113617.52</v>
          </cell>
          <cell r="O503">
            <v>0</v>
          </cell>
          <cell r="P503">
            <v>19918</v>
          </cell>
          <cell r="Q503">
            <v>0</v>
          </cell>
          <cell r="R503">
            <v>93700</v>
          </cell>
          <cell r="S503">
            <v>0</v>
          </cell>
          <cell r="T503">
            <v>3672</v>
          </cell>
          <cell r="U503">
            <v>0</v>
          </cell>
          <cell r="V503">
            <v>3.23</v>
          </cell>
          <cell r="W503">
            <v>0</v>
          </cell>
          <cell r="X503">
            <v>25.5</v>
          </cell>
        </row>
        <row r="504">
          <cell r="E504">
            <v>0</v>
          </cell>
          <cell r="F504" t="str">
            <v>TOTAL HIGH PLAINS / MCFADDEN - WIND</v>
          </cell>
          <cell r="G504">
            <v>0</v>
          </cell>
          <cell r="H504">
            <v>0</v>
          </cell>
          <cell r="I504">
            <v>0</v>
          </cell>
          <cell r="L504">
            <v>0</v>
          </cell>
          <cell r="M504">
            <v>0</v>
          </cell>
          <cell r="N504">
            <v>275165772.50999993</v>
          </cell>
          <cell r="O504">
            <v>0</v>
          </cell>
          <cell r="P504">
            <v>47738455</v>
          </cell>
          <cell r="Q504">
            <v>0</v>
          </cell>
          <cell r="R504">
            <v>230030487</v>
          </cell>
          <cell r="S504">
            <v>0</v>
          </cell>
          <cell r="T504">
            <v>9126962</v>
          </cell>
          <cell r="U504">
            <v>0</v>
          </cell>
          <cell r="V504">
            <v>3.32</v>
          </cell>
          <cell r="W504">
            <v>0</v>
          </cell>
          <cell r="X504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E506">
            <v>0</v>
          </cell>
          <cell r="F506" t="str">
            <v>LEANING JUMPER - WIND</v>
          </cell>
          <cell r="G506">
            <v>0</v>
          </cell>
          <cell r="H506">
            <v>0</v>
          </cell>
          <cell r="I506">
            <v>0</v>
          </cell>
          <cell r="L506">
            <v>0</v>
          </cell>
          <cell r="M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D507" t="str">
            <v xml:space="preserve">341.02 0606         </v>
          </cell>
          <cell r="E507">
            <v>341</v>
          </cell>
          <cell r="F507" t="str">
            <v>Structures and Improvements</v>
          </cell>
          <cell r="G507">
            <v>0</v>
          </cell>
          <cell r="H507">
            <v>50040</v>
          </cell>
          <cell r="I507">
            <v>0</v>
          </cell>
          <cell r="J507" t="str">
            <v>70-R1</v>
          </cell>
          <cell r="L507">
            <v>-1</v>
          </cell>
          <cell r="M507">
            <v>0</v>
          </cell>
          <cell r="N507">
            <v>4902328.22</v>
          </cell>
          <cell r="O507">
            <v>0</v>
          </cell>
          <cell r="P507">
            <v>1341891</v>
          </cell>
          <cell r="Q507">
            <v>0</v>
          </cell>
          <cell r="R507">
            <v>3609461</v>
          </cell>
          <cell r="S507">
            <v>0</v>
          </cell>
          <cell r="T507">
            <v>166335</v>
          </cell>
          <cell r="U507">
            <v>0</v>
          </cell>
          <cell r="V507">
            <v>3.39</v>
          </cell>
          <cell r="W507">
            <v>0</v>
          </cell>
          <cell r="X507">
            <v>21.7</v>
          </cell>
        </row>
        <row r="508">
          <cell r="D508" t="str">
            <v xml:space="preserve">343.02 0606         </v>
          </cell>
          <cell r="E508">
            <v>343</v>
          </cell>
          <cell r="F508" t="str">
            <v>Prime Movers</v>
          </cell>
          <cell r="G508">
            <v>0</v>
          </cell>
          <cell r="H508">
            <v>50040</v>
          </cell>
          <cell r="I508">
            <v>0</v>
          </cell>
          <cell r="J508" t="str">
            <v>60-R2.5</v>
          </cell>
          <cell r="L508">
            <v>-1</v>
          </cell>
          <cell r="M508">
            <v>0</v>
          </cell>
          <cell r="N508">
            <v>155858588.50999999</v>
          </cell>
          <cell r="O508">
            <v>0</v>
          </cell>
          <cell r="P508">
            <v>44336505</v>
          </cell>
          <cell r="Q508">
            <v>0</v>
          </cell>
          <cell r="R508">
            <v>113080669</v>
          </cell>
          <cell r="S508">
            <v>0</v>
          </cell>
          <cell r="T508">
            <v>5067490</v>
          </cell>
          <cell r="U508">
            <v>0</v>
          </cell>
          <cell r="V508">
            <v>3.25</v>
          </cell>
          <cell r="W508">
            <v>0</v>
          </cell>
          <cell r="X508">
            <v>22.3</v>
          </cell>
        </row>
        <row r="509">
          <cell r="D509" t="str">
            <v xml:space="preserve">344.02 0606         </v>
          </cell>
          <cell r="E509">
            <v>344</v>
          </cell>
          <cell r="F509" t="str">
            <v>Generators</v>
          </cell>
          <cell r="G509">
            <v>0</v>
          </cell>
          <cell r="H509">
            <v>50040</v>
          </cell>
          <cell r="I509">
            <v>0</v>
          </cell>
          <cell r="J509" t="str">
            <v>60-R2.5</v>
          </cell>
          <cell r="L509">
            <v>-1</v>
          </cell>
          <cell r="M509">
            <v>0</v>
          </cell>
          <cell r="N509">
            <v>5435823.4800000004</v>
          </cell>
          <cell r="O509">
            <v>0</v>
          </cell>
          <cell r="P509">
            <v>1512257</v>
          </cell>
          <cell r="Q509">
            <v>0</v>
          </cell>
          <cell r="R509">
            <v>3977925</v>
          </cell>
          <cell r="S509">
            <v>0</v>
          </cell>
          <cell r="T509">
            <v>178222</v>
          </cell>
          <cell r="U509">
            <v>0</v>
          </cell>
          <cell r="V509">
            <v>3.28</v>
          </cell>
          <cell r="W509">
            <v>0</v>
          </cell>
          <cell r="X509">
            <v>22.3</v>
          </cell>
        </row>
        <row r="510">
          <cell r="D510" t="str">
            <v xml:space="preserve">345.02 0606         </v>
          </cell>
          <cell r="E510">
            <v>345</v>
          </cell>
          <cell r="F510" t="str">
            <v>Accessory Electric Equipment</v>
          </cell>
          <cell r="G510">
            <v>0</v>
          </cell>
          <cell r="H510">
            <v>50040</v>
          </cell>
          <cell r="I510">
            <v>0</v>
          </cell>
          <cell r="J510" t="str">
            <v>60-R3</v>
          </cell>
          <cell r="L510">
            <v>-1</v>
          </cell>
          <cell r="M510">
            <v>0</v>
          </cell>
          <cell r="N510">
            <v>9062847.5999999996</v>
          </cell>
          <cell r="O510">
            <v>0</v>
          </cell>
          <cell r="P510">
            <v>2545699</v>
          </cell>
          <cell r="Q510">
            <v>0</v>
          </cell>
          <cell r="R510">
            <v>6607777</v>
          </cell>
          <cell r="S510">
            <v>0</v>
          </cell>
          <cell r="T510">
            <v>292779</v>
          </cell>
          <cell r="U510">
            <v>0</v>
          </cell>
          <cell r="V510">
            <v>3.23</v>
          </cell>
          <cell r="W510">
            <v>0</v>
          </cell>
          <cell r="X510">
            <v>22.6</v>
          </cell>
        </row>
        <row r="511">
          <cell r="D511" t="str">
            <v xml:space="preserve">346.02 0606         </v>
          </cell>
          <cell r="E511">
            <v>346</v>
          </cell>
          <cell r="F511" t="str">
            <v>Miscellaneous Power Plant Equipment</v>
          </cell>
          <cell r="G511">
            <v>0</v>
          </cell>
          <cell r="H511">
            <v>50040</v>
          </cell>
          <cell r="I511">
            <v>0</v>
          </cell>
          <cell r="J511" t="str">
            <v>60-R3</v>
          </cell>
          <cell r="L511">
            <v>0</v>
          </cell>
          <cell r="M511">
            <v>0</v>
          </cell>
          <cell r="N511">
            <v>80941.25</v>
          </cell>
          <cell r="O511">
            <v>0</v>
          </cell>
          <cell r="P511">
            <v>23209</v>
          </cell>
          <cell r="Q511">
            <v>0</v>
          </cell>
          <cell r="R511">
            <v>57732</v>
          </cell>
          <cell r="S511">
            <v>0</v>
          </cell>
          <cell r="T511">
            <v>2559</v>
          </cell>
          <cell r="U511">
            <v>0</v>
          </cell>
          <cell r="V511">
            <v>3.16</v>
          </cell>
          <cell r="W511">
            <v>0</v>
          </cell>
          <cell r="X511">
            <v>22.6</v>
          </cell>
        </row>
        <row r="512">
          <cell r="E512">
            <v>0</v>
          </cell>
          <cell r="F512" t="str">
            <v>TOTAL LEANING JUMPER - WIND</v>
          </cell>
          <cell r="G512">
            <v>0</v>
          </cell>
          <cell r="H512">
            <v>0</v>
          </cell>
          <cell r="I512">
            <v>0</v>
          </cell>
          <cell r="L512">
            <v>0</v>
          </cell>
          <cell r="M512">
            <v>0</v>
          </cell>
          <cell r="N512">
            <v>175340529.05999997</v>
          </cell>
          <cell r="O512">
            <v>0</v>
          </cell>
          <cell r="P512">
            <v>49759561</v>
          </cell>
          <cell r="Q512">
            <v>0</v>
          </cell>
          <cell r="R512">
            <v>127333564</v>
          </cell>
          <cell r="S512">
            <v>0</v>
          </cell>
          <cell r="T512">
            <v>5707385</v>
          </cell>
          <cell r="U512">
            <v>0</v>
          </cell>
          <cell r="V512">
            <v>3.26</v>
          </cell>
          <cell r="W512">
            <v>0</v>
          </cell>
          <cell r="X512">
            <v>0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L513">
            <v>0</v>
          </cell>
          <cell r="M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E514">
            <v>0</v>
          </cell>
          <cell r="F514" t="str">
            <v>MARENGO - WIND</v>
          </cell>
          <cell r="G514">
            <v>0</v>
          </cell>
          <cell r="H514">
            <v>0</v>
          </cell>
          <cell r="I514">
            <v>0</v>
          </cell>
          <cell r="L514">
            <v>0</v>
          </cell>
          <cell r="M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D515" t="str">
            <v xml:space="preserve">341.02 0607         </v>
          </cell>
          <cell r="E515">
            <v>341</v>
          </cell>
          <cell r="F515" t="str">
            <v>Structures and Improvements</v>
          </cell>
          <cell r="G515">
            <v>0</v>
          </cell>
          <cell r="H515">
            <v>50405</v>
          </cell>
          <cell r="I515">
            <v>0</v>
          </cell>
          <cell r="J515" t="str">
            <v>70-R1</v>
          </cell>
          <cell r="L515">
            <v>-1</v>
          </cell>
          <cell r="M515">
            <v>0</v>
          </cell>
          <cell r="N515">
            <v>10120995.15</v>
          </cell>
          <cell r="O515">
            <v>0</v>
          </cell>
          <cell r="P515">
            <v>2288606</v>
          </cell>
          <cell r="Q515">
            <v>0</v>
          </cell>
          <cell r="R515">
            <v>7933599</v>
          </cell>
          <cell r="S515">
            <v>0</v>
          </cell>
          <cell r="T515">
            <v>350860</v>
          </cell>
          <cell r="U515">
            <v>0</v>
          </cell>
          <cell r="V515">
            <v>3.47</v>
          </cell>
          <cell r="W515">
            <v>0</v>
          </cell>
          <cell r="X515">
            <v>22.6</v>
          </cell>
        </row>
        <row r="516">
          <cell r="D516" t="str">
            <v xml:space="preserve">343.02 0607         </v>
          </cell>
          <cell r="E516">
            <v>343</v>
          </cell>
          <cell r="F516" t="str">
            <v>Prime Movers</v>
          </cell>
          <cell r="G516">
            <v>0</v>
          </cell>
          <cell r="H516">
            <v>50405</v>
          </cell>
          <cell r="I516">
            <v>0</v>
          </cell>
          <cell r="J516" t="str">
            <v>60-R2.5</v>
          </cell>
          <cell r="L516">
            <v>-1</v>
          </cell>
          <cell r="M516">
            <v>0</v>
          </cell>
          <cell r="N516">
            <v>326573289.26999998</v>
          </cell>
          <cell r="O516">
            <v>0</v>
          </cell>
          <cell r="P516">
            <v>77612424</v>
          </cell>
          <cell r="Q516">
            <v>0</v>
          </cell>
          <cell r="R516">
            <v>252226598</v>
          </cell>
          <cell r="S516">
            <v>0</v>
          </cell>
          <cell r="T516">
            <v>10827307</v>
          </cell>
          <cell r="U516">
            <v>0</v>
          </cell>
          <cell r="V516">
            <v>3.32</v>
          </cell>
          <cell r="W516">
            <v>0</v>
          </cell>
          <cell r="X516">
            <v>23.3</v>
          </cell>
        </row>
        <row r="517">
          <cell r="D517" t="str">
            <v xml:space="preserve">344.02 0607         </v>
          </cell>
          <cell r="E517">
            <v>344</v>
          </cell>
          <cell r="F517" t="str">
            <v>Generators</v>
          </cell>
          <cell r="G517">
            <v>0</v>
          </cell>
          <cell r="H517">
            <v>50405</v>
          </cell>
          <cell r="I517">
            <v>0</v>
          </cell>
          <cell r="J517" t="str">
            <v>60-R2.5</v>
          </cell>
          <cell r="L517">
            <v>-1</v>
          </cell>
          <cell r="M517">
            <v>0</v>
          </cell>
          <cell r="N517">
            <v>9332548.0700000003</v>
          </cell>
          <cell r="O517">
            <v>0</v>
          </cell>
          <cell r="P517">
            <v>2213653</v>
          </cell>
          <cell r="Q517">
            <v>0</v>
          </cell>
          <cell r="R517">
            <v>7212221</v>
          </cell>
          <cell r="S517">
            <v>0</v>
          </cell>
          <cell r="T517">
            <v>309590</v>
          </cell>
          <cell r="U517">
            <v>0</v>
          </cell>
          <cell r="V517">
            <v>3.32</v>
          </cell>
          <cell r="W517">
            <v>0</v>
          </cell>
          <cell r="X517">
            <v>23.3</v>
          </cell>
        </row>
        <row r="518">
          <cell r="D518" t="str">
            <v xml:space="preserve">345.02 0607         </v>
          </cell>
          <cell r="E518">
            <v>345</v>
          </cell>
          <cell r="F518" t="str">
            <v>Accessory Electric Equipment</v>
          </cell>
          <cell r="G518">
            <v>0</v>
          </cell>
          <cell r="H518">
            <v>50405</v>
          </cell>
          <cell r="I518">
            <v>0</v>
          </cell>
          <cell r="J518" t="str">
            <v>60-R3</v>
          </cell>
          <cell r="L518">
            <v>-1</v>
          </cell>
          <cell r="M518">
            <v>0</v>
          </cell>
          <cell r="N518">
            <v>19689083.899999999</v>
          </cell>
          <cell r="O518">
            <v>0</v>
          </cell>
          <cell r="P518">
            <v>4704416</v>
          </cell>
          <cell r="Q518">
            <v>0</v>
          </cell>
          <cell r="R518">
            <v>15181559</v>
          </cell>
          <cell r="S518">
            <v>0</v>
          </cell>
          <cell r="T518">
            <v>644206</v>
          </cell>
          <cell r="U518">
            <v>0</v>
          </cell>
          <cell r="V518">
            <v>3.27</v>
          </cell>
          <cell r="W518">
            <v>0</v>
          </cell>
          <cell r="X518">
            <v>23.6</v>
          </cell>
        </row>
        <row r="519">
          <cell r="D519" t="str">
            <v xml:space="preserve">346.02 0607         </v>
          </cell>
          <cell r="E519">
            <v>346</v>
          </cell>
          <cell r="F519" t="str">
            <v>Miscellaneous Power Plant Equipment</v>
          </cell>
          <cell r="G519">
            <v>0</v>
          </cell>
          <cell r="H519">
            <v>50405</v>
          </cell>
          <cell r="I519">
            <v>0</v>
          </cell>
          <cell r="J519" t="str">
            <v>60-R3</v>
          </cell>
          <cell r="L519">
            <v>0</v>
          </cell>
          <cell r="M519">
            <v>0</v>
          </cell>
          <cell r="N519">
            <v>336792.74</v>
          </cell>
          <cell r="O519">
            <v>0</v>
          </cell>
          <cell r="P519">
            <v>78711</v>
          </cell>
          <cell r="Q519">
            <v>0</v>
          </cell>
          <cell r="R519">
            <v>258082</v>
          </cell>
          <cell r="S519">
            <v>0</v>
          </cell>
          <cell r="T519">
            <v>10949</v>
          </cell>
          <cell r="U519">
            <v>0</v>
          </cell>
          <cell r="V519">
            <v>3.25</v>
          </cell>
          <cell r="W519">
            <v>0</v>
          </cell>
          <cell r="X519">
            <v>23.6</v>
          </cell>
        </row>
        <row r="520">
          <cell r="E520">
            <v>0</v>
          </cell>
          <cell r="F520" t="str">
            <v>TOTAL MARENGO - WIND</v>
          </cell>
          <cell r="G520">
            <v>0</v>
          </cell>
          <cell r="H520">
            <v>0</v>
          </cell>
          <cell r="I520">
            <v>0</v>
          </cell>
          <cell r="L520">
            <v>0</v>
          </cell>
          <cell r="M520">
            <v>0</v>
          </cell>
          <cell r="N520">
            <v>366052709.12999994</v>
          </cell>
          <cell r="O520">
            <v>0</v>
          </cell>
          <cell r="P520">
            <v>86897810</v>
          </cell>
          <cell r="Q520">
            <v>0</v>
          </cell>
          <cell r="R520">
            <v>282812059</v>
          </cell>
          <cell r="S520">
            <v>0</v>
          </cell>
          <cell r="T520">
            <v>12142912</v>
          </cell>
          <cell r="U520">
            <v>0</v>
          </cell>
          <cell r="V520">
            <v>3.32</v>
          </cell>
          <cell r="W520">
            <v>0</v>
          </cell>
          <cell r="X520">
            <v>0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L521">
            <v>0</v>
          </cell>
          <cell r="M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E522">
            <v>0</v>
          </cell>
          <cell r="F522" t="str">
            <v>SEVEN MILE HILL - WIND</v>
          </cell>
          <cell r="G522">
            <v>0</v>
          </cell>
          <cell r="H522">
            <v>0</v>
          </cell>
          <cell r="I522">
            <v>0</v>
          </cell>
          <cell r="L522">
            <v>0</v>
          </cell>
          <cell r="M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D523" t="str">
            <v xml:space="preserve">341.02 0608         </v>
          </cell>
          <cell r="E523">
            <v>341</v>
          </cell>
          <cell r="F523" t="str">
            <v>Structures and Improvements</v>
          </cell>
          <cell r="G523">
            <v>0</v>
          </cell>
          <cell r="H523">
            <v>50770</v>
          </cell>
          <cell r="I523">
            <v>0</v>
          </cell>
          <cell r="J523" t="str">
            <v>70-R1</v>
          </cell>
          <cell r="L523">
            <v>-1</v>
          </cell>
          <cell r="M523">
            <v>0</v>
          </cell>
          <cell r="N523">
            <v>5928425.8200000003</v>
          </cell>
          <cell r="O523">
            <v>0</v>
          </cell>
          <cell r="P523">
            <v>1171742</v>
          </cell>
          <cell r="Q523">
            <v>0</v>
          </cell>
          <cell r="R523">
            <v>4815968</v>
          </cell>
          <cell r="S523">
            <v>0</v>
          </cell>
          <cell r="T523">
            <v>204817</v>
          </cell>
          <cell r="U523">
            <v>0</v>
          </cell>
          <cell r="V523">
            <v>3.45</v>
          </cell>
          <cell r="W523">
            <v>0</v>
          </cell>
          <cell r="X523">
            <v>23.5</v>
          </cell>
        </row>
        <row r="524">
          <cell r="D524" t="str">
            <v xml:space="preserve">343.02 0608         </v>
          </cell>
          <cell r="E524">
            <v>343</v>
          </cell>
          <cell r="F524" t="str">
            <v>Prime Movers</v>
          </cell>
          <cell r="G524">
            <v>0</v>
          </cell>
          <cell r="H524">
            <v>50770</v>
          </cell>
          <cell r="I524">
            <v>0</v>
          </cell>
          <cell r="J524" t="str">
            <v>60-R2.5</v>
          </cell>
          <cell r="L524">
            <v>-1</v>
          </cell>
          <cell r="M524">
            <v>0</v>
          </cell>
          <cell r="N524">
            <v>214950936.36000001</v>
          </cell>
          <cell r="O524">
            <v>0</v>
          </cell>
          <cell r="P524">
            <v>45402626</v>
          </cell>
          <cell r="Q524">
            <v>0</v>
          </cell>
          <cell r="R524">
            <v>171697820</v>
          </cell>
          <cell r="S524">
            <v>0</v>
          </cell>
          <cell r="T524">
            <v>7079962</v>
          </cell>
          <cell r="U524">
            <v>0</v>
          </cell>
          <cell r="V524">
            <v>3.29</v>
          </cell>
          <cell r="W524">
            <v>0</v>
          </cell>
          <cell r="X524">
            <v>24.3</v>
          </cell>
        </row>
        <row r="525">
          <cell r="D525" t="str">
            <v xml:space="preserve">344.02 0608         </v>
          </cell>
          <cell r="E525">
            <v>344</v>
          </cell>
          <cell r="F525" t="str">
            <v>Generators</v>
          </cell>
          <cell r="G525">
            <v>0</v>
          </cell>
          <cell r="H525">
            <v>50770</v>
          </cell>
          <cell r="I525">
            <v>0</v>
          </cell>
          <cell r="J525" t="str">
            <v>60-R2.5</v>
          </cell>
          <cell r="L525">
            <v>-1</v>
          </cell>
          <cell r="M525">
            <v>0</v>
          </cell>
          <cell r="N525">
            <v>6581332</v>
          </cell>
          <cell r="O525">
            <v>0</v>
          </cell>
          <cell r="P525">
            <v>1396429</v>
          </cell>
          <cell r="Q525">
            <v>0</v>
          </cell>
          <cell r="R525">
            <v>5250716</v>
          </cell>
          <cell r="S525">
            <v>0</v>
          </cell>
          <cell r="T525">
            <v>216524</v>
          </cell>
          <cell r="U525">
            <v>0</v>
          </cell>
          <cell r="V525">
            <v>3.29</v>
          </cell>
          <cell r="W525">
            <v>0</v>
          </cell>
          <cell r="X525">
            <v>24.3</v>
          </cell>
        </row>
        <row r="526">
          <cell r="D526" t="str">
            <v xml:space="preserve">345.02 0608         </v>
          </cell>
          <cell r="E526">
            <v>345</v>
          </cell>
          <cell r="F526" t="str">
            <v>Accessory Electric Equipment</v>
          </cell>
          <cell r="G526">
            <v>0</v>
          </cell>
          <cell r="H526">
            <v>50770</v>
          </cell>
          <cell r="I526">
            <v>0</v>
          </cell>
          <cell r="J526" t="str">
            <v>60-R3</v>
          </cell>
          <cell r="L526">
            <v>0</v>
          </cell>
          <cell r="M526">
            <v>0</v>
          </cell>
          <cell r="N526">
            <v>13203182.65</v>
          </cell>
          <cell r="O526">
            <v>0</v>
          </cell>
          <cell r="P526">
            <v>2775330</v>
          </cell>
          <cell r="Q526">
            <v>0</v>
          </cell>
          <cell r="R526">
            <v>10427853</v>
          </cell>
          <cell r="S526">
            <v>0</v>
          </cell>
          <cell r="T526">
            <v>424873</v>
          </cell>
          <cell r="U526">
            <v>0</v>
          </cell>
          <cell r="V526">
            <v>3.22</v>
          </cell>
          <cell r="W526">
            <v>0</v>
          </cell>
          <cell r="X526">
            <v>24.5</v>
          </cell>
        </row>
        <row r="527">
          <cell r="D527" t="str">
            <v xml:space="preserve">346.02 0608         </v>
          </cell>
          <cell r="E527">
            <v>346</v>
          </cell>
          <cell r="F527" t="str">
            <v>Miscellaneous Power Plant Equipment</v>
          </cell>
          <cell r="G527">
            <v>0</v>
          </cell>
          <cell r="H527">
            <v>50770</v>
          </cell>
          <cell r="I527">
            <v>0</v>
          </cell>
          <cell r="J527" t="str">
            <v>60-R3</v>
          </cell>
          <cell r="L527">
            <v>0</v>
          </cell>
          <cell r="M527">
            <v>0</v>
          </cell>
          <cell r="N527">
            <v>515308.56</v>
          </cell>
          <cell r="O527">
            <v>0</v>
          </cell>
          <cell r="P527">
            <v>106964</v>
          </cell>
          <cell r="Q527">
            <v>0</v>
          </cell>
          <cell r="R527">
            <v>408345</v>
          </cell>
          <cell r="S527">
            <v>0</v>
          </cell>
          <cell r="T527">
            <v>16636</v>
          </cell>
          <cell r="U527">
            <v>0</v>
          </cell>
          <cell r="V527">
            <v>3.23</v>
          </cell>
          <cell r="W527">
            <v>0</v>
          </cell>
          <cell r="X527">
            <v>24.5</v>
          </cell>
        </row>
        <row r="528">
          <cell r="E528">
            <v>0</v>
          </cell>
          <cell r="F528" t="str">
            <v>TOTAL SEVEN MILE HILL - WIND</v>
          </cell>
          <cell r="G528">
            <v>0</v>
          </cell>
          <cell r="H528">
            <v>0</v>
          </cell>
          <cell r="I528">
            <v>0</v>
          </cell>
          <cell r="L528">
            <v>0</v>
          </cell>
          <cell r="M528">
            <v>0</v>
          </cell>
          <cell r="N528">
            <v>241179185.39000002</v>
          </cell>
          <cell r="O528">
            <v>0</v>
          </cell>
          <cell r="P528">
            <v>50853091</v>
          </cell>
          <cell r="Q528">
            <v>0</v>
          </cell>
          <cell r="R528">
            <v>192600702</v>
          </cell>
          <cell r="S528">
            <v>0</v>
          </cell>
          <cell r="T528">
            <v>7942812</v>
          </cell>
          <cell r="U528">
            <v>0</v>
          </cell>
          <cell r="V528">
            <v>3.29</v>
          </cell>
          <cell r="W528">
            <v>0</v>
          </cell>
          <cell r="X528">
            <v>0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E530">
            <v>0</v>
          </cell>
          <cell r="F530" t="str">
            <v>SOLAR GENERATING</v>
          </cell>
          <cell r="G530">
            <v>0</v>
          </cell>
          <cell r="H530">
            <v>0</v>
          </cell>
          <cell r="I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D531" t="str">
            <v xml:space="preserve">344.00 0701         </v>
          </cell>
          <cell r="E531">
            <v>344</v>
          </cell>
          <cell r="F531" t="str">
            <v>Generators - Atlantic City</v>
          </cell>
          <cell r="G531">
            <v>0</v>
          </cell>
          <cell r="H531">
            <v>46752</v>
          </cell>
          <cell r="I531">
            <v>0</v>
          </cell>
          <cell r="J531" t="str">
            <v>SQUARE</v>
          </cell>
          <cell r="L531">
            <v>0</v>
          </cell>
          <cell r="M531">
            <v>0</v>
          </cell>
          <cell r="N531">
            <v>5545.93</v>
          </cell>
          <cell r="O531">
            <v>0</v>
          </cell>
          <cell r="P531">
            <v>2356</v>
          </cell>
          <cell r="Q531">
            <v>0</v>
          </cell>
          <cell r="R531">
            <v>3190</v>
          </cell>
          <cell r="S531">
            <v>0</v>
          </cell>
          <cell r="T531">
            <v>228</v>
          </cell>
          <cell r="U531">
            <v>0</v>
          </cell>
          <cell r="V531">
            <v>4.1100000000000003</v>
          </cell>
          <cell r="W531">
            <v>0</v>
          </cell>
          <cell r="X531">
            <v>14</v>
          </cell>
        </row>
        <row r="532">
          <cell r="D532" t="str">
            <v xml:space="preserve">344.00 0702         </v>
          </cell>
          <cell r="E532">
            <v>344</v>
          </cell>
          <cell r="F532" t="str">
            <v>Generators - Canyon Lands</v>
          </cell>
          <cell r="G532">
            <v>0</v>
          </cell>
          <cell r="H532">
            <v>42004</v>
          </cell>
          <cell r="I532">
            <v>0</v>
          </cell>
          <cell r="J532" t="str">
            <v>SQUARE</v>
          </cell>
          <cell r="L532">
            <v>0</v>
          </cell>
          <cell r="M532">
            <v>0</v>
          </cell>
          <cell r="N532">
            <v>36389.01</v>
          </cell>
          <cell r="O532">
            <v>0</v>
          </cell>
          <cell r="P532">
            <v>50383</v>
          </cell>
          <cell r="Q532">
            <v>0</v>
          </cell>
          <cell r="R532">
            <v>-13994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D533" t="str">
            <v xml:space="preserve">344.00 0703         </v>
          </cell>
          <cell r="E533">
            <v>344</v>
          </cell>
          <cell r="F533" t="str">
            <v>Generators - Green River</v>
          </cell>
          <cell r="G533">
            <v>0</v>
          </cell>
          <cell r="H533">
            <v>42004</v>
          </cell>
          <cell r="I533">
            <v>0</v>
          </cell>
          <cell r="J533" t="str">
            <v>SQUARE</v>
          </cell>
          <cell r="L533">
            <v>0</v>
          </cell>
          <cell r="M533">
            <v>0</v>
          </cell>
          <cell r="N533">
            <v>55086.78</v>
          </cell>
          <cell r="O533">
            <v>0</v>
          </cell>
          <cell r="P533">
            <v>76410</v>
          </cell>
          <cell r="Q533">
            <v>0</v>
          </cell>
          <cell r="R533">
            <v>-21323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D534" t="str">
            <v xml:space="preserve">344.00 0704         </v>
          </cell>
          <cell r="E534">
            <v>344</v>
          </cell>
          <cell r="F534" t="str">
            <v>Generators - Oregon High Desert</v>
          </cell>
          <cell r="G534">
            <v>0</v>
          </cell>
          <cell r="H534">
            <v>42369</v>
          </cell>
          <cell r="I534">
            <v>0</v>
          </cell>
          <cell r="J534" t="str">
            <v>50-R2</v>
          </cell>
          <cell r="L534">
            <v>0</v>
          </cell>
          <cell r="M534">
            <v>0</v>
          </cell>
          <cell r="N534">
            <v>55680.49</v>
          </cell>
          <cell r="O534">
            <v>0</v>
          </cell>
          <cell r="P534">
            <v>66536</v>
          </cell>
          <cell r="Q534">
            <v>0</v>
          </cell>
          <cell r="R534">
            <v>-10856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E535">
            <v>0</v>
          </cell>
          <cell r="F535" t="str">
            <v>TOTAL SOLAR GENERATING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  <cell r="N535">
            <v>152702.21</v>
          </cell>
          <cell r="O535">
            <v>0</v>
          </cell>
          <cell r="P535">
            <v>195685</v>
          </cell>
          <cell r="Q535">
            <v>0</v>
          </cell>
          <cell r="R535">
            <v>-42983</v>
          </cell>
          <cell r="S535">
            <v>0</v>
          </cell>
          <cell r="T535">
            <v>228</v>
          </cell>
          <cell r="U535">
            <v>0</v>
          </cell>
          <cell r="V535">
            <v>0.15</v>
          </cell>
          <cell r="W535">
            <v>0</v>
          </cell>
          <cell r="X535">
            <v>0</v>
          </cell>
        </row>
        <row r="536"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E537">
            <v>0</v>
          </cell>
          <cell r="F537" t="str">
            <v>MOBILE GENERATORS</v>
          </cell>
          <cell r="G537">
            <v>0</v>
          </cell>
          <cell r="H537">
            <v>0</v>
          </cell>
          <cell r="I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D538" t="str">
            <v xml:space="preserve">344.00 0801         </v>
          </cell>
          <cell r="E538">
            <v>344</v>
          </cell>
          <cell r="F538" t="str">
            <v>East Side Mobile Generator</v>
          </cell>
          <cell r="H538" t="str">
            <v xml:space="preserve">          </v>
          </cell>
          <cell r="I538">
            <v>0</v>
          </cell>
          <cell r="J538" t="str">
            <v>50-R2</v>
          </cell>
          <cell r="K538">
            <v>0</v>
          </cell>
          <cell r="L538">
            <v>-5</v>
          </cell>
          <cell r="M538">
            <v>0</v>
          </cell>
          <cell r="N538">
            <v>834509.93</v>
          </cell>
          <cell r="O538">
            <v>0</v>
          </cell>
          <cell r="P538">
            <v>308574</v>
          </cell>
          <cell r="Q538">
            <v>0</v>
          </cell>
          <cell r="R538">
            <v>567661</v>
          </cell>
          <cell r="S538">
            <v>0</v>
          </cell>
          <cell r="T538">
            <v>13363</v>
          </cell>
          <cell r="U538">
            <v>0</v>
          </cell>
          <cell r="V538">
            <v>1.6</v>
          </cell>
          <cell r="W538">
            <v>0</v>
          </cell>
          <cell r="X538">
            <v>42.5</v>
          </cell>
        </row>
        <row r="539">
          <cell r="D539" t="str">
            <v xml:space="preserve">344.00 0802         </v>
          </cell>
          <cell r="E539">
            <v>344</v>
          </cell>
          <cell r="F539" t="str">
            <v>West Side Mobile Generator</v>
          </cell>
          <cell r="H539" t="str">
            <v xml:space="preserve">          </v>
          </cell>
          <cell r="I539">
            <v>0</v>
          </cell>
          <cell r="J539" t="str">
            <v>50-R2</v>
          </cell>
          <cell r="K539">
            <v>0</v>
          </cell>
          <cell r="L539">
            <v>-5</v>
          </cell>
          <cell r="M539">
            <v>0</v>
          </cell>
          <cell r="N539">
            <v>845205.14</v>
          </cell>
          <cell r="O539">
            <v>0</v>
          </cell>
          <cell r="P539">
            <v>188702</v>
          </cell>
          <cell r="Q539">
            <v>0</v>
          </cell>
          <cell r="R539">
            <v>698763</v>
          </cell>
          <cell r="S539">
            <v>0</v>
          </cell>
          <cell r="T539">
            <v>15200</v>
          </cell>
          <cell r="U539">
            <v>0</v>
          </cell>
          <cell r="V539">
            <v>1.8</v>
          </cell>
          <cell r="W539">
            <v>0</v>
          </cell>
          <cell r="X539">
            <v>46</v>
          </cell>
        </row>
        <row r="540">
          <cell r="D540">
            <v>0</v>
          </cell>
          <cell r="E540">
            <v>0</v>
          </cell>
          <cell r="F540" t="str">
            <v>TOTAL MOBILE GENERATORS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1679715.07</v>
          </cell>
          <cell r="O540">
            <v>0</v>
          </cell>
          <cell r="P540">
            <v>497276</v>
          </cell>
          <cell r="Q540">
            <v>0</v>
          </cell>
          <cell r="R540">
            <v>1266424</v>
          </cell>
          <cell r="S540">
            <v>0</v>
          </cell>
          <cell r="T540">
            <v>28563</v>
          </cell>
          <cell r="U540">
            <v>0</v>
          </cell>
          <cell r="V540">
            <v>1.7</v>
          </cell>
          <cell r="W540">
            <v>0</v>
          </cell>
          <cell r="X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E542">
            <v>0</v>
          </cell>
          <cell r="F542" t="str">
            <v>TOTAL DEPRECIABLE OTHER PRODUCTION</v>
          </cell>
          <cell r="G542">
            <v>0</v>
          </cell>
          <cell r="H542">
            <v>0</v>
          </cell>
          <cell r="I542">
            <v>0</v>
          </cell>
          <cell r="L542">
            <v>0</v>
          </cell>
          <cell r="M542">
            <v>0</v>
          </cell>
          <cell r="N542">
            <v>3313643449.5600004</v>
          </cell>
          <cell r="O542">
            <v>0</v>
          </cell>
          <cell r="P542">
            <v>692117500</v>
          </cell>
          <cell r="Q542">
            <v>0</v>
          </cell>
          <cell r="R542">
            <v>2688980704</v>
          </cell>
          <cell r="S542">
            <v>0</v>
          </cell>
          <cell r="T542">
            <v>106320281</v>
          </cell>
          <cell r="U542">
            <v>0</v>
          </cell>
          <cell r="V542">
            <v>3.21</v>
          </cell>
          <cell r="W542">
            <v>0</v>
          </cell>
          <cell r="X542">
            <v>0</v>
          </cell>
        </row>
        <row r="543">
          <cell r="E543">
            <v>0</v>
          </cell>
          <cell r="H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D544" t="str">
            <v xml:space="preserve">340.30 0404         </v>
          </cell>
          <cell r="E544">
            <v>340.3</v>
          </cell>
          <cell r="F544" t="str">
            <v>Water Rights - Lakeside</v>
          </cell>
          <cell r="G544">
            <v>0</v>
          </cell>
          <cell r="H544">
            <v>0</v>
          </cell>
          <cell r="I544">
            <v>0</v>
          </cell>
          <cell r="L544">
            <v>0</v>
          </cell>
          <cell r="M544">
            <v>0</v>
          </cell>
          <cell r="N544">
            <v>14529040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D545" t="str">
            <v xml:space="preserve">340.30 0402         </v>
          </cell>
          <cell r="E545">
            <v>340.3</v>
          </cell>
          <cell r="F545" t="str">
            <v>Water Rights - Currant Creek</v>
          </cell>
          <cell r="G545">
            <v>0</v>
          </cell>
          <cell r="H545">
            <v>0</v>
          </cell>
          <cell r="I545">
            <v>0</v>
          </cell>
          <cell r="L545">
            <v>0</v>
          </cell>
          <cell r="M545">
            <v>0</v>
          </cell>
          <cell r="N545">
            <v>2891146.49</v>
          </cell>
          <cell r="O545">
            <v>0</v>
          </cell>
          <cell r="P545">
            <v>351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E547">
            <v>0</v>
          </cell>
          <cell r="F547" t="str">
            <v>TOTAL OTHER PRODUCTION</v>
          </cell>
          <cell r="G547">
            <v>0</v>
          </cell>
          <cell r="H547">
            <v>0</v>
          </cell>
          <cell r="I547">
            <v>0</v>
          </cell>
          <cell r="L547">
            <v>0</v>
          </cell>
          <cell r="M547">
            <v>0</v>
          </cell>
          <cell r="N547">
            <v>3331063636.0500002</v>
          </cell>
          <cell r="O547">
            <v>0</v>
          </cell>
          <cell r="P547">
            <v>692117851</v>
          </cell>
          <cell r="Q547">
            <v>0</v>
          </cell>
          <cell r="R547">
            <v>2688980704</v>
          </cell>
          <cell r="S547">
            <v>0</v>
          </cell>
          <cell r="T547">
            <v>106320281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E549" t="str">
            <v>TOTAL PRODUCTION PLANT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L549">
            <v>0</v>
          </cell>
          <cell r="M549">
            <v>0</v>
          </cell>
          <cell r="N549">
            <v>11071228686.870001</v>
          </cell>
          <cell r="O549">
            <v>0</v>
          </cell>
          <cell r="P549">
            <v>3612943955</v>
          </cell>
          <cell r="Q549">
            <v>0</v>
          </cell>
          <cell r="R549">
            <v>7925034230</v>
          </cell>
          <cell r="S549">
            <v>0</v>
          </cell>
          <cell r="T549">
            <v>414154199.77237856</v>
          </cell>
          <cell r="U549">
            <v>0</v>
          </cell>
          <cell r="V549">
            <v>3.74</v>
          </cell>
          <cell r="W549">
            <v>0</v>
          </cell>
          <cell r="X549">
            <v>0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E552" t="str">
            <v>TRANSMISSION PLANT (as of June 30, 2013)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D553">
            <v>350.2</v>
          </cell>
          <cell r="E553">
            <v>350.2</v>
          </cell>
          <cell r="F553" t="str">
            <v>Rights-of-Way</v>
          </cell>
          <cell r="G553">
            <v>0</v>
          </cell>
          <cell r="H553" t="str">
            <v xml:space="preserve">          </v>
          </cell>
          <cell r="I553">
            <v>0</v>
          </cell>
          <cell r="J553" t="str">
            <v>75-R4</v>
          </cell>
          <cell r="L553">
            <v>0</v>
          </cell>
          <cell r="M553">
            <v>0</v>
          </cell>
          <cell r="N553">
            <v>167178458.81</v>
          </cell>
          <cell r="O553">
            <v>0</v>
          </cell>
          <cell r="P553">
            <v>32894221</v>
          </cell>
          <cell r="Q553">
            <v>0</v>
          </cell>
          <cell r="R553">
            <v>134284238</v>
          </cell>
          <cell r="S553">
            <v>0</v>
          </cell>
          <cell r="T553">
            <v>2115671</v>
          </cell>
          <cell r="U553">
            <v>0</v>
          </cell>
          <cell r="V553">
            <v>1.27</v>
          </cell>
          <cell r="W553">
            <v>0</v>
          </cell>
          <cell r="X553">
            <v>63.5</v>
          </cell>
        </row>
        <row r="554">
          <cell r="D554">
            <v>352</v>
          </cell>
          <cell r="E554">
            <v>352</v>
          </cell>
          <cell r="F554" t="str">
            <v>Structures and Improvements</v>
          </cell>
          <cell r="G554">
            <v>0</v>
          </cell>
          <cell r="H554" t="str">
            <v xml:space="preserve">          </v>
          </cell>
          <cell r="I554">
            <v>0</v>
          </cell>
          <cell r="J554" t="str">
            <v>75-R2.5</v>
          </cell>
          <cell r="L554">
            <v>-10</v>
          </cell>
          <cell r="M554">
            <v>0</v>
          </cell>
          <cell r="N554">
            <v>176270707.69999999</v>
          </cell>
          <cell r="O554">
            <v>0</v>
          </cell>
          <cell r="P554">
            <v>27267672</v>
          </cell>
          <cell r="Q554">
            <v>0</v>
          </cell>
          <cell r="R554">
            <v>166630106</v>
          </cell>
          <cell r="S554">
            <v>0</v>
          </cell>
          <cell r="T554">
            <v>2510457</v>
          </cell>
          <cell r="U554">
            <v>0</v>
          </cell>
          <cell r="V554">
            <v>1.42</v>
          </cell>
          <cell r="W554">
            <v>0</v>
          </cell>
          <cell r="X554">
            <v>66.400000000000006</v>
          </cell>
        </row>
        <row r="555">
          <cell r="D555">
            <v>353</v>
          </cell>
          <cell r="E555">
            <v>353</v>
          </cell>
          <cell r="F555" t="str">
            <v>Station Equipment</v>
          </cell>
          <cell r="G555">
            <v>0</v>
          </cell>
          <cell r="H555" t="str">
            <v xml:space="preserve">          </v>
          </cell>
          <cell r="I555">
            <v>0</v>
          </cell>
          <cell r="J555" t="str">
            <v>58-S0</v>
          </cell>
          <cell r="L555">
            <v>-5</v>
          </cell>
          <cell r="M555">
            <v>0</v>
          </cell>
          <cell r="N555">
            <v>1752348598.2</v>
          </cell>
          <cell r="O555">
            <v>0</v>
          </cell>
          <cell r="P555">
            <v>344667485.64999998</v>
          </cell>
          <cell r="Q555">
            <v>0</v>
          </cell>
          <cell r="R555">
            <v>1495298542</v>
          </cell>
          <cell r="S555">
            <v>0</v>
          </cell>
          <cell r="T555">
            <v>30551519</v>
          </cell>
          <cell r="U555">
            <v>0</v>
          </cell>
          <cell r="V555">
            <v>1.74</v>
          </cell>
          <cell r="W555">
            <v>0</v>
          </cell>
          <cell r="X555">
            <v>48.9</v>
          </cell>
        </row>
        <row r="556">
          <cell r="D556">
            <v>353.7</v>
          </cell>
          <cell r="E556">
            <v>353.7</v>
          </cell>
          <cell r="F556" t="str">
            <v>Supervisory Equipment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D557">
            <v>354</v>
          </cell>
          <cell r="E557">
            <v>354</v>
          </cell>
          <cell r="F557" t="str">
            <v>Towers and Fixtures</v>
          </cell>
          <cell r="G557">
            <v>0</v>
          </cell>
          <cell r="H557" t="str">
            <v xml:space="preserve">          </v>
          </cell>
          <cell r="I557">
            <v>0</v>
          </cell>
          <cell r="J557" t="str">
            <v>68-R4</v>
          </cell>
          <cell r="L557">
            <v>-10</v>
          </cell>
          <cell r="M557">
            <v>0</v>
          </cell>
          <cell r="N557">
            <v>999134396.80999994</v>
          </cell>
          <cell r="O557">
            <v>0</v>
          </cell>
          <cell r="P557">
            <v>245622436</v>
          </cell>
          <cell r="Q557">
            <v>0</v>
          </cell>
          <cell r="R557">
            <v>853425400</v>
          </cell>
          <cell r="S557">
            <v>0</v>
          </cell>
          <cell r="T557">
            <v>15322481</v>
          </cell>
          <cell r="U557">
            <v>0</v>
          </cell>
          <cell r="V557">
            <v>1.53</v>
          </cell>
          <cell r="W557">
            <v>0</v>
          </cell>
          <cell r="X557">
            <v>55.7</v>
          </cell>
        </row>
        <row r="558">
          <cell r="D558">
            <v>355</v>
          </cell>
          <cell r="E558">
            <v>355</v>
          </cell>
          <cell r="F558" t="str">
            <v>Poles and Fixtures</v>
          </cell>
          <cell r="G558">
            <v>0</v>
          </cell>
          <cell r="H558" t="str">
            <v xml:space="preserve">          </v>
          </cell>
          <cell r="I558">
            <v>0</v>
          </cell>
          <cell r="J558" t="str">
            <v>60-R2</v>
          </cell>
          <cell r="L558">
            <v>-40</v>
          </cell>
          <cell r="M558">
            <v>0</v>
          </cell>
          <cell r="N558">
            <v>682627069.52999997</v>
          </cell>
          <cell r="O558">
            <v>0</v>
          </cell>
          <cell r="P558">
            <v>269941053</v>
          </cell>
          <cell r="Q558">
            <v>0</v>
          </cell>
          <cell r="R558">
            <v>685736844</v>
          </cell>
          <cell r="S558">
            <v>0</v>
          </cell>
          <cell r="T558">
            <v>14875167</v>
          </cell>
          <cell r="U558">
            <v>0</v>
          </cell>
          <cell r="V558">
            <v>2.1800000000000002</v>
          </cell>
          <cell r="W558">
            <v>0</v>
          </cell>
          <cell r="X558">
            <v>46.1</v>
          </cell>
        </row>
        <row r="559">
          <cell r="D559">
            <v>356</v>
          </cell>
          <cell r="E559">
            <v>356</v>
          </cell>
          <cell r="F559" t="str">
            <v>Overhead Conductors and Devices</v>
          </cell>
          <cell r="G559">
            <v>0</v>
          </cell>
          <cell r="H559" t="str">
            <v xml:space="preserve">          </v>
          </cell>
          <cell r="I559">
            <v>0</v>
          </cell>
          <cell r="J559" t="str">
            <v>63-R3</v>
          </cell>
          <cell r="L559">
            <v>-30</v>
          </cell>
          <cell r="M559">
            <v>0</v>
          </cell>
          <cell r="N559">
            <v>920382840.80999994</v>
          </cell>
          <cell r="O559">
            <v>0</v>
          </cell>
          <cell r="P559">
            <v>401810096</v>
          </cell>
          <cell r="Q559">
            <v>0</v>
          </cell>
          <cell r="R559">
            <v>794687597</v>
          </cell>
          <cell r="S559">
            <v>0</v>
          </cell>
          <cell r="T559">
            <v>17290805</v>
          </cell>
          <cell r="U559">
            <v>0</v>
          </cell>
          <cell r="V559">
            <v>1.88</v>
          </cell>
          <cell r="W559">
            <v>0</v>
          </cell>
          <cell r="X559">
            <v>46</v>
          </cell>
        </row>
        <row r="560">
          <cell r="D560">
            <v>357</v>
          </cell>
          <cell r="E560">
            <v>357</v>
          </cell>
          <cell r="F560" t="str">
            <v>Underground Conduit</v>
          </cell>
          <cell r="G560">
            <v>0</v>
          </cell>
          <cell r="H560" t="str">
            <v xml:space="preserve">          </v>
          </cell>
          <cell r="I560">
            <v>0</v>
          </cell>
          <cell r="J560" t="str">
            <v>60-R2</v>
          </cell>
          <cell r="L560">
            <v>0</v>
          </cell>
          <cell r="M560">
            <v>0</v>
          </cell>
          <cell r="N560">
            <v>3327627.05</v>
          </cell>
          <cell r="O560">
            <v>0</v>
          </cell>
          <cell r="P560">
            <v>751093</v>
          </cell>
          <cell r="Q560">
            <v>0</v>
          </cell>
          <cell r="R560">
            <v>2576534</v>
          </cell>
          <cell r="S560">
            <v>0</v>
          </cell>
          <cell r="T560">
            <v>53109</v>
          </cell>
          <cell r="U560">
            <v>0</v>
          </cell>
          <cell r="V560">
            <v>1.6</v>
          </cell>
          <cell r="W560">
            <v>0</v>
          </cell>
          <cell r="X560">
            <v>48.5</v>
          </cell>
        </row>
        <row r="561">
          <cell r="D561">
            <v>358</v>
          </cell>
          <cell r="E561">
            <v>358</v>
          </cell>
          <cell r="F561" t="str">
            <v>Underground Conductors and Devices</v>
          </cell>
          <cell r="G561">
            <v>0</v>
          </cell>
          <cell r="H561" t="str">
            <v xml:space="preserve">          </v>
          </cell>
          <cell r="I561">
            <v>0</v>
          </cell>
          <cell r="J561" t="str">
            <v>60-R2</v>
          </cell>
          <cell r="L561">
            <v>-5</v>
          </cell>
          <cell r="M561">
            <v>0</v>
          </cell>
          <cell r="N561">
            <v>7499459.6799999997</v>
          </cell>
          <cell r="O561">
            <v>0</v>
          </cell>
          <cell r="P561">
            <v>1881007</v>
          </cell>
          <cell r="Q561">
            <v>0</v>
          </cell>
          <cell r="R561">
            <v>5993426</v>
          </cell>
          <cell r="S561">
            <v>0</v>
          </cell>
          <cell r="T561">
            <v>124453</v>
          </cell>
          <cell r="U561">
            <v>0</v>
          </cell>
          <cell r="V561">
            <v>1.66</v>
          </cell>
          <cell r="W561">
            <v>0</v>
          </cell>
          <cell r="X561">
            <v>48.2</v>
          </cell>
        </row>
        <row r="562">
          <cell r="D562">
            <v>359</v>
          </cell>
          <cell r="E562">
            <v>359</v>
          </cell>
          <cell r="F562" t="str">
            <v>Roads and Trails</v>
          </cell>
          <cell r="G562">
            <v>0</v>
          </cell>
          <cell r="H562" t="str">
            <v xml:space="preserve">          </v>
          </cell>
          <cell r="I562">
            <v>0</v>
          </cell>
          <cell r="J562" t="str">
            <v>70-R5</v>
          </cell>
          <cell r="L562">
            <v>0</v>
          </cell>
          <cell r="M562">
            <v>0</v>
          </cell>
          <cell r="N562">
            <v>11912914.77</v>
          </cell>
          <cell r="O562">
            <v>0</v>
          </cell>
          <cell r="P562">
            <v>4159086</v>
          </cell>
          <cell r="Q562">
            <v>0</v>
          </cell>
          <cell r="R562">
            <v>7753829</v>
          </cell>
          <cell r="S562">
            <v>0</v>
          </cell>
          <cell r="T562">
            <v>156986</v>
          </cell>
          <cell r="U562">
            <v>0</v>
          </cell>
          <cell r="V562">
            <v>1.32</v>
          </cell>
          <cell r="W562">
            <v>0</v>
          </cell>
          <cell r="X562">
            <v>49.4</v>
          </cell>
        </row>
        <row r="563">
          <cell r="E563">
            <v>0</v>
          </cell>
          <cell r="F563" t="str">
            <v>TOTAL TRANSMISSION PLANT</v>
          </cell>
          <cell r="G563">
            <v>0</v>
          </cell>
          <cell r="H563">
            <v>0</v>
          </cell>
          <cell r="I563">
            <v>0</v>
          </cell>
          <cell r="L563">
            <v>0</v>
          </cell>
          <cell r="M563">
            <v>0</v>
          </cell>
          <cell r="N563">
            <v>4720682073.3600016</v>
          </cell>
          <cell r="O563">
            <v>0</v>
          </cell>
          <cell r="P563">
            <v>1328994149.6500001</v>
          </cell>
          <cell r="Q563">
            <v>0</v>
          </cell>
          <cell r="R563">
            <v>4146386516</v>
          </cell>
          <cell r="S563">
            <v>0</v>
          </cell>
          <cell r="T563">
            <v>83000648</v>
          </cell>
          <cell r="U563">
            <v>0</v>
          </cell>
          <cell r="V563">
            <v>1.76</v>
          </cell>
          <cell r="W563">
            <v>0</v>
          </cell>
          <cell r="X563">
            <v>0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E566" t="str">
            <v>DISTRIBUTION PLANT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E568">
            <v>0</v>
          </cell>
          <cell r="F568" t="str">
            <v>OREGON - DISTRIBUTION</v>
          </cell>
          <cell r="G568">
            <v>0</v>
          </cell>
          <cell r="H568">
            <v>0</v>
          </cell>
          <cell r="I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D569" t="str">
            <v>360.2Oregon</v>
          </cell>
          <cell r="E569">
            <v>360.2</v>
          </cell>
          <cell r="F569" t="str">
            <v>Rights-of-Way</v>
          </cell>
          <cell r="G569">
            <v>0</v>
          </cell>
          <cell r="H569" t="str">
            <v xml:space="preserve">          </v>
          </cell>
          <cell r="I569">
            <v>0</v>
          </cell>
          <cell r="J569" t="str">
            <v>55-S3</v>
          </cell>
          <cell r="L569">
            <v>0</v>
          </cell>
          <cell r="M569">
            <v>0</v>
          </cell>
          <cell r="N569">
            <v>4659309.45</v>
          </cell>
          <cell r="O569">
            <v>0</v>
          </cell>
          <cell r="P569">
            <v>2593470</v>
          </cell>
          <cell r="Q569">
            <v>0</v>
          </cell>
          <cell r="R569">
            <v>2065839</v>
          </cell>
          <cell r="S569">
            <v>0</v>
          </cell>
          <cell r="T569">
            <v>56146</v>
          </cell>
          <cell r="U569">
            <v>0</v>
          </cell>
          <cell r="V569">
            <v>1.21</v>
          </cell>
          <cell r="W569">
            <v>0</v>
          </cell>
          <cell r="X569">
            <v>36.799999999999997</v>
          </cell>
        </row>
        <row r="570">
          <cell r="D570" t="str">
            <v>361Oregon</v>
          </cell>
          <cell r="E570">
            <v>361</v>
          </cell>
          <cell r="F570" t="str">
            <v>Structures and Improvements</v>
          </cell>
          <cell r="G570">
            <v>0</v>
          </cell>
          <cell r="H570" t="str">
            <v xml:space="preserve">          </v>
          </cell>
          <cell r="I570">
            <v>0</v>
          </cell>
          <cell r="J570" t="str">
            <v>60-R1.5</v>
          </cell>
          <cell r="L570">
            <v>-10</v>
          </cell>
          <cell r="M570">
            <v>0</v>
          </cell>
          <cell r="N570">
            <v>23062426.25</v>
          </cell>
          <cell r="O570">
            <v>0</v>
          </cell>
          <cell r="P570">
            <v>4841764</v>
          </cell>
          <cell r="Q570">
            <v>0</v>
          </cell>
          <cell r="R570">
            <v>20526905</v>
          </cell>
          <cell r="S570">
            <v>0</v>
          </cell>
          <cell r="T570">
            <v>411812</v>
          </cell>
          <cell r="U570">
            <v>0</v>
          </cell>
          <cell r="V570">
            <v>1.79</v>
          </cell>
          <cell r="W570">
            <v>0</v>
          </cell>
          <cell r="X570">
            <v>49.8</v>
          </cell>
        </row>
        <row r="571">
          <cell r="D571" t="str">
            <v>362Oregon</v>
          </cell>
          <cell r="E571">
            <v>362</v>
          </cell>
          <cell r="F571" t="str">
            <v>Station Equipment</v>
          </cell>
          <cell r="G571">
            <v>0</v>
          </cell>
          <cell r="H571" t="str">
            <v xml:space="preserve">          </v>
          </cell>
          <cell r="I571">
            <v>0</v>
          </cell>
          <cell r="J571" t="str">
            <v>55-R1</v>
          </cell>
          <cell r="L571">
            <v>-15</v>
          </cell>
          <cell r="M571">
            <v>0</v>
          </cell>
          <cell r="N571">
            <v>223286206.53</v>
          </cell>
          <cell r="O571">
            <v>0</v>
          </cell>
          <cell r="P571">
            <v>68562025</v>
          </cell>
          <cell r="Q571">
            <v>0</v>
          </cell>
          <cell r="R571">
            <v>188217113</v>
          </cell>
          <cell r="S571">
            <v>0</v>
          </cell>
          <cell r="T571">
            <v>4324570</v>
          </cell>
          <cell r="U571">
            <v>0</v>
          </cell>
          <cell r="V571">
            <v>1.94</v>
          </cell>
          <cell r="W571">
            <v>0</v>
          </cell>
          <cell r="X571">
            <v>43.5</v>
          </cell>
        </row>
        <row r="572">
          <cell r="D572" t="str">
            <v>362.7Oregon</v>
          </cell>
          <cell r="E572">
            <v>362.7</v>
          </cell>
          <cell r="F572" t="str">
            <v>Supervisory Equipment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D573" t="str">
            <v>364Oregon</v>
          </cell>
          <cell r="E573">
            <v>364</v>
          </cell>
          <cell r="F573" t="str">
            <v>Poles, Towers and Fixtures</v>
          </cell>
          <cell r="G573">
            <v>0</v>
          </cell>
          <cell r="H573" t="str">
            <v xml:space="preserve">          </v>
          </cell>
          <cell r="I573">
            <v>0</v>
          </cell>
          <cell r="J573" t="str">
            <v>55-R1.5</v>
          </cell>
          <cell r="L573">
            <v>-100</v>
          </cell>
          <cell r="M573">
            <v>0</v>
          </cell>
          <cell r="N573">
            <v>351243581.25</v>
          </cell>
          <cell r="O573">
            <v>0</v>
          </cell>
          <cell r="P573">
            <v>217914286</v>
          </cell>
          <cell r="Q573">
            <v>0</v>
          </cell>
          <cell r="R573">
            <v>484572876</v>
          </cell>
          <cell r="S573">
            <v>0</v>
          </cell>
          <cell r="T573">
            <v>11542181</v>
          </cell>
          <cell r="U573">
            <v>0</v>
          </cell>
          <cell r="V573">
            <v>3.29</v>
          </cell>
          <cell r="W573">
            <v>0</v>
          </cell>
          <cell r="X573">
            <v>42</v>
          </cell>
        </row>
        <row r="574">
          <cell r="D574" t="str">
            <v>365Oregon</v>
          </cell>
          <cell r="E574">
            <v>365</v>
          </cell>
          <cell r="F574" t="str">
            <v>Overhead Conductors and Devices</v>
          </cell>
          <cell r="G574">
            <v>0</v>
          </cell>
          <cell r="H574" t="str">
            <v xml:space="preserve">          </v>
          </cell>
          <cell r="I574">
            <v>0</v>
          </cell>
          <cell r="J574" t="str">
            <v>60-R0.5</v>
          </cell>
          <cell r="L574">
            <v>-70</v>
          </cell>
          <cell r="M574">
            <v>0</v>
          </cell>
          <cell r="N574">
            <v>247942372.83000001</v>
          </cell>
          <cell r="O574">
            <v>0</v>
          </cell>
          <cell r="P574">
            <v>112976093</v>
          </cell>
          <cell r="Q574">
            <v>0</v>
          </cell>
          <cell r="R574">
            <v>308525941</v>
          </cell>
          <cell r="S574">
            <v>0</v>
          </cell>
          <cell r="T574">
            <v>6509410</v>
          </cell>
          <cell r="U574">
            <v>0</v>
          </cell>
          <cell r="V574">
            <v>2.63</v>
          </cell>
          <cell r="W574">
            <v>0</v>
          </cell>
          <cell r="X574">
            <v>47.4</v>
          </cell>
        </row>
        <row r="575">
          <cell r="D575" t="str">
            <v>366Oregon</v>
          </cell>
          <cell r="E575">
            <v>366</v>
          </cell>
          <cell r="F575" t="str">
            <v>Underground Conduit</v>
          </cell>
          <cell r="G575">
            <v>0</v>
          </cell>
          <cell r="H575" t="str">
            <v xml:space="preserve">          </v>
          </cell>
          <cell r="I575">
            <v>0</v>
          </cell>
          <cell r="J575" t="str">
            <v>70-R2.5</v>
          </cell>
          <cell r="L575">
            <v>-50</v>
          </cell>
          <cell r="M575">
            <v>0</v>
          </cell>
          <cell r="N575">
            <v>88547927.439999998</v>
          </cell>
          <cell r="O575">
            <v>0</v>
          </cell>
          <cell r="P575">
            <v>37539047</v>
          </cell>
          <cell r="Q575">
            <v>0</v>
          </cell>
          <cell r="R575">
            <v>95282844</v>
          </cell>
          <cell r="S575">
            <v>0</v>
          </cell>
          <cell r="T575">
            <v>1746391</v>
          </cell>
          <cell r="U575">
            <v>0</v>
          </cell>
          <cell r="V575">
            <v>1.97</v>
          </cell>
          <cell r="W575">
            <v>0</v>
          </cell>
          <cell r="X575">
            <v>54.6</v>
          </cell>
        </row>
        <row r="576">
          <cell r="D576" t="str">
            <v>367Oregon</v>
          </cell>
          <cell r="E576">
            <v>367</v>
          </cell>
          <cell r="F576" t="str">
            <v>Underground Conductors and Devices</v>
          </cell>
          <cell r="G576">
            <v>0</v>
          </cell>
          <cell r="H576" t="str">
            <v xml:space="preserve">          </v>
          </cell>
          <cell r="I576">
            <v>0</v>
          </cell>
          <cell r="J576" t="str">
            <v>58-R2.5</v>
          </cell>
          <cell r="L576">
            <v>-35</v>
          </cell>
          <cell r="M576">
            <v>0</v>
          </cell>
          <cell r="N576">
            <v>163293596.44</v>
          </cell>
          <cell r="O576">
            <v>0</v>
          </cell>
          <cell r="P576">
            <v>69765159</v>
          </cell>
          <cell r="Q576">
            <v>0</v>
          </cell>
          <cell r="R576">
            <v>150681196</v>
          </cell>
          <cell r="S576">
            <v>0</v>
          </cell>
          <cell r="T576">
            <v>3448484</v>
          </cell>
          <cell r="U576">
            <v>0</v>
          </cell>
          <cell r="V576">
            <v>2.11</v>
          </cell>
          <cell r="W576">
            <v>0</v>
          </cell>
          <cell r="X576">
            <v>43.7</v>
          </cell>
        </row>
        <row r="577">
          <cell r="D577" t="str">
            <v>368Oregon</v>
          </cell>
          <cell r="E577">
            <v>368</v>
          </cell>
          <cell r="F577" t="str">
            <v>Line Transformers</v>
          </cell>
          <cell r="G577">
            <v>0</v>
          </cell>
          <cell r="H577" t="str">
            <v xml:space="preserve">          </v>
          </cell>
          <cell r="I577">
            <v>0</v>
          </cell>
          <cell r="J577" t="str">
            <v>42-R1.5</v>
          </cell>
          <cell r="L577">
            <v>-20</v>
          </cell>
          <cell r="M577">
            <v>0</v>
          </cell>
          <cell r="N577">
            <v>396916186.44</v>
          </cell>
          <cell r="O577">
            <v>0</v>
          </cell>
          <cell r="P577">
            <v>196155002</v>
          </cell>
          <cell r="Q577">
            <v>0</v>
          </cell>
          <cell r="R577">
            <v>280144422</v>
          </cell>
          <cell r="S577">
            <v>0</v>
          </cell>
          <cell r="T577">
            <v>9667385</v>
          </cell>
          <cell r="U577">
            <v>0</v>
          </cell>
          <cell r="V577">
            <v>2.44</v>
          </cell>
          <cell r="W577">
            <v>0</v>
          </cell>
          <cell r="X577">
            <v>29</v>
          </cell>
        </row>
        <row r="578">
          <cell r="D578" t="str">
            <v>369.1Oregon</v>
          </cell>
          <cell r="E578">
            <v>369.1</v>
          </cell>
          <cell r="F578" t="str">
            <v>Overhead Services</v>
          </cell>
          <cell r="G578">
            <v>0</v>
          </cell>
          <cell r="H578" t="str">
            <v xml:space="preserve">          </v>
          </cell>
          <cell r="I578">
            <v>0</v>
          </cell>
          <cell r="J578" t="str">
            <v>55-R1</v>
          </cell>
          <cell r="L578">
            <v>-35</v>
          </cell>
          <cell r="M578">
            <v>0</v>
          </cell>
          <cell r="N578">
            <v>75685360.310000002</v>
          </cell>
          <cell r="O578">
            <v>0</v>
          </cell>
          <cell r="P578">
            <v>28772102</v>
          </cell>
          <cell r="Q578">
            <v>0</v>
          </cell>
          <cell r="R578">
            <v>73403134</v>
          </cell>
          <cell r="S578">
            <v>0</v>
          </cell>
          <cell r="T578">
            <v>1726212</v>
          </cell>
          <cell r="U578">
            <v>0</v>
          </cell>
          <cell r="V578">
            <v>2.2799999999999998</v>
          </cell>
          <cell r="W578">
            <v>0</v>
          </cell>
          <cell r="X578">
            <v>42.5</v>
          </cell>
        </row>
        <row r="579">
          <cell r="D579" t="str">
            <v>369.2Oregon</v>
          </cell>
          <cell r="E579">
            <v>369.2</v>
          </cell>
          <cell r="F579" t="str">
            <v>Underground Services</v>
          </cell>
          <cell r="G579">
            <v>0</v>
          </cell>
          <cell r="H579" t="str">
            <v xml:space="preserve">          </v>
          </cell>
          <cell r="I579">
            <v>0</v>
          </cell>
          <cell r="J579" t="str">
            <v>55-R4</v>
          </cell>
          <cell r="L579">
            <v>-40</v>
          </cell>
          <cell r="M579">
            <v>0</v>
          </cell>
          <cell r="N579">
            <v>154218449.91</v>
          </cell>
          <cell r="O579">
            <v>0</v>
          </cell>
          <cell r="P579">
            <v>66628997</v>
          </cell>
          <cell r="Q579">
            <v>0</v>
          </cell>
          <cell r="R579">
            <v>149276833</v>
          </cell>
          <cell r="S579">
            <v>0</v>
          </cell>
          <cell r="T579">
            <v>3614848</v>
          </cell>
          <cell r="U579">
            <v>0</v>
          </cell>
          <cell r="V579">
            <v>2.34</v>
          </cell>
          <cell r="W579">
            <v>0</v>
          </cell>
          <cell r="X579">
            <v>41.3</v>
          </cell>
        </row>
        <row r="580">
          <cell r="D580" t="str">
            <v>370Oregon</v>
          </cell>
          <cell r="E580">
            <v>370</v>
          </cell>
          <cell r="F580" t="str">
            <v>Meters</v>
          </cell>
          <cell r="G580">
            <v>0</v>
          </cell>
          <cell r="H580" t="str">
            <v xml:space="preserve">          </v>
          </cell>
          <cell r="I580">
            <v>0</v>
          </cell>
          <cell r="J580" t="str">
            <v>27-R1</v>
          </cell>
          <cell r="L580">
            <v>-4</v>
          </cell>
          <cell r="M580">
            <v>0</v>
          </cell>
          <cell r="N580">
            <v>46772833.43</v>
          </cell>
          <cell r="O580">
            <v>0</v>
          </cell>
          <cell r="P580">
            <v>18468013</v>
          </cell>
          <cell r="Q580">
            <v>0</v>
          </cell>
          <cell r="R580">
            <v>30175734</v>
          </cell>
          <cell r="S580">
            <v>0</v>
          </cell>
          <cell r="T580">
            <v>1684537</v>
          </cell>
          <cell r="U580">
            <v>0</v>
          </cell>
          <cell r="V580">
            <v>3.6</v>
          </cell>
          <cell r="W580">
            <v>0</v>
          </cell>
          <cell r="X580">
            <v>17.899999999999999</v>
          </cell>
        </row>
        <row r="581">
          <cell r="D581" t="str">
            <v>371Oregon</v>
          </cell>
          <cell r="E581">
            <v>371</v>
          </cell>
          <cell r="F581" t="str">
            <v>Installations on Customer Premises</v>
          </cell>
          <cell r="G581">
            <v>0</v>
          </cell>
          <cell r="H581" t="str">
            <v xml:space="preserve">          </v>
          </cell>
          <cell r="I581">
            <v>0</v>
          </cell>
          <cell r="J581" t="str">
            <v>25-L0</v>
          </cell>
          <cell r="L581">
            <v>-50</v>
          </cell>
          <cell r="M581">
            <v>0</v>
          </cell>
          <cell r="N581">
            <v>2212745.61</v>
          </cell>
          <cell r="O581">
            <v>0</v>
          </cell>
          <cell r="P581">
            <v>1807975</v>
          </cell>
          <cell r="Q581">
            <v>0</v>
          </cell>
          <cell r="R581">
            <v>1511143</v>
          </cell>
          <cell r="S581">
            <v>0</v>
          </cell>
          <cell r="T581">
            <v>106010</v>
          </cell>
          <cell r="U581">
            <v>0</v>
          </cell>
          <cell r="V581">
            <v>4.79</v>
          </cell>
          <cell r="W581">
            <v>0</v>
          </cell>
          <cell r="X581">
            <v>14.3</v>
          </cell>
        </row>
        <row r="582">
          <cell r="D582" t="str">
            <v>373Oregon</v>
          </cell>
          <cell r="E582">
            <v>373</v>
          </cell>
          <cell r="F582" t="str">
            <v>Street Lighting and Signal Systems</v>
          </cell>
          <cell r="G582">
            <v>0</v>
          </cell>
          <cell r="H582" t="str">
            <v xml:space="preserve">          </v>
          </cell>
          <cell r="I582">
            <v>0</v>
          </cell>
          <cell r="J582" t="str">
            <v>44-R0.5</v>
          </cell>
          <cell r="L582">
            <v>-40</v>
          </cell>
          <cell r="M582">
            <v>0</v>
          </cell>
          <cell r="N582">
            <v>22392102.289999999</v>
          </cell>
          <cell r="O582">
            <v>0</v>
          </cell>
          <cell r="P582">
            <v>9323688</v>
          </cell>
          <cell r="Q582">
            <v>0</v>
          </cell>
          <cell r="R582">
            <v>22025255</v>
          </cell>
          <cell r="S582">
            <v>0</v>
          </cell>
          <cell r="T582">
            <v>650779</v>
          </cell>
          <cell r="U582">
            <v>0</v>
          </cell>
          <cell r="V582">
            <v>2.91</v>
          </cell>
          <cell r="W582">
            <v>0</v>
          </cell>
          <cell r="X582">
            <v>33.799999999999997</v>
          </cell>
        </row>
        <row r="583">
          <cell r="E583">
            <v>0</v>
          </cell>
          <cell r="F583" t="str">
            <v>TOTAL OREGON - DISTRIBUTION</v>
          </cell>
          <cell r="G583">
            <v>0</v>
          </cell>
          <cell r="H583">
            <v>0</v>
          </cell>
          <cell r="I583">
            <v>0</v>
          </cell>
          <cell r="L583">
            <v>0</v>
          </cell>
          <cell r="M583">
            <v>0</v>
          </cell>
          <cell r="N583">
            <v>1800233098.1800001</v>
          </cell>
          <cell r="O583">
            <v>0</v>
          </cell>
          <cell r="P583">
            <v>835347621</v>
          </cell>
          <cell r="Q583">
            <v>0</v>
          </cell>
          <cell r="R583">
            <v>1806409235</v>
          </cell>
          <cell r="S583">
            <v>0</v>
          </cell>
          <cell r="T583">
            <v>45488765</v>
          </cell>
          <cell r="U583">
            <v>0</v>
          </cell>
          <cell r="V583">
            <v>2.5299999999999998</v>
          </cell>
          <cell r="W583">
            <v>0</v>
          </cell>
          <cell r="X583">
            <v>0</v>
          </cell>
        </row>
        <row r="584"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E585">
            <v>0</v>
          </cell>
          <cell r="F585" t="str">
            <v>WASHINGTON -  DISTRIBUTION</v>
          </cell>
          <cell r="G585">
            <v>0</v>
          </cell>
          <cell r="H585">
            <v>0</v>
          </cell>
          <cell r="I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D586" t="str">
            <v>360.2Washington</v>
          </cell>
          <cell r="E586">
            <v>360.2</v>
          </cell>
          <cell r="F586" t="str">
            <v>Rights-of-Way</v>
          </cell>
          <cell r="G586">
            <v>0</v>
          </cell>
          <cell r="H586" t="str">
            <v xml:space="preserve">          </v>
          </cell>
          <cell r="I586">
            <v>0</v>
          </cell>
          <cell r="J586" t="str">
            <v>50-R3</v>
          </cell>
          <cell r="L586">
            <v>0</v>
          </cell>
          <cell r="M586">
            <v>0</v>
          </cell>
          <cell r="N586">
            <v>240139.29</v>
          </cell>
          <cell r="O586">
            <v>0</v>
          </cell>
          <cell r="P586">
            <v>144104</v>
          </cell>
          <cell r="Q586">
            <v>0</v>
          </cell>
          <cell r="R586">
            <v>96035</v>
          </cell>
          <cell r="S586">
            <v>0</v>
          </cell>
          <cell r="T586">
            <v>3913</v>
          </cell>
          <cell r="U586">
            <v>0</v>
          </cell>
          <cell r="V586">
            <v>1.63</v>
          </cell>
          <cell r="W586">
            <v>0</v>
          </cell>
          <cell r="X586">
            <v>24.5</v>
          </cell>
        </row>
        <row r="587">
          <cell r="D587" t="str">
            <v>361Washington</v>
          </cell>
          <cell r="E587">
            <v>361</v>
          </cell>
          <cell r="F587" t="str">
            <v>Structures and Improvements</v>
          </cell>
          <cell r="G587">
            <v>0</v>
          </cell>
          <cell r="H587" t="str">
            <v xml:space="preserve">          </v>
          </cell>
          <cell r="I587">
            <v>0</v>
          </cell>
          <cell r="J587" t="str">
            <v>60-R2</v>
          </cell>
          <cell r="L587">
            <v>-5</v>
          </cell>
          <cell r="M587">
            <v>0</v>
          </cell>
          <cell r="N587">
            <v>2266938.88</v>
          </cell>
          <cell r="O587">
            <v>0</v>
          </cell>
          <cell r="P587">
            <v>810413</v>
          </cell>
          <cell r="Q587">
            <v>0</v>
          </cell>
          <cell r="R587">
            <v>1569873</v>
          </cell>
          <cell r="S587">
            <v>0</v>
          </cell>
          <cell r="T587">
            <v>37251</v>
          </cell>
          <cell r="U587">
            <v>0</v>
          </cell>
          <cell r="V587">
            <v>1.64</v>
          </cell>
          <cell r="W587">
            <v>0</v>
          </cell>
          <cell r="X587">
            <v>42.1</v>
          </cell>
        </row>
        <row r="588">
          <cell r="D588" t="str">
            <v>362Washington</v>
          </cell>
          <cell r="E588">
            <v>362</v>
          </cell>
          <cell r="F588" t="str">
            <v>Station Equipment</v>
          </cell>
          <cell r="G588">
            <v>0</v>
          </cell>
          <cell r="H588" t="str">
            <v xml:space="preserve">          </v>
          </cell>
          <cell r="I588">
            <v>0</v>
          </cell>
          <cell r="J588" t="str">
            <v>53-R1</v>
          </cell>
          <cell r="L588">
            <v>-20</v>
          </cell>
          <cell r="M588">
            <v>0</v>
          </cell>
          <cell r="N588">
            <v>47937084.329999998</v>
          </cell>
          <cell r="O588">
            <v>0</v>
          </cell>
          <cell r="P588">
            <v>17497204</v>
          </cell>
          <cell r="Q588">
            <v>0</v>
          </cell>
          <cell r="R588">
            <v>40027297</v>
          </cell>
          <cell r="S588">
            <v>0</v>
          </cell>
          <cell r="T588">
            <v>1027674</v>
          </cell>
          <cell r="U588">
            <v>0</v>
          </cell>
          <cell r="V588">
            <v>2.14</v>
          </cell>
          <cell r="W588">
            <v>0</v>
          </cell>
          <cell r="X588">
            <v>38.9</v>
          </cell>
        </row>
        <row r="589">
          <cell r="D589" t="str">
            <v>362.7Washington</v>
          </cell>
          <cell r="E589">
            <v>362.7</v>
          </cell>
          <cell r="F589" t="str">
            <v>Supervisory Equipment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D590" t="str">
            <v>364Washington</v>
          </cell>
          <cell r="E590">
            <v>364</v>
          </cell>
          <cell r="F590" t="str">
            <v>Poles, Towers and Fixtures</v>
          </cell>
          <cell r="G590">
            <v>0</v>
          </cell>
          <cell r="H590" t="str">
            <v xml:space="preserve">          </v>
          </cell>
          <cell r="I590">
            <v>0</v>
          </cell>
          <cell r="J590" t="str">
            <v>52-R1.5</v>
          </cell>
          <cell r="L590">
            <v>-100</v>
          </cell>
          <cell r="M590">
            <v>0</v>
          </cell>
          <cell r="N590">
            <v>96107953.819999993</v>
          </cell>
          <cell r="O590">
            <v>0</v>
          </cell>
          <cell r="P590">
            <v>54608653</v>
          </cell>
          <cell r="Q590">
            <v>0</v>
          </cell>
          <cell r="R590">
            <v>137607255</v>
          </cell>
          <cell r="S590">
            <v>0</v>
          </cell>
          <cell r="T590">
            <v>3494630</v>
          </cell>
          <cell r="U590">
            <v>0</v>
          </cell>
          <cell r="V590">
            <v>3.64</v>
          </cell>
          <cell r="W590">
            <v>0</v>
          </cell>
          <cell r="X590">
            <v>39.4</v>
          </cell>
        </row>
        <row r="591">
          <cell r="D591" t="str">
            <v>365Washington</v>
          </cell>
          <cell r="E591">
            <v>365</v>
          </cell>
          <cell r="F591" t="str">
            <v>Overhead Conductors and Devices</v>
          </cell>
          <cell r="G591">
            <v>0</v>
          </cell>
          <cell r="H591" t="str">
            <v xml:space="preserve">          </v>
          </cell>
          <cell r="I591">
            <v>0</v>
          </cell>
          <cell r="J591" t="str">
            <v>60-R1</v>
          </cell>
          <cell r="L591">
            <v>-60</v>
          </cell>
          <cell r="M591">
            <v>0</v>
          </cell>
          <cell r="N591">
            <v>60160674.229999997</v>
          </cell>
          <cell r="O591">
            <v>0</v>
          </cell>
          <cell r="P591">
            <v>28099976</v>
          </cell>
          <cell r="Q591">
            <v>0</v>
          </cell>
          <cell r="R591">
            <v>68157103</v>
          </cell>
          <cell r="S591">
            <v>0</v>
          </cell>
          <cell r="T591">
            <v>1509694</v>
          </cell>
          <cell r="U591">
            <v>0</v>
          </cell>
          <cell r="V591">
            <v>2.5099999999999998</v>
          </cell>
          <cell r="W591">
            <v>0</v>
          </cell>
          <cell r="X591">
            <v>45.1</v>
          </cell>
        </row>
        <row r="592">
          <cell r="D592" t="str">
            <v>366Washington</v>
          </cell>
          <cell r="E592">
            <v>366</v>
          </cell>
          <cell r="F592" t="str">
            <v>Underground Conduit</v>
          </cell>
          <cell r="G592">
            <v>0</v>
          </cell>
          <cell r="H592" t="str">
            <v xml:space="preserve">          </v>
          </cell>
          <cell r="I592">
            <v>0</v>
          </cell>
          <cell r="J592" t="str">
            <v>50-R3</v>
          </cell>
          <cell r="L592">
            <v>-50</v>
          </cell>
          <cell r="M592">
            <v>0</v>
          </cell>
          <cell r="N592">
            <v>16906931.420000002</v>
          </cell>
          <cell r="O592">
            <v>0</v>
          </cell>
          <cell r="P592">
            <v>8351136</v>
          </cell>
          <cell r="Q592">
            <v>0</v>
          </cell>
          <cell r="R592">
            <v>17009261</v>
          </cell>
          <cell r="S592">
            <v>0</v>
          </cell>
          <cell r="T592">
            <v>480534</v>
          </cell>
          <cell r="U592">
            <v>0</v>
          </cell>
          <cell r="V592">
            <v>2.84</v>
          </cell>
          <cell r="W592">
            <v>0</v>
          </cell>
          <cell r="X592">
            <v>35.4</v>
          </cell>
        </row>
        <row r="593">
          <cell r="D593" t="str">
            <v>367Washington</v>
          </cell>
          <cell r="E593">
            <v>367</v>
          </cell>
          <cell r="F593" t="str">
            <v>Underground Conductors and Devices</v>
          </cell>
          <cell r="G593">
            <v>0</v>
          </cell>
          <cell r="H593" t="str">
            <v xml:space="preserve">          </v>
          </cell>
          <cell r="I593">
            <v>0</v>
          </cell>
          <cell r="J593" t="str">
            <v>50-R3</v>
          </cell>
          <cell r="L593">
            <v>-35</v>
          </cell>
          <cell r="M593">
            <v>0</v>
          </cell>
          <cell r="N593">
            <v>23741865.300000001</v>
          </cell>
          <cell r="O593">
            <v>0</v>
          </cell>
          <cell r="P593">
            <v>9728313</v>
          </cell>
          <cell r="Q593">
            <v>0</v>
          </cell>
          <cell r="R593">
            <v>22323205</v>
          </cell>
          <cell r="S593">
            <v>0</v>
          </cell>
          <cell r="T593">
            <v>607166</v>
          </cell>
          <cell r="U593">
            <v>0</v>
          </cell>
          <cell r="V593">
            <v>2.56</v>
          </cell>
          <cell r="W593">
            <v>0</v>
          </cell>
          <cell r="X593">
            <v>36.799999999999997</v>
          </cell>
        </row>
        <row r="594">
          <cell r="D594" t="str">
            <v>368Washington</v>
          </cell>
          <cell r="E594">
            <v>368</v>
          </cell>
          <cell r="F594" t="str">
            <v>Line Transformers</v>
          </cell>
          <cell r="G594">
            <v>0</v>
          </cell>
          <cell r="H594" t="str">
            <v xml:space="preserve">          </v>
          </cell>
          <cell r="I594">
            <v>0</v>
          </cell>
          <cell r="J594" t="str">
            <v>43-R2</v>
          </cell>
          <cell r="L594">
            <v>-25</v>
          </cell>
          <cell r="M594">
            <v>0</v>
          </cell>
          <cell r="N594">
            <v>99549997.180000007</v>
          </cell>
          <cell r="O594">
            <v>0</v>
          </cell>
          <cell r="P594">
            <v>48542681</v>
          </cell>
          <cell r="Q594">
            <v>0</v>
          </cell>
          <cell r="R594">
            <v>75894815</v>
          </cell>
          <cell r="S594">
            <v>0</v>
          </cell>
          <cell r="T594">
            <v>2629098</v>
          </cell>
          <cell r="U594">
            <v>0</v>
          </cell>
          <cell r="V594">
            <v>2.64</v>
          </cell>
          <cell r="W594">
            <v>0</v>
          </cell>
          <cell r="X594">
            <v>28.9</v>
          </cell>
        </row>
        <row r="595">
          <cell r="D595" t="str">
            <v>369.1Washington</v>
          </cell>
          <cell r="E595">
            <v>369.1</v>
          </cell>
          <cell r="F595" t="str">
            <v>Overhead Services</v>
          </cell>
          <cell r="G595">
            <v>0</v>
          </cell>
          <cell r="H595" t="str">
            <v xml:space="preserve">          </v>
          </cell>
          <cell r="I595">
            <v>0</v>
          </cell>
          <cell r="J595" t="str">
            <v>55-R1</v>
          </cell>
          <cell r="L595">
            <v>-30</v>
          </cell>
          <cell r="M595">
            <v>0</v>
          </cell>
          <cell r="N595">
            <v>19061444.289999999</v>
          </cell>
          <cell r="O595">
            <v>0</v>
          </cell>
          <cell r="P595">
            <v>6669766</v>
          </cell>
          <cell r="Q595">
            <v>0</v>
          </cell>
          <cell r="R595">
            <v>18110112</v>
          </cell>
          <cell r="S595">
            <v>0</v>
          </cell>
          <cell r="T595">
            <v>432568</v>
          </cell>
          <cell r="U595">
            <v>0</v>
          </cell>
          <cell r="V595">
            <v>2.27</v>
          </cell>
          <cell r="W595">
            <v>0</v>
          </cell>
          <cell r="X595">
            <v>41.9</v>
          </cell>
        </row>
        <row r="596">
          <cell r="D596" t="str">
            <v>369.2Washington</v>
          </cell>
          <cell r="E596">
            <v>369.2</v>
          </cell>
          <cell r="F596" t="str">
            <v>Underground Services</v>
          </cell>
          <cell r="G596">
            <v>0</v>
          </cell>
          <cell r="H596" t="str">
            <v xml:space="preserve">          </v>
          </cell>
          <cell r="I596">
            <v>0</v>
          </cell>
          <cell r="J596" t="str">
            <v>55-R4</v>
          </cell>
          <cell r="L596">
            <v>-50</v>
          </cell>
          <cell r="M596">
            <v>0</v>
          </cell>
          <cell r="N596">
            <v>33450711.300000001</v>
          </cell>
          <cell r="O596">
            <v>0</v>
          </cell>
          <cell r="P596">
            <v>13932787</v>
          </cell>
          <cell r="Q596">
            <v>0</v>
          </cell>
          <cell r="R596">
            <v>36243280</v>
          </cell>
          <cell r="S596">
            <v>0</v>
          </cell>
          <cell r="T596">
            <v>878374</v>
          </cell>
          <cell r="U596">
            <v>0</v>
          </cell>
          <cell r="V596">
            <v>2.63</v>
          </cell>
          <cell r="W596">
            <v>0</v>
          </cell>
          <cell r="X596">
            <v>41.3</v>
          </cell>
        </row>
        <row r="597">
          <cell r="D597" t="str">
            <v>370Washington</v>
          </cell>
          <cell r="E597">
            <v>370</v>
          </cell>
          <cell r="F597" t="str">
            <v>Meters</v>
          </cell>
          <cell r="G597">
            <v>0</v>
          </cell>
          <cell r="H597" t="str">
            <v xml:space="preserve">          </v>
          </cell>
          <cell r="I597">
            <v>0</v>
          </cell>
          <cell r="J597" t="str">
            <v>25-S5</v>
          </cell>
          <cell r="L597">
            <v>-1</v>
          </cell>
          <cell r="M597">
            <v>0</v>
          </cell>
          <cell r="N597">
            <v>10531623.880000001</v>
          </cell>
          <cell r="O597">
            <v>0</v>
          </cell>
          <cell r="P597">
            <v>1879674</v>
          </cell>
          <cell r="Q597">
            <v>0</v>
          </cell>
          <cell r="R597">
            <v>8757266</v>
          </cell>
          <cell r="S597">
            <v>0</v>
          </cell>
          <cell r="T597">
            <v>413838</v>
          </cell>
          <cell r="U597">
            <v>0</v>
          </cell>
          <cell r="V597">
            <v>3.93</v>
          </cell>
          <cell r="W597">
            <v>0</v>
          </cell>
          <cell r="X597">
            <v>21.2</v>
          </cell>
        </row>
        <row r="598">
          <cell r="D598" t="str">
            <v>371Washington</v>
          </cell>
          <cell r="E598">
            <v>371</v>
          </cell>
          <cell r="F598" t="str">
            <v>Installations on Customer Premises</v>
          </cell>
          <cell r="G598">
            <v>0</v>
          </cell>
          <cell r="H598" t="str">
            <v xml:space="preserve">          </v>
          </cell>
          <cell r="I598">
            <v>0</v>
          </cell>
          <cell r="J598" t="str">
            <v>30-L0</v>
          </cell>
          <cell r="L598">
            <v>-25</v>
          </cell>
          <cell r="M598">
            <v>0</v>
          </cell>
          <cell r="N598">
            <v>473565.68</v>
          </cell>
          <cell r="O598">
            <v>0</v>
          </cell>
          <cell r="P598">
            <v>335595</v>
          </cell>
          <cell r="Q598">
            <v>0</v>
          </cell>
          <cell r="R598">
            <v>256362</v>
          </cell>
          <cell r="S598">
            <v>0</v>
          </cell>
          <cell r="T598">
            <v>16493</v>
          </cell>
          <cell r="U598">
            <v>0</v>
          </cell>
          <cell r="V598">
            <v>3.48</v>
          </cell>
          <cell r="W598">
            <v>0</v>
          </cell>
          <cell r="X598">
            <v>15.5</v>
          </cell>
        </row>
        <row r="599">
          <cell r="D599" t="str">
            <v>373Washington</v>
          </cell>
          <cell r="E599">
            <v>373</v>
          </cell>
          <cell r="F599" t="str">
            <v>Street Lighting and Signal Systems</v>
          </cell>
          <cell r="G599">
            <v>0</v>
          </cell>
          <cell r="H599" t="str">
            <v xml:space="preserve">          </v>
          </cell>
          <cell r="I599">
            <v>0</v>
          </cell>
          <cell r="J599" t="str">
            <v>45-R1</v>
          </cell>
          <cell r="L599">
            <v>-30</v>
          </cell>
          <cell r="M599">
            <v>0</v>
          </cell>
          <cell r="N599">
            <v>3883586.31</v>
          </cell>
          <cell r="O599">
            <v>0</v>
          </cell>
          <cell r="P599">
            <v>1794069</v>
          </cell>
          <cell r="Q599">
            <v>0</v>
          </cell>
          <cell r="R599">
            <v>3254593</v>
          </cell>
          <cell r="S599">
            <v>0</v>
          </cell>
          <cell r="T599">
            <v>102654</v>
          </cell>
          <cell r="U599">
            <v>0</v>
          </cell>
          <cell r="V599">
            <v>2.64</v>
          </cell>
          <cell r="W599">
            <v>0</v>
          </cell>
          <cell r="X599">
            <v>31.7</v>
          </cell>
        </row>
        <row r="600">
          <cell r="E600">
            <v>0</v>
          </cell>
          <cell r="F600" t="str">
            <v>TOTAL WASHINGTON - DISTRIBUTION</v>
          </cell>
          <cell r="G600">
            <v>0</v>
          </cell>
          <cell r="H600">
            <v>0</v>
          </cell>
          <cell r="I600">
            <v>0</v>
          </cell>
          <cell r="L600">
            <v>0</v>
          </cell>
          <cell r="M600">
            <v>0</v>
          </cell>
          <cell r="N600">
            <v>414312515.91000003</v>
          </cell>
          <cell r="O600">
            <v>0</v>
          </cell>
          <cell r="P600">
            <v>192394371</v>
          </cell>
          <cell r="Q600">
            <v>0</v>
          </cell>
          <cell r="R600">
            <v>429306457</v>
          </cell>
          <cell r="S600">
            <v>0</v>
          </cell>
          <cell r="T600">
            <v>11633887</v>
          </cell>
          <cell r="U600">
            <v>0</v>
          </cell>
          <cell r="V600">
            <v>2.81</v>
          </cell>
          <cell r="W600">
            <v>0</v>
          </cell>
          <cell r="X600">
            <v>0</v>
          </cell>
        </row>
        <row r="601"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E602">
            <v>0</v>
          </cell>
          <cell r="F602" t="str">
            <v>WYOMING -  DISTRIBUTION (as of June 30, 2013)</v>
          </cell>
          <cell r="G602">
            <v>0</v>
          </cell>
          <cell r="H602">
            <v>0</v>
          </cell>
          <cell r="I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D603" t="str">
            <v>360.2Wyoming</v>
          </cell>
          <cell r="E603">
            <v>360.2</v>
          </cell>
          <cell r="F603" t="str">
            <v>Rights-of-Way</v>
          </cell>
          <cell r="G603">
            <v>0</v>
          </cell>
          <cell r="H603" t="str">
            <v xml:space="preserve">          </v>
          </cell>
          <cell r="I603">
            <v>0</v>
          </cell>
          <cell r="J603" t="str">
            <v>50-R4</v>
          </cell>
          <cell r="L603">
            <v>0</v>
          </cell>
          <cell r="M603">
            <v>0</v>
          </cell>
          <cell r="N603">
            <v>4831831.4400000004</v>
          </cell>
          <cell r="O603">
            <v>0</v>
          </cell>
          <cell r="P603">
            <v>1617755</v>
          </cell>
          <cell r="Q603">
            <v>0</v>
          </cell>
          <cell r="R603">
            <v>3214076</v>
          </cell>
          <cell r="S603">
            <v>0</v>
          </cell>
          <cell r="T603">
            <v>96005</v>
          </cell>
          <cell r="U603">
            <v>0</v>
          </cell>
          <cell r="V603">
            <v>1.99</v>
          </cell>
          <cell r="W603">
            <v>0</v>
          </cell>
          <cell r="X603">
            <v>33.5</v>
          </cell>
        </row>
        <row r="604">
          <cell r="D604" t="str">
            <v>361Wyoming</v>
          </cell>
          <cell r="E604">
            <v>361</v>
          </cell>
          <cell r="F604" t="str">
            <v>Structures and Improvements</v>
          </cell>
          <cell r="G604">
            <v>0</v>
          </cell>
          <cell r="H604" t="str">
            <v xml:space="preserve">          </v>
          </cell>
          <cell r="I604">
            <v>0</v>
          </cell>
          <cell r="J604" t="str">
            <v>60-R2.5</v>
          </cell>
          <cell r="L604">
            <v>-10</v>
          </cell>
          <cell r="M604">
            <v>0</v>
          </cell>
          <cell r="N604">
            <v>13640243.880000001</v>
          </cell>
          <cell r="O604">
            <v>0</v>
          </cell>
          <cell r="P604">
            <v>2565894</v>
          </cell>
          <cell r="Q604">
            <v>0</v>
          </cell>
          <cell r="R604">
            <v>12438374</v>
          </cell>
          <cell r="S604">
            <v>0</v>
          </cell>
          <cell r="T604">
            <v>249462</v>
          </cell>
          <cell r="U604">
            <v>0</v>
          </cell>
          <cell r="V604">
            <v>1.83</v>
          </cell>
          <cell r="W604">
            <v>0</v>
          </cell>
          <cell r="X604">
            <v>49.9</v>
          </cell>
        </row>
        <row r="605">
          <cell r="D605" t="str">
            <v>362Wyoming</v>
          </cell>
          <cell r="E605">
            <v>362</v>
          </cell>
          <cell r="F605" t="str">
            <v>Station Equipment</v>
          </cell>
          <cell r="G605">
            <v>0</v>
          </cell>
          <cell r="H605" t="str">
            <v xml:space="preserve">          </v>
          </cell>
          <cell r="I605">
            <v>0</v>
          </cell>
          <cell r="J605" t="str">
            <v>55-R1</v>
          </cell>
          <cell r="L605">
            <v>-10</v>
          </cell>
          <cell r="M605">
            <v>0</v>
          </cell>
          <cell r="N605">
            <v>122071646.54000001</v>
          </cell>
          <cell r="O605">
            <v>0</v>
          </cell>
          <cell r="P605">
            <v>31500998</v>
          </cell>
          <cell r="Q605">
            <v>0</v>
          </cell>
          <cell r="R605">
            <v>102777813</v>
          </cell>
          <cell r="S605">
            <v>0</v>
          </cell>
          <cell r="T605">
            <v>2433477</v>
          </cell>
          <cell r="U605">
            <v>0</v>
          </cell>
          <cell r="V605">
            <v>1.99</v>
          </cell>
          <cell r="W605">
            <v>0</v>
          </cell>
          <cell r="X605">
            <v>42.2</v>
          </cell>
        </row>
        <row r="606">
          <cell r="D606" t="str">
            <v>362.7Wyoming</v>
          </cell>
          <cell r="E606">
            <v>362.7</v>
          </cell>
          <cell r="F606" t="str">
            <v>Supervisory Equipment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D607" t="str">
            <v>364Wyoming</v>
          </cell>
          <cell r="E607">
            <v>364</v>
          </cell>
          <cell r="F607" t="str">
            <v>Poles, Towers and Fixtures</v>
          </cell>
          <cell r="G607">
            <v>0</v>
          </cell>
          <cell r="H607" t="str">
            <v xml:space="preserve">          </v>
          </cell>
          <cell r="I607">
            <v>0</v>
          </cell>
          <cell r="J607" t="str">
            <v>50-R1</v>
          </cell>
          <cell r="L607">
            <v>-100</v>
          </cell>
          <cell r="M607">
            <v>0</v>
          </cell>
          <cell r="N607">
            <v>129981570.26000001</v>
          </cell>
          <cell r="O607">
            <v>0</v>
          </cell>
          <cell r="P607">
            <v>57568163</v>
          </cell>
          <cell r="Q607">
            <v>0</v>
          </cell>
          <cell r="R607">
            <v>202394978</v>
          </cell>
          <cell r="S607">
            <v>0</v>
          </cell>
          <cell r="T607">
            <v>5181462</v>
          </cell>
          <cell r="U607">
            <v>0</v>
          </cell>
          <cell r="V607">
            <v>3.99</v>
          </cell>
          <cell r="W607">
            <v>0</v>
          </cell>
          <cell r="X607">
            <v>39.1</v>
          </cell>
        </row>
        <row r="608">
          <cell r="D608" t="str">
            <v>365Wyoming</v>
          </cell>
          <cell r="E608">
            <v>365</v>
          </cell>
          <cell r="F608" t="str">
            <v>Overhead Conductors and Devices</v>
          </cell>
          <cell r="G608">
            <v>0</v>
          </cell>
          <cell r="H608" t="str">
            <v xml:space="preserve">          </v>
          </cell>
          <cell r="I608">
            <v>0</v>
          </cell>
          <cell r="J608" t="str">
            <v>57-R0.5</v>
          </cell>
          <cell r="L608">
            <v>-40</v>
          </cell>
          <cell r="M608">
            <v>0</v>
          </cell>
          <cell r="N608">
            <v>99551357.879999995</v>
          </cell>
          <cell r="O608">
            <v>0</v>
          </cell>
          <cell r="P608">
            <v>31694600</v>
          </cell>
          <cell r="Q608">
            <v>0</v>
          </cell>
          <cell r="R608">
            <v>107677301</v>
          </cell>
          <cell r="S608">
            <v>0</v>
          </cell>
          <cell r="T608">
            <v>2437574</v>
          </cell>
          <cell r="U608">
            <v>0</v>
          </cell>
          <cell r="V608">
            <v>2.4500000000000002</v>
          </cell>
          <cell r="W608">
            <v>0</v>
          </cell>
          <cell r="X608">
            <v>44.2</v>
          </cell>
        </row>
        <row r="609">
          <cell r="D609" t="str">
            <v>366Wyoming</v>
          </cell>
          <cell r="E609">
            <v>366</v>
          </cell>
          <cell r="F609" t="str">
            <v>Underground Conduit</v>
          </cell>
          <cell r="G609">
            <v>0</v>
          </cell>
          <cell r="H609" t="str">
            <v xml:space="preserve">          </v>
          </cell>
          <cell r="I609">
            <v>0</v>
          </cell>
          <cell r="J609" t="str">
            <v>42-R3</v>
          </cell>
          <cell r="L609">
            <v>-40</v>
          </cell>
          <cell r="M609">
            <v>0</v>
          </cell>
          <cell r="N609">
            <v>20575490.620000001</v>
          </cell>
          <cell r="O609">
            <v>0</v>
          </cell>
          <cell r="P609">
            <v>7896015</v>
          </cell>
          <cell r="Q609">
            <v>0</v>
          </cell>
          <cell r="R609">
            <v>20909672</v>
          </cell>
          <cell r="S609">
            <v>0</v>
          </cell>
          <cell r="T609">
            <v>682590</v>
          </cell>
          <cell r="U609">
            <v>0</v>
          </cell>
          <cell r="V609">
            <v>3.32</v>
          </cell>
          <cell r="W609">
            <v>0</v>
          </cell>
          <cell r="X609">
            <v>30.6</v>
          </cell>
        </row>
        <row r="610">
          <cell r="D610" t="str">
            <v>367Wyoming</v>
          </cell>
          <cell r="E610">
            <v>367</v>
          </cell>
          <cell r="F610" t="str">
            <v>Underground Conductors and Devices</v>
          </cell>
          <cell r="G610">
            <v>0</v>
          </cell>
          <cell r="H610" t="str">
            <v xml:space="preserve">          </v>
          </cell>
          <cell r="I610">
            <v>0</v>
          </cell>
          <cell r="J610" t="str">
            <v>40-R4</v>
          </cell>
          <cell r="L610">
            <v>-35</v>
          </cell>
          <cell r="M610">
            <v>0</v>
          </cell>
          <cell r="N610">
            <v>52638111.850000001</v>
          </cell>
          <cell r="O610">
            <v>0</v>
          </cell>
          <cell r="P610">
            <v>24902587</v>
          </cell>
          <cell r="Q610">
            <v>0</v>
          </cell>
          <cell r="R610">
            <v>46158864</v>
          </cell>
          <cell r="S610">
            <v>0</v>
          </cell>
          <cell r="T610">
            <v>1763247</v>
          </cell>
          <cell r="U610">
            <v>0</v>
          </cell>
          <cell r="V610">
            <v>3.35</v>
          </cell>
          <cell r="W610">
            <v>0</v>
          </cell>
          <cell r="X610">
            <v>26.2</v>
          </cell>
        </row>
        <row r="611">
          <cell r="D611" t="str">
            <v>368Wyoming</v>
          </cell>
          <cell r="E611">
            <v>368</v>
          </cell>
          <cell r="F611" t="str">
            <v>Line Transformers</v>
          </cell>
          <cell r="G611">
            <v>0</v>
          </cell>
          <cell r="H611" t="str">
            <v xml:space="preserve">          </v>
          </cell>
          <cell r="I611">
            <v>0</v>
          </cell>
          <cell r="J611" t="str">
            <v>39-R1</v>
          </cell>
          <cell r="L611">
            <v>-25</v>
          </cell>
          <cell r="M611">
            <v>0</v>
          </cell>
          <cell r="N611">
            <v>103337420.37</v>
          </cell>
          <cell r="O611">
            <v>0</v>
          </cell>
          <cell r="P611">
            <v>34018015</v>
          </cell>
          <cell r="Q611">
            <v>0</v>
          </cell>
          <cell r="R611">
            <v>95153760</v>
          </cell>
          <cell r="S611">
            <v>0</v>
          </cell>
          <cell r="T611">
            <v>3297369</v>
          </cell>
          <cell r="U611">
            <v>0</v>
          </cell>
          <cell r="V611">
            <v>3.19</v>
          </cell>
          <cell r="W611">
            <v>0</v>
          </cell>
          <cell r="X611">
            <v>28.9</v>
          </cell>
        </row>
        <row r="612">
          <cell r="D612" t="str">
            <v>369.1Wyoming</v>
          </cell>
          <cell r="E612">
            <v>369.1</v>
          </cell>
          <cell r="F612" t="str">
            <v>Overhead Services</v>
          </cell>
          <cell r="G612">
            <v>0</v>
          </cell>
          <cell r="H612" t="str">
            <v xml:space="preserve">          </v>
          </cell>
          <cell r="I612">
            <v>0</v>
          </cell>
          <cell r="J612" t="str">
            <v>60-R1.5</v>
          </cell>
          <cell r="L612">
            <v>-25</v>
          </cell>
          <cell r="M612">
            <v>0</v>
          </cell>
          <cell r="N612">
            <v>17023559.670000002</v>
          </cell>
          <cell r="O612">
            <v>0</v>
          </cell>
          <cell r="P612">
            <v>4609130</v>
          </cell>
          <cell r="Q612">
            <v>0</v>
          </cell>
          <cell r="R612">
            <v>16670320</v>
          </cell>
          <cell r="S612">
            <v>0</v>
          </cell>
          <cell r="T612">
            <v>353529</v>
          </cell>
          <cell r="U612">
            <v>0</v>
          </cell>
          <cell r="V612">
            <v>2.08</v>
          </cell>
          <cell r="W612">
            <v>0</v>
          </cell>
          <cell r="X612">
            <v>47.2</v>
          </cell>
        </row>
        <row r="613">
          <cell r="D613" t="str">
            <v>369.2Wyoming</v>
          </cell>
          <cell r="E613">
            <v>369.2</v>
          </cell>
          <cell r="F613" t="str">
            <v>Underground Services</v>
          </cell>
          <cell r="G613">
            <v>0</v>
          </cell>
          <cell r="H613" t="str">
            <v xml:space="preserve">          </v>
          </cell>
          <cell r="I613">
            <v>0</v>
          </cell>
          <cell r="J613" t="str">
            <v>55-R4</v>
          </cell>
          <cell r="L613">
            <v>-50</v>
          </cell>
          <cell r="M613">
            <v>0</v>
          </cell>
          <cell r="N613">
            <v>36443164.670000002</v>
          </cell>
          <cell r="O613">
            <v>0</v>
          </cell>
          <cell r="P613">
            <v>10923368</v>
          </cell>
          <cell r="Q613">
            <v>0</v>
          </cell>
          <cell r="R613">
            <v>43741379</v>
          </cell>
          <cell r="S613">
            <v>0</v>
          </cell>
          <cell r="T613">
            <v>990969</v>
          </cell>
          <cell r="U613">
            <v>0</v>
          </cell>
          <cell r="V613">
            <v>2.72</v>
          </cell>
          <cell r="W613">
            <v>0</v>
          </cell>
          <cell r="X613">
            <v>44.1</v>
          </cell>
        </row>
        <row r="614">
          <cell r="D614" t="str">
            <v>370Wyoming</v>
          </cell>
          <cell r="E614">
            <v>370</v>
          </cell>
          <cell r="F614" t="str">
            <v>Meters</v>
          </cell>
          <cell r="G614">
            <v>0</v>
          </cell>
          <cell r="H614" t="str">
            <v xml:space="preserve">          </v>
          </cell>
          <cell r="I614">
            <v>0</v>
          </cell>
          <cell r="J614" t="str">
            <v>25-S5</v>
          </cell>
          <cell r="L614">
            <v>-2</v>
          </cell>
          <cell r="M614">
            <v>0</v>
          </cell>
          <cell r="N614">
            <v>14160494.550000001</v>
          </cell>
          <cell r="O614">
            <v>0</v>
          </cell>
          <cell r="P614">
            <v>2650249</v>
          </cell>
          <cell r="Q614">
            <v>0</v>
          </cell>
          <cell r="R614">
            <v>11793455</v>
          </cell>
          <cell r="S614">
            <v>0</v>
          </cell>
          <cell r="T614">
            <v>572413</v>
          </cell>
          <cell r="U614">
            <v>0</v>
          </cell>
          <cell r="V614">
            <v>4.04</v>
          </cell>
          <cell r="W614">
            <v>0</v>
          </cell>
          <cell r="X614">
            <v>20.6</v>
          </cell>
        </row>
        <row r="615">
          <cell r="D615" t="str">
            <v>371Wyoming</v>
          </cell>
          <cell r="E615">
            <v>371</v>
          </cell>
          <cell r="F615" t="str">
            <v>Installations on Customer Premises</v>
          </cell>
          <cell r="G615">
            <v>0</v>
          </cell>
          <cell r="H615" t="str">
            <v xml:space="preserve">          </v>
          </cell>
          <cell r="I615">
            <v>0</v>
          </cell>
          <cell r="J615" t="str">
            <v>25-O1</v>
          </cell>
          <cell r="L615">
            <v>-60</v>
          </cell>
          <cell r="M615">
            <v>0</v>
          </cell>
          <cell r="N615">
            <v>946013.42</v>
          </cell>
          <cell r="O615">
            <v>0</v>
          </cell>
          <cell r="P615">
            <v>807278</v>
          </cell>
          <cell r="Q615">
            <v>0</v>
          </cell>
          <cell r="R615">
            <v>706343</v>
          </cell>
          <cell r="S615">
            <v>0</v>
          </cell>
          <cell r="T615">
            <v>57749</v>
          </cell>
          <cell r="U615">
            <v>0</v>
          </cell>
          <cell r="V615">
            <v>6.1</v>
          </cell>
          <cell r="W615">
            <v>0</v>
          </cell>
          <cell r="X615">
            <v>12.2</v>
          </cell>
        </row>
        <row r="616">
          <cell r="D616" t="str">
            <v>373Wyoming</v>
          </cell>
          <cell r="E616">
            <v>373</v>
          </cell>
          <cell r="F616" t="str">
            <v>Street Lighting and Signal Systems</v>
          </cell>
          <cell r="G616">
            <v>0</v>
          </cell>
          <cell r="H616" t="str">
            <v xml:space="preserve">          </v>
          </cell>
          <cell r="I616">
            <v>0</v>
          </cell>
          <cell r="J616" t="str">
            <v>50-R0.5</v>
          </cell>
          <cell r="L616">
            <v>-45</v>
          </cell>
          <cell r="M616">
            <v>0</v>
          </cell>
          <cell r="N616">
            <v>10151026.85</v>
          </cell>
          <cell r="O616">
            <v>0</v>
          </cell>
          <cell r="P616">
            <v>3300692</v>
          </cell>
          <cell r="Q616">
            <v>0</v>
          </cell>
          <cell r="R616">
            <v>11418297</v>
          </cell>
          <cell r="S616">
            <v>0</v>
          </cell>
          <cell r="T616">
            <v>293478</v>
          </cell>
          <cell r="U616">
            <v>0</v>
          </cell>
          <cell r="V616">
            <v>2.89</v>
          </cell>
          <cell r="W616">
            <v>0</v>
          </cell>
          <cell r="X616">
            <v>38.9</v>
          </cell>
        </row>
        <row r="617">
          <cell r="D617">
            <v>0</v>
          </cell>
          <cell r="E617">
            <v>0</v>
          </cell>
          <cell r="F617" t="str">
            <v>Reserve Amortization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31158066</v>
          </cell>
          <cell r="Q617">
            <v>0</v>
          </cell>
          <cell r="R617">
            <v>-31158066</v>
          </cell>
          <cell r="S617">
            <v>0</v>
          </cell>
          <cell r="T617">
            <v>-2077204.4</v>
          </cell>
          <cell r="U617">
            <v>0</v>
          </cell>
          <cell r="V617">
            <v>0</v>
          </cell>
          <cell r="W617">
            <v>0</v>
          </cell>
          <cell r="X617">
            <v>15</v>
          </cell>
        </row>
        <row r="618">
          <cell r="E618">
            <v>0</v>
          </cell>
          <cell r="F618" t="str">
            <v>TOTAL WYOMING - DISTRIBUTION</v>
          </cell>
          <cell r="G618">
            <v>0</v>
          </cell>
          <cell r="H618">
            <v>0</v>
          </cell>
          <cell r="I618">
            <v>0</v>
          </cell>
          <cell r="L618">
            <v>0</v>
          </cell>
          <cell r="M618">
            <v>0</v>
          </cell>
          <cell r="N618">
            <v>625351931.99999988</v>
          </cell>
          <cell r="O618">
            <v>0</v>
          </cell>
          <cell r="P618">
            <v>245212810</v>
          </cell>
          <cell r="Q618">
            <v>0</v>
          </cell>
          <cell r="R618">
            <v>643896566</v>
          </cell>
          <cell r="S618">
            <v>0</v>
          </cell>
          <cell r="T618">
            <v>16332119.6</v>
          </cell>
          <cell r="U618">
            <v>0</v>
          </cell>
          <cell r="V618">
            <v>2.61</v>
          </cell>
          <cell r="W618">
            <v>0</v>
          </cell>
          <cell r="X618">
            <v>0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E620">
            <v>0</v>
          </cell>
          <cell r="F620" t="str">
            <v>CALIFORNIA -  DISTRIBUTION</v>
          </cell>
          <cell r="G620">
            <v>0</v>
          </cell>
          <cell r="H620">
            <v>0</v>
          </cell>
          <cell r="I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D621" t="str">
            <v>360.2California</v>
          </cell>
          <cell r="E621">
            <v>360.2</v>
          </cell>
          <cell r="F621" t="str">
            <v>Rights-of-Way</v>
          </cell>
          <cell r="G621">
            <v>0</v>
          </cell>
          <cell r="H621" t="str">
            <v xml:space="preserve">          </v>
          </cell>
          <cell r="I621">
            <v>0</v>
          </cell>
          <cell r="J621" t="str">
            <v>60-R4</v>
          </cell>
          <cell r="L621">
            <v>0</v>
          </cell>
          <cell r="M621">
            <v>0</v>
          </cell>
          <cell r="N621">
            <v>913239.67</v>
          </cell>
          <cell r="O621">
            <v>0</v>
          </cell>
          <cell r="P621">
            <v>662832</v>
          </cell>
          <cell r="Q621">
            <v>0</v>
          </cell>
          <cell r="R621">
            <v>250408</v>
          </cell>
          <cell r="S621">
            <v>0</v>
          </cell>
          <cell r="T621">
            <v>9934</v>
          </cell>
          <cell r="U621">
            <v>0</v>
          </cell>
          <cell r="V621">
            <v>1.0900000000000001</v>
          </cell>
          <cell r="W621">
            <v>0</v>
          </cell>
          <cell r="X621">
            <v>25.2</v>
          </cell>
        </row>
        <row r="622">
          <cell r="D622" t="str">
            <v>361California</v>
          </cell>
          <cell r="E622">
            <v>361</v>
          </cell>
          <cell r="F622" t="str">
            <v>Structures and Improvements</v>
          </cell>
          <cell r="G622">
            <v>0</v>
          </cell>
          <cell r="H622" t="str">
            <v xml:space="preserve">          </v>
          </cell>
          <cell r="I622">
            <v>0</v>
          </cell>
          <cell r="J622" t="str">
            <v>55-R2.5</v>
          </cell>
          <cell r="L622">
            <v>-5</v>
          </cell>
          <cell r="M622">
            <v>0</v>
          </cell>
          <cell r="N622">
            <v>4018544.08</v>
          </cell>
          <cell r="O622">
            <v>0</v>
          </cell>
          <cell r="P622">
            <v>845705</v>
          </cell>
          <cell r="Q622">
            <v>0</v>
          </cell>
          <cell r="R622">
            <v>3373766</v>
          </cell>
          <cell r="S622">
            <v>0</v>
          </cell>
          <cell r="T622">
            <v>75059</v>
          </cell>
          <cell r="U622">
            <v>0</v>
          </cell>
          <cell r="V622">
            <v>1.87</v>
          </cell>
          <cell r="W622">
            <v>0</v>
          </cell>
          <cell r="X622">
            <v>44.9</v>
          </cell>
        </row>
        <row r="623">
          <cell r="D623" t="str">
            <v>362California</v>
          </cell>
          <cell r="E623">
            <v>362</v>
          </cell>
          <cell r="F623" t="str">
            <v>Station Equipment</v>
          </cell>
          <cell r="G623">
            <v>0</v>
          </cell>
          <cell r="H623" t="str">
            <v xml:space="preserve">          </v>
          </cell>
          <cell r="I623">
            <v>0</v>
          </cell>
          <cell r="J623" t="str">
            <v>50-R1</v>
          </cell>
          <cell r="L623">
            <v>-25</v>
          </cell>
          <cell r="M623">
            <v>0</v>
          </cell>
          <cell r="N623">
            <v>22591925.489999998</v>
          </cell>
          <cell r="O623">
            <v>0</v>
          </cell>
          <cell r="P623">
            <v>6426286</v>
          </cell>
          <cell r="Q623">
            <v>0</v>
          </cell>
          <cell r="R623">
            <v>21813621</v>
          </cell>
          <cell r="S623">
            <v>0</v>
          </cell>
          <cell r="T623">
            <v>551091</v>
          </cell>
          <cell r="U623">
            <v>0</v>
          </cell>
          <cell r="V623">
            <v>2.44</v>
          </cell>
          <cell r="W623">
            <v>0</v>
          </cell>
          <cell r="X623">
            <v>39.6</v>
          </cell>
        </row>
        <row r="624">
          <cell r="D624" t="str">
            <v>362.7California</v>
          </cell>
          <cell r="E624">
            <v>362.7</v>
          </cell>
          <cell r="F624" t="str">
            <v>Supervisory Equipment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D625" t="str">
            <v>364California</v>
          </cell>
          <cell r="E625">
            <v>364</v>
          </cell>
          <cell r="F625" t="str">
            <v>Poles, Towers and Fixtures</v>
          </cell>
          <cell r="G625">
            <v>0</v>
          </cell>
          <cell r="H625" t="str">
            <v xml:space="preserve">          </v>
          </cell>
          <cell r="I625">
            <v>0</v>
          </cell>
          <cell r="J625" t="str">
            <v>55-R1</v>
          </cell>
          <cell r="L625">
            <v>-100</v>
          </cell>
          <cell r="M625">
            <v>0</v>
          </cell>
          <cell r="N625">
            <v>59570760.350000001</v>
          </cell>
          <cell r="O625">
            <v>0</v>
          </cell>
          <cell r="P625">
            <v>29433812</v>
          </cell>
          <cell r="Q625">
            <v>0</v>
          </cell>
          <cell r="R625">
            <v>89707709</v>
          </cell>
          <cell r="S625">
            <v>0</v>
          </cell>
          <cell r="T625">
            <v>2070945</v>
          </cell>
          <cell r="U625">
            <v>0</v>
          </cell>
          <cell r="V625">
            <v>3.48</v>
          </cell>
          <cell r="W625">
            <v>0</v>
          </cell>
          <cell r="X625">
            <v>43.3</v>
          </cell>
        </row>
        <row r="626">
          <cell r="D626" t="str">
            <v>365California</v>
          </cell>
          <cell r="E626">
            <v>365</v>
          </cell>
          <cell r="F626" t="str">
            <v>Overhead Conductors and Devices</v>
          </cell>
          <cell r="G626">
            <v>0</v>
          </cell>
          <cell r="H626" t="str">
            <v xml:space="preserve">          </v>
          </cell>
          <cell r="I626">
            <v>0</v>
          </cell>
          <cell r="J626" t="str">
            <v>65-R1</v>
          </cell>
          <cell r="L626">
            <v>-70</v>
          </cell>
          <cell r="M626">
            <v>0</v>
          </cell>
          <cell r="N626">
            <v>35097114.950000003</v>
          </cell>
          <cell r="O626">
            <v>0</v>
          </cell>
          <cell r="P626">
            <v>17827710</v>
          </cell>
          <cell r="Q626">
            <v>0</v>
          </cell>
          <cell r="R626">
            <v>41837385</v>
          </cell>
          <cell r="S626">
            <v>0</v>
          </cell>
          <cell r="T626">
            <v>867364</v>
          </cell>
          <cell r="U626">
            <v>0</v>
          </cell>
          <cell r="V626">
            <v>2.4700000000000002</v>
          </cell>
          <cell r="W626">
            <v>0</v>
          </cell>
          <cell r="X626">
            <v>48.2</v>
          </cell>
        </row>
        <row r="627">
          <cell r="D627" t="str">
            <v>366California</v>
          </cell>
          <cell r="E627">
            <v>366</v>
          </cell>
          <cell r="F627" t="str">
            <v>Underground Conduit</v>
          </cell>
          <cell r="G627">
            <v>0</v>
          </cell>
          <cell r="H627" t="str">
            <v xml:space="preserve">          </v>
          </cell>
          <cell r="I627">
            <v>0</v>
          </cell>
          <cell r="J627" t="str">
            <v>55-R4</v>
          </cell>
          <cell r="L627">
            <v>-45</v>
          </cell>
          <cell r="M627">
            <v>0</v>
          </cell>
          <cell r="N627">
            <v>16293670.310000001</v>
          </cell>
          <cell r="O627">
            <v>0</v>
          </cell>
          <cell r="P627">
            <v>9396614</v>
          </cell>
          <cell r="Q627">
            <v>0</v>
          </cell>
          <cell r="R627">
            <v>14229208</v>
          </cell>
          <cell r="S627">
            <v>0</v>
          </cell>
          <cell r="T627">
            <v>399618</v>
          </cell>
          <cell r="U627">
            <v>0</v>
          </cell>
          <cell r="V627">
            <v>2.4500000000000002</v>
          </cell>
          <cell r="W627">
            <v>0</v>
          </cell>
          <cell r="X627">
            <v>35.6</v>
          </cell>
        </row>
        <row r="628">
          <cell r="D628" t="str">
            <v>367California</v>
          </cell>
          <cell r="E628">
            <v>367</v>
          </cell>
          <cell r="F628" t="str">
            <v>Underground Conductors and Devices</v>
          </cell>
          <cell r="G628">
            <v>0</v>
          </cell>
          <cell r="H628" t="str">
            <v xml:space="preserve">          </v>
          </cell>
          <cell r="I628">
            <v>0</v>
          </cell>
          <cell r="J628" t="str">
            <v>50-R3</v>
          </cell>
          <cell r="L628">
            <v>-35</v>
          </cell>
          <cell r="M628">
            <v>0</v>
          </cell>
          <cell r="N628">
            <v>17557209.59</v>
          </cell>
          <cell r="O628">
            <v>0</v>
          </cell>
          <cell r="P628">
            <v>9694185</v>
          </cell>
          <cell r="Q628">
            <v>0</v>
          </cell>
          <cell r="R628">
            <v>14008048</v>
          </cell>
          <cell r="S628">
            <v>0</v>
          </cell>
          <cell r="T628">
            <v>440112</v>
          </cell>
          <cell r="U628">
            <v>0</v>
          </cell>
          <cell r="V628">
            <v>2.5099999999999998</v>
          </cell>
          <cell r="W628">
            <v>0</v>
          </cell>
          <cell r="X628">
            <v>31.8</v>
          </cell>
        </row>
        <row r="629">
          <cell r="D629" t="str">
            <v>368California</v>
          </cell>
          <cell r="E629">
            <v>368</v>
          </cell>
          <cell r="F629" t="str">
            <v>Line Transformers</v>
          </cell>
          <cell r="G629">
            <v>0</v>
          </cell>
          <cell r="H629" t="str">
            <v xml:space="preserve">          </v>
          </cell>
          <cell r="I629">
            <v>0</v>
          </cell>
          <cell r="J629" t="str">
            <v>55-R2</v>
          </cell>
          <cell r="L629">
            <v>-35</v>
          </cell>
          <cell r="M629">
            <v>0</v>
          </cell>
          <cell r="N629">
            <v>48647456.140000001</v>
          </cell>
          <cell r="O629">
            <v>0</v>
          </cell>
          <cell r="P629">
            <v>23216456</v>
          </cell>
          <cell r="Q629">
            <v>0</v>
          </cell>
          <cell r="R629">
            <v>42457610</v>
          </cell>
          <cell r="S629">
            <v>0</v>
          </cell>
          <cell r="T629">
            <v>1105234</v>
          </cell>
          <cell r="U629">
            <v>0</v>
          </cell>
          <cell r="V629">
            <v>2.27</v>
          </cell>
          <cell r="W629">
            <v>0</v>
          </cell>
          <cell r="X629">
            <v>38.4</v>
          </cell>
        </row>
        <row r="630">
          <cell r="D630" t="str">
            <v>369.1California</v>
          </cell>
          <cell r="E630">
            <v>369.1</v>
          </cell>
          <cell r="F630" t="str">
            <v>Overhead Services</v>
          </cell>
          <cell r="G630">
            <v>0</v>
          </cell>
          <cell r="H630" t="str">
            <v xml:space="preserve">          </v>
          </cell>
          <cell r="I630">
            <v>0</v>
          </cell>
          <cell r="J630" t="str">
            <v>55-R1</v>
          </cell>
          <cell r="L630">
            <v>-30</v>
          </cell>
          <cell r="M630">
            <v>0</v>
          </cell>
          <cell r="N630">
            <v>8444024.8200000003</v>
          </cell>
          <cell r="O630">
            <v>0</v>
          </cell>
          <cell r="P630">
            <v>2881565</v>
          </cell>
          <cell r="Q630">
            <v>0</v>
          </cell>
          <cell r="R630">
            <v>8095667</v>
          </cell>
          <cell r="S630">
            <v>0</v>
          </cell>
          <cell r="T630">
            <v>193506</v>
          </cell>
          <cell r="U630">
            <v>0</v>
          </cell>
          <cell r="V630">
            <v>2.29</v>
          </cell>
          <cell r="W630">
            <v>0</v>
          </cell>
          <cell r="X630">
            <v>41.8</v>
          </cell>
        </row>
        <row r="631">
          <cell r="D631" t="str">
            <v>369.2California</v>
          </cell>
          <cell r="E631">
            <v>369.2</v>
          </cell>
          <cell r="F631" t="str">
            <v>Underground Services</v>
          </cell>
          <cell r="G631">
            <v>0</v>
          </cell>
          <cell r="H631" t="str">
            <v xml:space="preserve">          </v>
          </cell>
          <cell r="I631">
            <v>0</v>
          </cell>
          <cell r="J631" t="str">
            <v>60-R4</v>
          </cell>
          <cell r="L631">
            <v>-40</v>
          </cell>
          <cell r="M631">
            <v>0</v>
          </cell>
          <cell r="N631">
            <v>14535262.83</v>
          </cell>
          <cell r="O631">
            <v>0</v>
          </cell>
          <cell r="P631">
            <v>5958730</v>
          </cell>
          <cell r="Q631">
            <v>0</v>
          </cell>
          <cell r="R631">
            <v>14390638</v>
          </cell>
          <cell r="S631">
            <v>0</v>
          </cell>
          <cell r="T631">
            <v>325459</v>
          </cell>
          <cell r="U631">
            <v>0</v>
          </cell>
          <cell r="V631">
            <v>2.2400000000000002</v>
          </cell>
          <cell r="W631">
            <v>0</v>
          </cell>
          <cell r="X631">
            <v>44.2</v>
          </cell>
        </row>
        <row r="632">
          <cell r="D632" t="str">
            <v>370California</v>
          </cell>
          <cell r="E632">
            <v>370</v>
          </cell>
          <cell r="F632" t="str">
            <v>Meters</v>
          </cell>
          <cell r="G632">
            <v>0</v>
          </cell>
          <cell r="H632" t="str">
            <v xml:space="preserve">          </v>
          </cell>
          <cell r="I632">
            <v>0</v>
          </cell>
          <cell r="J632" t="str">
            <v>20-S2.5</v>
          </cell>
          <cell r="L632">
            <v>-4</v>
          </cell>
          <cell r="M632">
            <v>0</v>
          </cell>
          <cell r="N632">
            <v>2870934.64</v>
          </cell>
          <cell r="O632">
            <v>0</v>
          </cell>
          <cell r="P632">
            <v>2051745</v>
          </cell>
          <cell r="Q632">
            <v>0</v>
          </cell>
          <cell r="R632">
            <v>934027</v>
          </cell>
          <cell r="S632">
            <v>0</v>
          </cell>
          <cell r="T632">
            <v>99170</v>
          </cell>
          <cell r="U632">
            <v>0</v>
          </cell>
          <cell r="V632">
            <v>3.45</v>
          </cell>
          <cell r="W632">
            <v>0</v>
          </cell>
          <cell r="X632">
            <v>9.4</v>
          </cell>
        </row>
        <row r="633">
          <cell r="D633" t="str">
            <v>371California</v>
          </cell>
          <cell r="E633">
            <v>371</v>
          </cell>
          <cell r="F633" t="str">
            <v>Installations on Customer Premises</v>
          </cell>
          <cell r="G633">
            <v>0</v>
          </cell>
          <cell r="H633" t="str">
            <v xml:space="preserve">          </v>
          </cell>
          <cell r="I633">
            <v>0</v>
          </cell>
          <cell r="J633" t="str">
            <v>25-L0</v>
          </cell>
          <cell r="L633">
            <v>-50</v>
          </cell>
          <cell r="M633">
            <v>0</v>
          </cell>
          <cell r="N633">
            <v>238697.94</v>
          </cell>
          <cell r="O633">
            <v>0</v>
          </cell>
          <cell r="P633">
            <v>199937</v>
          </cell>
          <cell r="Q633">
            <v>0</v>
          </cell>
          <cell r="R633">
            <v>158110</v>
          </cell>
          <cell r="S633">
            <v>0</v>
          </cell>
          <cell r="T633">
            <v>12689</v>
          </cell>
          <cell r="U633">
            <v>0</v>
          </cell>
          <cell r="V633">
            <v>5.32</v>
          </cell>
          <cell r="W633">
            <v>0</v>
          </cell>
          <cell r="X633">
            <v>12.5</v>
          </cell>
        </row>
        <row r="634">
          <cell r="D634" t="str">
            <v>373California</v>
          </cell>
          <cell r="E634">
            <v>373</v>
          </cell>
          <cell r="F634" t="str">
            <v>Street Lighting and Signal Systems</v>
          </cell>
          <cell r="G634">
            <v>0</v>
          </cell>
          <cell r="H634" t="str">
            <v xml:space="preserve">          </v>
          </cell>
          <cell r="I634">
            <v>0</v>
          </cell>
          <cell r="J634" t="str">
            <v>35-L0</v>
          </cell>
          <cell r="L634">
            <v>-30</v>
          </cell>
          <cell r="M634">
            <v>0</v>
          </cell>
          <cell r="N634">
            <v>633893.31000000006</v>
          </cell>
          <cell r="O634">
            <v>0</v>
          </cell>
          <cell r="P634">
            <v>313678</v>
          </cell>
          <cell r="Q634">
            <v>0</v>
          </cell>
          <cell r="R634">
            <v>510383</v>
          </cell>
          <cell r="S634">
            <v>0</v>
          </cell>
          <cell r="T634">
            <v>22306</v>
          </cell>
          <cell r="U634">
            <v>0</v>
          </cell>
          <cell r="V634">
            <v>3.52</v>
          </cell>
          <cell r="W634">
            <v>0</v>
          </cell>
          <cell r="X634">
            <v>22.9</v>
          </cell>
        </row>
        <row r="635">
          <cell r="E635">
            <v>0</v>
          </cell>
          <cell r="F635" t="str">
            <v>TOTAL CALIFORNIA - DISTRIBUTION</v>
          </cell>
          <cell r="G635">
            <v>0</v>
          </cell>
          <cell r="H635">
            <v>0</v>
          </cell>
          <cell r="I635">
            <v>0</v>
          </cell>
          <cell r="L635">
            <v>0</v>
          </cell>
          <cell r="M635">
            <v>0</v>
          </cell>
          <cell r="N635">
            <v>231412734.11999997</v>
          </cell>
          <cell r="O635">
            <v>0</v>
          </cell>
          <cell r="P635">
            <v>108909255</v>
          </cell>
          <cell r="Q635">
            <v>0</v>
          </cell>
          <cell r="R635">
            <v>251766580</v>
          </cell>
          <cell r="S635">
            <v>0</v>
          </cell>
          <cell r="T635">
            <v>6172487</v>
          </cell>
          <cell r="U635">
            <v>0</v>
          </cell>
          <cell r="V635">
            <v>2.67</v>
          </cell>
          <cell r="W635">
            <v>0</v>
          </cell>
          <cell r="X635">
            <v>0</v>
          </cell>
        </row>
        <row r="636"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E637">
            <v>0</v>
          </cell>
          <cell r="F637" t="str">
            <v>UTAH -  DISTRIBUTION (as of June 30, 2013)</v>
          </cell>
          <cell r="G637">
            <v>0</v>
          </cell>
          <cell r="H637">
            <v>0</v>
          </cell>
          <cell r="I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D638" t="str">
            <v>360.2Utah</v>
          </cell>
          <cell r="E638">
            <v>360.2</v>
          </cell>
          <cell r="F638" t="str">
            <v>Rights-of-Way</v>
          </cell>
          <cell r="G638">
            <v>0</v>
          </cell>
          <cell r="H638" t="str">
            <v xml:space="preserve">          </v>
          </cell>
          <cell r="I638">
            <v>0</v>
          </cell>
          <cell r="J638" t="str">
            <v>60-R4</v>
          </cell>
          <cell r="L638">
            <v>0</v>
          </cell>
          <cell r="M638">
            <v>0</v>
          </cell>
          <cell r="N638">
            <v>12028149.609999999</v>
          </cell>
          <cell r="O638">
            <v>0</v>
          </cell>
          <cell r="P638">
            <v>2106338</v>
          </cell>
          <cell r="Q638">
            <v>0</v>
          </cell>
          <cell r="R638">
            <v>9921812</v>
          </cell>
          <cell r="S638">
            <v>0</v>
          </cell>
          <cell r="T638">
            <v>200049</v>
          </cell>
          <cell r="U638">
            <v>0</v>
          </cell>
          <cell r="V638">
            <v>1.66</v>
          </cell>
          <cell r="W638">
            <v>0</v>
          </cell>
          <cell r="X638">
            <v>49.6</v>
          </cell>
        </row>
        <row r="639">
          <cell r="D639" t="str">
            <v>361Utah</v>
          </cell>
          <cell r="E639">
            <v>361</v>
          </cell>
          <cell r="F639" t="str">
            <v>Structures and Improvements</v>
          </cell>
          <cell r="G639">
            <v>0</v>
          </cell>
          <cell r="H639" t="str">
            <v xml:space="preserve">          </v>
          </cell>
          <cell r="I639">
            <v>0</v>
          </cell>
          <cell r="J639" t="str">
            <v>60-S0.5</v>
          </cell>
          <cell r="L639">
            <v>0</v>
          </cell>
          <cell r="M639">
            <v>0</v>
          </cell>
          <cell r="N639">
            <v>48538098.140000001</v>
          </cell>
          <cell r="O639">
            <v>0</v>
          </cell>
          <cell r="P639">
            <v>7413019</v>
          </cell>
          <cell r="Q639">
            <v>0</v>
          </cell>
          <cell r="R639">
            <v>41125079</v>
          </cell>
          <cell r="S639">
            <v>0</v>
          </cell>
          <cell r="T639">
            <v>807501</v>
          </cell>
          <cell r="U639">
            <v>0</v>
          </cell>
          <cell r="V639">
            <v>1.66</v>
          </cell>
          <cell r="W639">
            <v>0</v>
          </cell>
          <cell r="X639">
            <v>50.9</v>
          </cell>
        </row>
        <row r="640">
          <cell r="D640" t="str">
            <v>362Utah</v>
          </cell>
          <cell r="E640">
            <v>362</v>
          </cell>
          <cell r="F640" t="str">
            <v>Station Equipment</v>
          </cell>
          <cell r="G640">
            <v>0</v>
          </cell>
          <cell r="H640" t="str">
            <v xml:space="preserve">          </v>
          </cell>
          <cell r="I640">
            <v>0</v>
          </cell>
          <cell r="J640" t="str">
            <v>47-R0.5</v>
          </cell>
          <cell r="L640">
            <v>-10</v>
          </cell>
          <cell r="M640">
            <v>0</v>
          </cell>
          <cell r="N640">
            <v>451570685.69999999</v>
          </cell>
          <cell r="O640">
            <v>0</v>
          </cell>
          <cell r="P640">
            <v>78067545</v>
          </cell>
          <cell r="Q640">
            <v>0</v>
          </cell>
          <cell r="R640">
            <v>418660209</v>
          </cell>
          <cell r="S640">
            <v>0</v>
          </cell>
          <cell r="T640">
            <v>10547563</v>
          </cell>
          <cell r="U640">
            <v>0</v>
          </cell>
          <cell r="V640">
            <v>2.34</v>
          </cell>
          <cell r="W640">
            <v>0</v>
          </cell>
          <cell r="X640">
            <v>39.700000000000003</v>
          </cell>
        </row>
        <row r="641">
          <cell r="D641" t="str">
            <v>362.7Utah</v>
          </cell>
          <cell r="E641">
            <v>362.7</v>
          </cell>
          <cell r="F641" t="str">
            <v>Supervisory Equipment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D642" t="str">
            <v>364Utah</v>
          </cell>
          <cell r="E642">
            <v>364</v>
          </cell>
          <cell r="F642" t="str">
            <v>Poles, Towers and Fixtures</v>
          </cell>
          <cell r="G642">
            <v>0</v>
          </cell>
          <cell r="H642" t="str">
            <v xml:space="preserve">          </v>
          </cell>
          <cell r="I642">
            <v>0</v>
          </cell>
          <cell r="J642" t="str">
            <v>50-R0.5</v>
          </cell>
          <cell r="L642">
            <v>-80</v>
          </cell>
          <cell r="M642">
            <v>0</v>
          </cell>
          <cell r="N642">
            <v>331276454.29000002</v>
          </cell>
          <cell r="O642">
            <v>0</v>
          </cell>
          <cell r="P642">
            <v>125878423</v>
          </cell>
          <cell r="Q642">
            <v>0</v>
          </cell>
          <cell r="R642">
            <v>470419195</v>
          </cell>
          <cell r="S642">
            <v>0</v>
          </cell>
          <cell r="T642">
            <v>11890459</v>
          </cell>
          <cell r="U642">
            <v>0</v>
          </cell>
          <cell r="V642">
            <v>3.59</v>
          </cell>
          <cell r="W642">
            <v>0</v>
          </cell>
          <cell r="X642">
            <v>39.6</v>
          </cell>
        </row>
        <row r="643">
          <cell r="D643" t="str">
            <v>365Utah</v>
          </cell>
          <cell r="E643">
            <v>365</v>
          </cell>
          <cell r="F643" t="str">
            <v>Overhead Conductors and Devices</v>
          </cell>
          <cell r="G643">
            <v>0</v>
          </cell>
          <cell r="H643" t="str">
            <v xml:space="preserve">          </v>
          </cell>
          <cell r="I643">
            <v>0</v>
          </cell>
          <cell r="J643" t="str">
            <v>52-R0.5</v>
          </cell>
          <cell r="L643">
            <v>-45</v>
          </cell>
          <cell r="M643">
            <v>0</v>
          </cell>
          <cell r="N643">
            <v>216074950.16999999</v>
          </cell>
          <cell r="O643">
            <v>0</v>
          </cell>
          <cell r="P643">
            <v>71681280</v>
          </cell>
          <cell r="Q643">
            <v>0</v>
          </cell>
          <cell r="R643">
            <v>241627398</v>
          </cell>
          <cell r="S643">
            <v>0</v>
          </cell>
          <cell r="T643">
            <v>6005835</v>
          </cell>
          <cell r="U643">
            <v>0</v>
          </cell>
          <cell r="V643">
            <v>2.78</v>
          </cell>
          <cell r="W643">
            <v>0</v>
          </cell>
          <cell r="X643">
            <v>40.200000000000003</v>
          </cell>
        </row>
        <row r="644">
          <cell r="D644" t="str">
            <v>366Utah</v>
          </cell>
          <cell r="E644">
            <v>366</v>
          </cell>
          <cell r="F644" t="str">
            <v>Underground Conduit</v>
          </cell>
          <cell r="G644">
            <v>0</v>
          </cell>
          <cell r="H644" t="str">
            <v xml:space="preserve">          </v>
          </cell>
          <cell r="I644">
            <v>0</v>
          </cell>
          <cell r="J644" t="str">
            <v>60-R2</v>
          </cell>
          <cell r="L644">
            <v>-50</v>
          </cell>
          <cell r="M644">
            <v>0</v>
          </cell>
          <cell r="N644">
            <v>175611179.69999999</v>
          </cell>
          <cell r="O644">
            <v>0</v>
          </cell>
          <cell r="P644">
            <v>48603584</v>
          </cell>
          <cell r="Q644">
            <v>0</v>
          </cell>
          <cell r="R644">
            <v>214813186</v>
          </cell>
          <cell r="S644">
            <v>0</v>
          </cell>
          <cell r="T644">
            <v>4381399</v>
          </cell>
          <cell r="U644">
            <v>0</v>
          </cell>
          <cell r="V644">
            <v>2.4900000000000002</v>
          </cell>
          <cell r="W644">
            <v>0</v>
          </cell>
          <cell r="X644">
            <v>49</v>
          </cell>
        </row>
        <row r="645">
          <cell r="D645" t="str">
            <v>367Utah</v>
          </cell>
          <cell r="E645">
            <v>367</v>
          </cell>
          <cell r="F645" t="str">
            <v>Underground Conductors and Devices</v>
          </cell>
          <cell r="G645">
            <v>0</v>
          </cell>
          <cell r="H645" t="str">
            <v xml:space="preserve">          </v>
          </cell>
          <cell r="I645">
            <v>0</v>
          </cell>
          <cell r="J645" t="str">
            <v>50-R2</v>
          </cell>
          <cell r="L645">
            <v>-25</v>
          </cell>
          <cell r="M645">
            <v>0</v>
          </cell>
          <cell r="N645">
            <v>482656117.87</v>
          </cell>
          <cell r="O645">
            <v>0</v>
          </cell>
          <cell r="P645">
            <v>135865765</v>
          </cell>
          <cell r="Q645">
            <v>0</v>
          </cell>
          <cell r="R645">
            <v>467454382</v>
          </cell>
          <cell r="S645">
            <v>0</v>
          </cell>
          <cell r="T645">
            <v>12034813</v>
          </cell>
          <cell r="U645">
            <v>0</v>
          </cell>
          <cell r="V645">
            <v>2.4900000000000002</v>
          </cell>
          <cell r="W645">
            <v>0</v>
          </cell>
          <cell r="X645">
            <v>38.799999999999997</v>
          </cell>
        </row>
        <row r="646">
          <cell r="D646" t="str">
            <v>368Utah</v>
          </cell>
          <cell r="E646">
            <v>368</v>
          </cell>
          <cell r="F646" t="str">
            <v>Line Transformers</v>
          </cell>
          <cell r="G646">
            <v>0</v>
          </cell>
          <cell r="H646" t="str">
            <v xml:space="preserve">          </v>
          </cell>
          <cell r="I646">
            <v>0</v>
          </cell>
          <cell r="J646" t="str">
            <v>45-R0.5</v>
          </cell>
          <cell r="L646">
            <v>-5</v>
          </cell>
          <cell r="M646">
            <v>0</v>
          </cell>
          <cell r="N646">
            <v>445778047.54000002</v>
          </cell>
          <cell r="O646">
            <v>0</v>
          </cell>
          <cell r="P646">
            <v>91681907</v>
          </cell>
          <cell r="Q646">
            <v>0</v>
          </cell>
          <cell r="R646">
            <v>376385043</v>
          </cell>
          <cell r="S646">
            <v>0</v>
          </cell>
          <cell r="T646">
            <v>10375783</v>
          </cell>
          <cell r="U646">
            <v>0</v>
          </cell>
          <cell r="V646">
            <v>2.33</v>
          </cell>
          <cell r="W646">
            <v>0</v>
          </cell>
          <cell r="X646">
            <v>36.299999999999997</v>
          </cell>
        </row>
        <row r="647">
          <cell r="D647" t="str">
            <v>369Utah</v>
          </cell>
          <cell r="E647">
            <v>369</v>
          </cell>
          <cell r="F647" t="str">
            <v>Services</v>
          </cell>
          <cell r="G647">
            <v>0</v>
          </cell>
          <cell r="H647" t="str">
            <v xml:space="preserve">          </v>
          </cell>
          <cell r="I647">
            <v>0</v>
          </cell>
          <cell r="J647" t="str">
            <v>55-S5</v>
          </cell>
          <cell r="L647">
            <v>-25</v>
          </cell>
          <cell r="M647">
            <v>0</v>
          </cell>
          <cell r="N647">
            <v>240820650.53999999</v>
          </cell>
          <cell r="O647">
            <v>0</v>
          </cell>
          <cell r="P647">
            <v>57682736</v>
          </cell>
          <cell r="Q647">
            <v>0</v>
          </cell>
          <cell r="R647">
            <v>243343077</v>
          </cell>
          <cell r="S647">
            <v>0</v>
          </cell>
          <cell r="T647">
            <v>5461198</v>
          </cell>
          <cell r="U647">
            <v>0</v>
          </cell>
          <cell r="V647">
            <v>2.27</v>
          </cell>
          <cell r="W647">
            <v>0</v>
          </cell>
          <cell r="X647">
            <v>44.6</v>
          </cell>
        </row>
        <row r="648">
          <cell r="D648" t="str">
            <v>370Utah</v>
          </cell>
          <cell r="E648">
            <v>370</v>
          </cell>
          <cell r="F648" t="str">
            <v>Meters</v>
          </cell>
          <cell r="G648">
            <v>0</v>
          </cell>
          <cell r="H648" t="str">
            <v xml:space="preserve">          </v>
          </cell>
          <cell r="I648">
            <v>0</v>
          </cell>
          <cell r="J648" t="str">
            <v>25-S5</v>
          </cell>
          <cell r="L648">
            <v>-2</v>
          </cell>
          <cell r="M648">
            <v>0</v>
          </cell>
          <cell r="N648">
            <v>74179928.099999994</v>
          </cell>
          <cell r="O648">
            <v>0</v>
          </cell>
          <cell r="P648">
            <v>26842113</v>
          </cell>
          <cell r="Q648">
            <v>0</v>
          </cell>
          <cell r="R648">
            <v>48821414</v>
          </cell>
          <cell r="S648">
            <v>0</v>
          </cell>
          <cell r="T648">
            <v>2894281</v>
          </cell>
          <cell r="U648">
            <v>0</v>
          </cell>
          <cell r="V648">
            <v>3.9</v>
          </cell>
          <cell r="W648">
            <v>0</v>
          </cell>
          <cell r="X648">
            <v>16.899999999999999</v>
          </cell>
        </row>
        <row r="649">
          <cell r="D649" t="str">
            <v>371Utah</v>
          </cell>
          <cell r="E649">
            <v>371</v>
          </cell>
          <cell r="F649" t="str">
            <v>Installations on Customer Premises</v>
          </cell>
          <cell r="G649">
            <v>0</v>
          </cell>
          <cell r="H649" t="str">
            <v xml:space="preserve">          </v>
          </cell>
          <cell r="I649">
            <v>0</v>
          </cell>
          <cell r="J649" t="str">
            <v>25-L0</v>
          </cell>
          <cell r="L649">
            <v>-60</v>
          </cell>
          <cell r="M649">
            <v>0</v>
          </cell>
          <cell r="N649">
            <v>4390701.8600000003</v>
          </cell>
          <cell r="O649">
            <v>0</v>
          </cell>
          <cell r="P649">
            <v>2324950</v>
          </cell>
          <cell r="Q649">
            <v>0</v>
          </cell>
          <cell r="R649">
            <v>4700173</v>
          </cell>
          <cell r="S649">
            <v>0</v>
          </cell>
          <cell r="T649">
            <v>279823</v>
          </cell>
          <cell r="U649">
            <v>0</v>
          </cell>
          <cell r="V649">
            <v>6.37</v>
          </cell>
          <cell r="W649">
            <v>0</v>
          </cell>
          <cell r="X649">
            <v>16.8</v>
          </cell>
        </row>
        <row r="650">
          <cell r="D650" t="str">
            <v>373Utah</v>
          </cell>
          <cell r="E650">
            <v>373</v>
          </cell>
          <cell r="F650" t="str">
            <v>Street Lighting and Signal Systems</v>
          </cell>
          <cell r="G650">
            <v>0</v>
          </cell>
          <cell r="H650" t="str">
            <v xml:space="preserve">          </v>
          </cell>
          <cell r="I650">
            <v>0</v>
          </cell>
          <cell r="J650" t="str">
            <v>25-R0.5</v>
          </cell>
          <cell r="L650">
            <v>-20</v>
          </cell>
          <cell r="M650">
            <v>0</v>
          </cell>
          <cell r="N650">
            <v>22097191.510000002</v>
          </cell>
          <cell r="O650">
            <v>0</v>
          </cell>
          <cell r="P650">
            <v>8638057</v>
          </cell>
          <cell r="Q650">
            <v>0</v>
          </cell>
          <cell r="R650">
            <v>17878573</v>
          </cell>
          <cell r="S650">
            <v>0</v>
          </cell>
          <cell r="T650">
            <v>1055867</v>
          </cell>
          <cell r="U650">
            <v>0</v>
          </cell>
          <cell r="V650">
            <v>4.78</v>
          </cell>
          <cell r="W650">
            <v>0</v>
          </cell>
          <cell r="X650">
            <v>16.899999999999999</v>
          </cell>
        </row>
        <row r="651">
          <cell r="D651">
            <v>0</v>
          </cell>
          <cell r="E651">
            <v>0</v>
          </cell>
          <cell r="F651" t="str">
            <v>Reserve Amortization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150212070</v>
          </cell>
          <cell r="Q651">
            <v>0</v>
          </cell>
          <cell r="R651">
            <v>-150212070</v>
          </cell>
          <cell r="S651">
            <v>0</v>
          </cell>
          <cell r="T651">
            <v>-23109549.230769232</v>
          </cell>
          <cell r="U651">
            <v>0</v>
          </cell>
          <cell r="V651">
            <v>0</v>
          </cell>
          <cell r="W651">
            <v>0</v>
          </cell>
          <cell r="X651">
            <v>6.5</v>
          </cell>
        </row>
        <row r="652">
          <cell r="D652">
            <v>0</v>
          </cell>
          <cell r="E652">
            <v>0</v>
          </cell>
          <cell r="F652" t="str">
            <v>TOTAL UTAH - DISTRIBUTION</v>
          </cell>
          <cell r="G652">
            <v>0</v>
          </cell>
          <cell r="H652">
            <v>0</v>
          </cell>
          <cell r="I652">
            <v>0</v>
          </cell>
          <cell r="L652">
            <v>0</v>
          </cell>
          <cell r="M652">
            <v>0</v>
          </cell>
          <cell r="N652">
            <v>2505022155.0300002</v>
          </cell>
          <cell r="O652">
            <v>0</v>
          </cell>
          <cell r="P652">
            <v>806997787</v>
          </cell>
          <cell r="Q652">
            <v>0</v>
          </cell>
          <cell r="R652">
            <v>2404937471</v>
          </cell>
          <cell r="S652">
            <v>0</v>
          </cell>
          <cell r="T652">
            <v>42825021.769230768</v>
          </cell>
          <cell r="U652">
            <v>0</v>
          </cell>
          <cell r="V652">
            <v>1.71</v>
          </cell>
          <cell r="W652">
            <v>0</v>
          </cell>
          <cell r="X652">
            <v>0</v>
          </cell>
        </row>
        <row r="653"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E654">
            <v>0</v>
          </cell>
          <cell r="F654" t="str">
            <v>IDAHO -  DISTRIBUTION (as of June 30, 2013)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D655" t="str">
            <v>360.2Idaho</v>
          </cell>
          <cell r="E655">
            <v>360.2</v>
          </cell>
          <cell r="F655" t="str">
            <v>Rights-of-Way</v>
          </cell>
          <cell r="G655">
            <v>0</v>
          </cell>
          <cell r="H655" t="str">
            <v xml:space="preserve">          </v>
          </cell>
          <cell r="I655">
            <v>0</v>
          </cell>
          <cell r="J655" t="str">
            <v>50-R4</v>
          </cell>
          <cell r="L655">
            <v>0</v>
          </cell>
          <cell r="M655">
            <v>0</v>
          </cell>
          <cell r="N655">
            <v>1168636.74</v>
          </cell>
          <cell r="O655">
            <v>0</v>
          </cell>
          <cell r="P655">
            <v>373500</v>
          </cell>
          <cell r="Q655">
            <v>0</v>
          </cell>
          <cell r="R655">
            <v>795137</v>
          </cell>
          <cell r="S655">
            <v>0</v>
          </cell>
          <cell r="T655">
            <v>23270</v>
          </cell>
          <cell r="U655">
            <v>0</v>
          </cell>
          <cell r="V655">
            <v>1.99</v>
          </cell>
          <cell r="W655">
            <v>0</v>
          </cell>
          <cell r="X655">
            <v>34.200000000000003</v>
          </cell>
        </row>
        <row r="656">
          <cell r="D656" t="str">
            <v>361Idaho</v>
          </cell>
          <cell r="E656">
            <v>361</v>
          </cell>
          <cell r="F656" t="str">
            <v>Structures and Improvements</v>
          </cell>
          <cell r="G656">
            <v>0</v>
          </cell>
          <cell r="H656" t="str">
            <v xml:space="preserve">          </v>
          </cell>
          <cell r="I656">
            <v>0</v>
          </cell>
          <cell r="J656" t="str">
            <v>60-R2</v>
          </cell>
          <cell r="L656">
            <v>0</v>
          </cell>
          <cell r="M656">
            <v>0</v>
          </cell>
          <cell r="N656">
            <v>2170799.79</v>
          </cell>
          <cell r="O656">
            <v>0</v>
          </cell>
          <cell r="P656">
            <v>405461</v>
          </cell>
          <cell r="Q656">
            <v>0</v>
          </cell>
          <cell r="R656">
            <v>1765339</v>
          </cell>
          <cell r="S656">
            <v>0</v>
          </cell>
          <cell r="T656">
            <v>36080</v>
          </cell>
          <cell r="U656">
            <v>0</v>
          </cell>
          <cell r="V656">
            <v>1.66</v>
          </cell>
          <cell r="W656">
            <v>0</v>
          </cell>
          <cell r="X656">
            <v>48.9</v>
          </cell>
        </row>
        <row r="657">
          <cell r="D657" t="str">
            <v>362Idaho</v>
          </cell>
          <cell r="E657">
            <v>362</v>
          </cell>
          <cell r="F657" t="str">
            <v>Station Equipment</v>
          </cell>
          <cell r="G657">
            <v>0</v>
          </cell>
          <cell r="H657" t="str">
            <v xml:space="preserve">          </v>
          </cell>
          <cell r="I657">
            <v>0</v>
          </cell>
          <cell r="J657" t="str">
            <v>55-R1.5</v>
          </cell>
          <cell r="L657">
            <v>-10</v>
          </cell>
          <cell r="M657">
            <v>0</v>
          </cell>
          <cell r="N657">
            <v>29218776.739999998</v>
          </cell>
          <cell r="O657">
            <v>0</v>
          </cell>
          <cell r="P657">
            <v>8135421</v>
          </cell>
          <cell r="Q657">
            <v>0</v>
          </cell>
          <cell r="R657">
            <v>24005233</v>
          </cell>
          <cell r="S657">
            <v>0</v>
          </cell>
          <cell r="T657">
            <v>582092</v>
          </cell>
          <cell r="U657">
            <v>0</v>
          </cell>
          <cell r="V657">
            <v>1.99</v>
          </cell>
          <cell r="W657">
            <v>0</v>
          </cell>
          <cell r="X657">
            <v>41.2</v>
          </cell>
        </row>
        <row r="658">
          <cell r="D658" t="str">
            <v>362.7Idaho</v>
          </cell>
          <cell r="E658">
            <v>362.7</v>
          </cell>
          <cell r="F658" t="str">
            <v>Supervisory Equipment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D659" t="str">
            <v>364Idaho</v>
          </cell>
          <cell r="E659">
            <v>364</v>
          </cell>
          <cell r="F659" t="str">
            <v>Poles, Towers and Fixtures</v>
          </cell>
          <cell r="G659">
            <v>0</v>
          </cell>
          <cell r="H659" t="str">
            <v xml:space="preserve">          </v>
          </cell>
          <cell r="I659">
            <v>0</v>
          </cell>
          <cell r="J659" t="str">
            <v>50-R0.5</v>
          </cell>
          <cell r="L659">
            <v>-80</v>
          </cell>
          <cell r="M659">
            <v>0</v>
          </cell>
          <cell r="N659">
            <v>73476280.959999993</v>
          </cell>
          <cell r="O659">
            <v>0</v>
          </cell>
          <cell r="P659">
            <v>27990239</v>
          </cell>
          <cell r="Q659">
            <v>0</v>
          </cell>
          <cell r="R659">
            <v>104267067</v>
          </cell>
          <cell r="S659">
            <v>0</v>
          </cell>
          <cell r="T659">
            <v>2636853</v>
          </cell>
          <cell r="U659">
            <v>0</v>
          </cell>
          <cell r="V659">
            <v>3.59</v>
          </cell>
          <cell r="W659">
            <v>0</v>
          </cell>
          <cell r="X659">
            <v>39.5</v>
          </cell>
        </row>
        <row r="660">
          <cell r="D660" t="str">
            <v>365Idaho</v>
          </cell>
          <cell r="E660">
            <v>365</v>
          </cell>
          <cell r="F660" t="str">
            <v>Overhead Conductors and Devices</v>
          </cell>
          <cell r="G660">
            <v>0</v>
          </cell>
          <cell r="H660" t="str">
            <v xml:space="preserve">          </v>
          </cell>
          <cell r="I660">
            <v>0</v>
          </cell>
          <cell r="J660" t="str">
            <v>52-R0.5</v>
          </cell>
          <cell r="L660">
            <v>-30</v>
          </cell>
          <cell r="M660">
            <v>0</v>
          </cell>
          <cell r="N660">
            <v>35146253.390000001</v>
          </cell>
          <cell r="O660">
            <v>0</v>
          </cell>
          <cell r="P660">
            <v>13982434</v>
          </cell>
          <cell r="Q660">
            <v>0</v>
          </cell>
          <cell r="R660">
            <v>31707695</v>
          </cell>
          <cell r="S660">
            <v>0</v>
          </cell>
          <cell r="T660">
            <v>874480</v>
          </cell>
          <cell r="U660">
            <v>0</v>
          </cell>
          <cell r="V660">
            <v>2.4900000000000002</v>
          </cell>
          <cell r="W660">
            <v>0</v>
          </cell>
          <cell r="X660">
            <v>36.299999999999997</v>
          </cell>
        </row>
        <row r="661">
          <cell r="D661" t="str">
            <v>366Idaho</v>
          </cell>
          <cell r="E661">
            <v>366</v>
          </cell>
          <cell r="F661" t="str">
            <v>Underground Conduit</v>
          </cell>
          <cell r="G661">
            <v>0</v>
          </cell>
          <cell r="H661" t="str">
            <v xml:space="preserve">          </v>
          </cell>
          <cell r="I661">
            <v>0</v>
          </cell>
          <cell r="J661" t="str">
            <v>60-R2</v>
          </cell>
          <cell r="L661">
            <v>-40</v>
          </cell>
          <cell r="M661">
            <v>0</v>
          </cell>
          <cell r="N661">
            <v>8488675.7699999996</v>
          </cell>
          <cell r="O661">
            <v>0</v>
          </cell>
          <cell r="P661">
            <v>2210079</v>
          </cell>
          <cell r="Q661">
            <v>0</v>
          </cell>
          <cell r="R661">
            <v>9674067</v>
          </cell>
          <cell r="S661">
            <v>0</v>
          </cell>
          <cell r="T661">
            <v>197652</v>
          </cell>
          <cell r="U661">
            <v>0</v>
          </cell>
          <cell r="V661">
            <v>2.33</v>
          </cell>
          <cell r="W661">
            <v>0</v>
          </cell>
          <cell r="X661">
            <v>48.9</v>
          </cell>
        </row>
        <row r="662">
          <cell r="D662" t="str">
            <v>367Idaho</v>
          </cell>
          <cell r="E662">
            <v>367</v>
          </cell>
          <cell r="F662" t="str">
            <v>Underground Conductors and Devices</v>
          </cell>
          <cell r="G662">
            <v>0</v>
          </cell>
          <cell r="H662" t="str">
            <v xml:space="preserve">          </v>
          </cell>
          <cell r="I662">
            <v>0</v>
          </cell>
          <cell r="J662" t="str">
            <v>50-R2</v>
          </cell>
          <cell r="L662">
            <v>-15</v>
          </cell>
          <cell r="M662">
            <v>0</v>
          </cell>
          <cell r="N662">
            <v>25360059.809999999</v>
          </cell>
          <cell r="O662">
            <v>0</v>
          </cell>
          <cell r="P662">
            <v>7171243</v>
          </cell>
          <cell r="Q662">
            <v>0</v>
          </cell>
          <cell r="R662">
            <v>21992826</v>
          </cell>
          <cell r="S662">
            <v>0</v>
          </cell>
          <cell r="T662">
            <v>581542</v>
          </cell>
          <cell r="U662">
            <v>0</v>
          </cell>
          <cell r="V662">
            <v>2.29</v>
          </cell>
          <cell r="W662">
            <v>0</v>
          </cell>
          <cell r="X662">
            <v>37.799999999999997</v>
          </cell>
        </row>
        <row r="663">
          <cell r="D663" t="str">
            <v>368Idaho</v>
          </cell>
          <cell r="E663">
            <v>368</v>
          </cell>
          <cell r="F663" t="str">
            <v>Line Transformers</v>
          </cell>
          <cell r="G663">
            <v>0</v>
          </cell>
          <cell r="H663" t="str">
            <v xml:space="preserve">          </v>
          </cell>
          <cell r="I663">
            <v>0</v>
          </cell>
          <cell r="J663" t="str">
            <v>45-R0.5</v>
          </cell>
          <cell r="L663">
            <v>-5</v>
          </cell>
          <cell r="M663">
            <v>0</v>
          </cell>
          <cell r="N663">
            <v>72246275.640000001</v>
          </cell>
          <cell r="O663">
            <v>0</v>
          </cell>
          <cell r="P663">
            <v>18424896</v>
          </cell>
          <cell r="Q663">
            <v>0</v>
          </cell>
          <cell r="R663">
            <v>57433693</v>
          </cell>
          <cell r="S663">
            <v>0</v>
          </cell>
          <cell r="T663">
            <v>1680178</v>
          </cell>
          <cell r="U663">
            <v>0</v>
          </cell>
          <cell r="V663">
            <v>2.33</v>
          </cell>
          <cell r="W663">
            <v>0</v>
          </cell>
          <cell r="X663">
            <v>34.200000000000003</v>
          </cell>
        </row>
        <row r="664">
          <cell r="D664" t="str">
            <v>369Idaho</v>
          </cell>
          <cell r="E664">
            <v>369</v>
          </cell>
          <cell r="F664" t="str">
            <v>Services</v>
          </cell>
          <cell r="G664">
            <v>0</v>
          </cell>
          <cell r="H664" t="str">
            <v xml:space="preserve">          </v>
          </cell>
          <cell r="I664">
            <v>0</v>
          </cell>
          <cell r="J664" t="str">
            <v>55-S5</v>
          </cell>
          <cell r="L664">
            <v>-25</v>
          </cell>
          <cell r="M664">
            <v>0</v>
          </cell>
          <cell r="N664">
            <v>32480998.41</v>
          </cell>
          <cell r="O664">
            <v>0</v>
          </cell>
          <cell r="P664">
            <v>8163988</v>
          </cell>
          <cell r="Q664">
            <v>0</v>
          </cell>
          <cell r="R664">
            <v>32437260</v>
          </cell>
          <cell r="S664">
            <v>0</v>
          </cell>
          <cell r="T664">
            <v>736437</v>
          </cell>
          <cell r="U664">
            <v>0</v>
          </cell>
          <cell r="V664">
            <v>2.27</v>
          </cell>
          <cell r="W664">
            <v>0</v>
          </cell>
          <cell r="X664">
            <v>44</v>
          </cell>
        </row>
        <row r="665">
          <cell r="D665" t="str">
            <v>370Idaho</v>
          </cell>
          <cell r="E665">
            <v>370</v>
          </cell>
          <cell r="F665" t="str">
            <v>Meters</v>
          </cell>
          <cell r="G665">
            <v>0</v>
          </cell>
          <cell r="H665" t="str">
            <v xml:space="preserve">          </v>
          </cell>
          <cell r="I665">
            <v>0</v>
          </cell>
          <cell r="J665" t="str">
            <v>25-S5</v>
          </cell>
          <cell r="L665">
            <v>-3</v>
          </cell>
          <cell r="M665">
            <v>0</v>
          </cell>
          <cell r="N665">
            <v>13536131.390000001</v>
          </cell>
          <cell r="O665">
            <v>0</v>
          </cell>
          <cell r="P665">
            <v>6916860</v>
          </cell>
          <cell r="Q665">
            <v>0</v>
          </cell>
          <cell r="R665">
            <v>7025355</v>
          </cell>
          <cell r="S665">
            <v>0</v>
          </cell>
          <cell r="T665">
            <v>535114</v>
          </cell>
          <cell r="U665">
            <v>0</v>
          </cell>
          <cell r="V665">
            <v>3.95</v>
          </cell>
          <cell r="W665">
            <v>0</v>
          </cell>
          <cell r="X665">
            <v>13.1</v>
          </cell>
        </row>
        <row r="666">
          <cell r="D666" t="str">
            <v>371Idaho</v>
          </cell>
          <cell r="E666">
            <v>371</v>
          </cell>
          <cell r="F666" t="str">
            <v>Installations on Customer Premises</v>
          </cell>
          <cell r="G666">
            <v>0</v>
          </cell>
          <cell r="H666" t="str">
            <v xml:space="preserve">          </v>
          </cell>
          <cell r="I666">
            <v>0</v>
          </cell>
          <cell r="J666" t="str">
            <v>25-L0</v>
          </cell>
          <cell r="L666">
            <v>-45</v>
          </cell>
          <cell r="M666">
            <v>0</v>
          </cell>
          <cell r="N666">
            <v>168032.77</v>
          </cell>
          <cell r="O666">
            <v>0</v>
          </cell>
          <cell r="P666">
            <v>80628</v>
          </cell>
          <cell r="Q666">
            <v>0</v>
          </cell>
          <cell r="R666">
            <v>163020</v>
          </cell>
          <cell r="S666">
            <v>0</v>
          </cell>
          <cell r="T666">
            <v>9702</v>
          </cell>
          <cell r="U666">
            <v>0</v>
          </cell>
          <cell r="V666">
            <v>5.77</v>
          </cell>
          <cell r="W666">
            <v>0</v>
          </cell>
          <cell r="X666">
            <v>16.8</v>
          </cell>
        </row>
        <row r="667">
          <cell r="D667" t="str">
            <v>373Idaho</v>
          </cell>
          <cell r="E667">
            <v>373</v>
          </cell>
          <cell r="F667" t="str">
            <v>Street Lighting and Signal Systems</v>
          </cell>
          <cell r="G667">
            <v>0</v>
          </cell>
          <cell r="H667" t="str">
            <v xml:space="preserve">          </v>
          </cell>
          <cell r="I667">
            <v>0</v>
          </cell>
          <cell r="J667" t="str">
            <v>25-R0.5</v>
          </cell>
          <cell r="L667">
            <v>-20</v>
          </cell>
          <cell r="M667">
            <v>0</v>
          </cell>
          <cell r="N667">
            <v>635813.37</v>
          </cell>
          <cell r="O667">
            <v>0</v>
          </cell>
          <cell r="P667">
            <v>250869</v>
          </cell>
          <cell r="Q667">
            <v>0</v>
          </cell>
          <cell r="R667">
            <v>512107</v>
          </cell>
          <cell r="S667">
            <v>0</v>
          </cell>
          <cell r="T667">
            <v>30372</v>
          </cell>
          <cell r="U667">
            <v>0</v>
          </cell>
          <cell r="V667">
            <v>4.78</v>
          </cell>
          <cell r="W667">
            <v>0</v>
          </cell>
          <cell r="X667">
            <v>16.899999999999999</v>
          </cell>
        </row>
        <row r="668">
          <cell r="D668">
            <v>0</v>
          </cell>
          <cell r="E668">
            <v>0</v>
          </cell>
          <cell r="F668" t="str">
            <v>Reserve Amortization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32613075</v>
          </cell>
          <cell r="Q668">
            <v>0</v>
          </cell>
          <cell r="R668">
            <v>-32613075</v>
          </cell>
          <cell r="S668">
            <v>0</v>
          </cell>
          <cell r="T668">
            <v>-2508698.076923077</v>
          </cell>
          <cell r="U668">
            <v>0</v>
          </cell>
          <cell r="V668">
            <v>0</v>
          </cell>
          <cell r="W668">
            <v>0</v>
          </cell>
          <cell r="X668">
            <v>13</v>
          </cell>
        </row>
        <row r="669">
          <cell r="E669">
            <v>0</v>
          </cell>
          <cell r="F669" t="str">
            <v>TOTAL IDAHO - DISTRIBUTION</v>
          </cell>
          <cell r="G669">
            <v>0</v>
          </cell>
          <cell r="H669">
            <v>0</v>
          </cell>
          <cell r="I669">
            <v>0</v>
          </cell>
          <cell r="L669">
            <v>0</v>
          </cell>
          <cell r="M669">
            <v>0</v>
          </cell>
          <cell r="N669">
            <v>294096734.78000003</v>
          </cell>
          <cell r="O669">
            <v>0</v>
          </cell>
          <cell r="P669">
            <v>126718693</v>
          </cell>
          <cell r="Q669">
            <v>0</v>
          </cell>
          <cell r="R669">
            <v>259165724</v>
          </cell>
          <cell r="S669">
            <v>0</v>
          </cell>
          <cell r="T669">
            <v>5415073.923076923</v>
          </cell>
          <cell r="U669">
            <v>0</v>
          </cell>
          <cell r="V669">
            <v>1.84</v>
          </cell>
          <cell r="W669">
            <v>0</v>
          </cell>
          <cell r="X669">
            <v>0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E671" t="str">
            <v>TOTAL DISTRIBUTION PLANT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L671">
            <v>0</v>
          </cell>
          <cell r="M671">
            <v>0</v>
          </cell>
          <cell r="N671">
            <v>5870429170.0200014</v>
          </cell>
          <cell r="O671">
            <v>0</v>
          </cell>
          <cell r="P671">
            <v>2315580537</v>
          </cell>
          <cell r="Q671">
            <v>0</v>
          </cell>
          <cell r="R671">
            <v>5795482033</v>
          </cell>
          <cell r="S671">
            <v>0</v>
          </cell>
          <cell r="T671">
            <v>127867354.29230769</v>
          </cell>
          <cell r="U671">
            <v>0</v>
          </cell>
          <cell r="V671">
            <v>2.1800000000000002</v>
          </cell>
          <cell r="W671">
            <v>0</v>
          </cell>
          <cell r="X671">
            <v>0</v>
          </cell>
        </row>
        <row r="672"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E674" t="str">
            <v>GENERAL PLANT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E676">
            <v>0</v>
          </cell>
          <cell r="F676" t="str">
            <v>OREGON - GENERAL</v>
          </cell>
          <cell r="G676">
            <v>0</v>
          </cell>
          <cell r="H676">
            <v>0</v>
          </cell>
          <cell r="I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D677" t="str">
            <v>390Oregon</v>
          </cell>
          <cell r="E677">
            <v>390</v>
          </cell>
          <cell r="F677" t="str">
            <v>Structures and Improvements</v>
          </cell>
          <cell r="G677">
            <v>0</v>
          </cell>
          <cell r="H677" t="str">
            <v xml:space="preserve">          </v>
          </cell>
          <cell r="I677">
            <v>0</v>
          </cell>
          <cell r="J677" t="str">
            <v>58-R1</v>
          </cell>
          <cell r="L677">
            <v>-10</v>
          </cell>
          <cell r="M677">
            <v>0</v>
          </cell>
          <cell r="N677">
            <v>74399659.760000005</v>
          </cell>
          <cell r="O677">
            <v>0</v>
          </cell>
          <cell r="P677">
            <v>16530199</v>
          </cell>
          <cell r="Q677">
            <v>0</v>
          </cell>
          <cell r="R677">
            <v>65309427</v>
          </cell>
          <cell r="S677">
            <v>0</v>
          </cell>
          <cell r="T677">
            <v>1384220</v>
          </cell>
          <cell r="U677">
            <v>0</v>
          </cell>
          <cell r="V677">
            <v>1.86</v>
          </cell>
          <cell r="W677">
            <v>0</v>
          </cell>
          <cell r="X677">
            <v>47.2</v>
          </cell>
        </row>
        <row r="678">
          <cell r="D678" t="str">
            <v>392.01Oregon</v>
          </cell>
          <cell r="E678">
            <v>392.01</v>
          </cell>
          <cell r="F678" t="str">
            <v>Transportation Equipment - Light Trucks and Vans</v>
          </cell>
          <cell r="G678">
            <v>0</v>
          </cell>
          <cell r="H678" t="str">
            <v xml:space="preserve">          </v>
          </cell>
          <cell r="I678">
            <v>0</v>
          </cell>
          <cell r="J678" t="str">
            <v>12-L2.5</v>
          </cell>
          <cell r="L678">
            <v>10</v>
          </cell>
          <cell r="M678">
            <v>0</v>
          </cell>
          <cell r="N678">
            <v>10925542.470000001</v>
          </cell>
          <cell r="O678">
            <v>0</v>
          </cell>
          <cell r="P678">
            <v>4535867</v>
          </cell>
          <cell r="Q678">
            <v>0</v>
          </cell>
          <cell r="R678">
            <v>5297121</v>
          </cell>
          <cell r="S678">
            <v>0</v>
          </cell>
          <cell r="T678">
            <v>768676</v>
          </cell>
          <cell r="U678">
            <v>0</v>
          </cell>
          <cell r="V678">
            <v>7.04</v>
          </cell>
          <cell r="W678">
            <v>0</v>
          </cell>
          <cell r="X678">
            <v>6.9</v>
          </cell>
        </row>
        <row r="679">
          <cell r="D679" t="str">
            <v>392.05Oregon</v>
          </cell>
          <cell r="E679">
            <v>392.05</v>
          </cell>
          <cell r="F679" t="str">
            <v>Transportation Equipment - Medium Trucks</v>
          </cell>
          <cell r="G679">
            <v>0</v>
          </cell>
          <cell r="H679" t="str">
            <v xml:space="preserve">          </v>
          </cell>
          <cell r="I679">
            <v>0</v>
          </cell>
          <cell r="J679" t="str">
            <v>16-L3</v>
          </cell>
          <cell r="L679">
            <v>10</v>
          </cell>
          <cell r="M679">
            <v>0</v>
          </cell>
          <cell r="N679">
            <v>10608613.32</v>
          </cell>
          <cell r="O679">
            <v>0</v>
          </cell>
          <cell r="P679">
            <v>4509603</v>
          </cell>
          <cell r="Q679">
            <v>0</v>
          </cell>
          <cell r="R679">
            <v>5038149</v>
          </cell>
          <cell r="S679">
            <v>0</v>
          </cell>
          <cell r="T679">
            <v>581650</v>
          </cell>
          <cell r="U679">
            <v>0</v>
          </cell>
          <cell r="V679">
            <v>5.48</v>
          </cell>
          <cell r="W679">
            <v>0</v>
          </cell>
          <cell r="X679">
            <v>8.6999999999999993</v>
          </cell>
        </row>
        <row r="680">
          <cell r="D680" t="str">
            <v>392.09Oregon</v>
          </cell>
          <cell r="E680">
            <v>392.09</v>
          </cell>
          <cell r="F680" t="str">
            <v>Transportation Equipment - Trailers</v>
          </cell>
          <cell r="G680">
            <v>0</v>
          </cell>
          <cell r="H680" t="str">
            <v xml:space="preserve">          </v>
          </cell>
          <cell r="I680">
            <v>0</v>
          </cell>
          <cell r="J680" t="str">
            <v>34-L2</v>
          </cell>
          <cell r="L680">
            <v>15</v>
          </cell>
          <cell r="M680">
            <v>0</v>
          </cell>
          <cell r="N680">
            <v>3327731.09</v>
          </cell>
          <cell r="O680">
            <v>0</v>
          </cell>
          <cell r="P680">
            <v>904338</v>
          </cell>
          <cell r="Q680">
            <v>0</v>
          </cell>
          <cell r="R680">
            <v>1924233</v>
          </cell>
          <cell r="S680">
            <v>0</v>
          </cell>
          <cell r="T680">
            <v>81325</v>
          </cell>
          <cell r="U680">
            <v>0</v>
          </cell>
          <cell r="V680">
            <v>2.44</v>
          </cell>
          <cell r="W680">
            <v>0</v>
          </cell>
          <cell r="X680">
            <v>23.7</v>
          </cell>
        </row>
        <row r="681">
          <cell r="D681" t="str">
            <v>396.03Oregon</v>
          </cell>
          <cell r="E681">
            <v>396.03</v>
          </cell>
          <cell r="F681" t="str">
            <v>Light Power Operated Equipment</v>
          </cell>
          <cell r="G681">
            <v>0</v>
          </cell>
          <cell r="H681" t="str">
            <v xml:space="preserve">          </v>
          </cell>
          <cell r="I681">
            <v>0</v>
          </cell>
          <cell r="J681" t="str">
            <v>9-L3</v>
          </cell>
          <cell r="L681">
            <v>15</v>
          </cell>
          <cell r="M681">
            <v>0</v>
          </cell>
          <cell r="N681">
            <v>6165299.7999999998</v>
          </cell>
          <cell r="O681">
            <v>0</v>
          </cell>
          <cell r="P681">
            <v>2135225</v>
          </cell>
          <cell r="Q681">
            <v>0</v>
          </cell>
          <cell r="R681">
            <v>3105280</v>
          </cell>
          <cell r="S681">
            <v>0</v>
          </cell>
          <cell r="T681">
            <v>569006</v>
          </cell>
          <cell r="U681">
            <v>0</v>
          </cell>
          <cell r="V681">
            <v>9.23</v>
          </cell>
          <cell r="W681">
            <v>0</v>
          </cell>
          <cell r="X681">
            <v>5.5</v>
          </cell>
        </row>
        <row r="682">
          <cell r="D682" t="str">
            <v>396.07Oregon</v>
          </cell>
          <cell r="E682">
            <v>396.07</v>
          </cell>
          <cell r="F682" t="str">
            <v>Heavy Power Operated Equipment</v>
          </cell>
          <cell r="G682">
            <v>0</v>
          </cell>
          <cell r="H682" t="str">
            <v xml:space="preserve">          </v>
          </cell>
          <cell r="I682">
            <v>0</v>
          </cell>
          <cell r="J682" t="str">
            <v>15-L1</v>
          </cell>
          <cell r="L682">
            <v>20</v>
          </cell>
          <cell r="M682">
            <v>0</v>
          </cell>
          <cell r="N682">
            <v>25955492.59</v>
          </cell>
          <cell r="O682">
            <v>0</v>
          </cell>
          <cell r="P682">
            <v>7704461</v>
          </cell>
          <cell r="Q682">
            <v>0</v>
          </cell>
          <cell r="R682">
            <v>13059933</v>
          </cell>
          <cell r="S682">
            <v>0</v>
          </cell>
          <cell r="T682">
            <v>1333382</v>
          </cell>
          <cell r="U682">
            <v>0</v>
          </cell>
          <cell r="V682">
            <v>5.14</v>
          </cell>
          <cell r="W682">
            <v>0</v>
          </cell>
          <cell r="X682">
            <v>9.8000000000000007</v>
          </cell>
        </row>
        <row r="683">
          <cell r="E683">
            <v>0</v>
          </cell>
          <cell r="F683" t="str">
            <v>TOTAL OREGON - GENERAL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131382339.03000002</v>
          </cell>
          <cell r="O683">
            <v>0</v>
          </cell>
          <cell r="P683">
            <v>36319693</v>
          </cell>
          <cell r="Q683">
            <v>0</v>
          </cell>
          <cell r="R683">
            <v>93734143</v>
          </cell>
          <cell r="S683">
            <v>0</v>
          </cell>
          <cell r="T683">
            <v>4718259</v>
          </cell>
          <cell r="U683">
            <v>0</v>
          </cell>
          <cell r="V683">
            <v>3.59</v>
          </cell>
          <cell r="W683">
            <v>0</v>
          </cell>
          <cell r="X683">
            <v>0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E685">
            <v>0</v>
          </cell>
          <cell r="F685" t="str">
            <v>WASHINGTON - GENERAL</v>
          </cell>
          <cell r="G685">
            <v>0</v>
          </cell>
          <cell r="H685">
            <v>0</v>
          </cell>
          <cell r="I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D686" t="str">
            <v>390Washington</v>
          </cell>
          <cell r="E686">
            <v>390</v>
          </cell>
          <cell r="F686" t="str">
            <v>Structures and Improvements</v>
          </cell>
          <cell r="G686">
            <v>0</v>
          </cell>
          <cell r="H686" t="str">
            <v xml:space="preserve">          </v>
          </cell>
          <cell r="I686">
            <v>0</v>
          </cell>
          <cell r="J686" t="str">
            <v>40-R3</v>
          </cell>
          <cell r="L686">
            <v>-10</v>
          </cell>
          <cell r="M686">
            <v>0</v>
          </cell>
          <cell r="N686">
            <v>10969617.73</v>
          </cell>
          <cell r="O686">
            <v>0</v>
          </cell>
          <cell r="P686">
            <v>5233619</v>
          </cell>
          <cell r="Q686">
            <v>0</v>
          </cell>
          <cell r="R686">
            <v>6832961</v>
          </cell>
          <cell r="S686">
            <v>0</v>
          </cell>
          <cell r="T686">
            <v>276512</v>
          </cell>
          <cell r="U686">
            <v>0</v>
          </cell>
          <cell r="V686">
            <v>2.52</v>
          </cell>
          <cell r="W686">
            <v>0</v>
          </cell>
          <cell r="X686">
            <v>24.7</v>
          </cell>
        </row>
        <row r="687">
          <cell r="D687" t="str">
            <v>392.01Washington</v>
          </cell>
          <cell r="E687">
            <v>392.01</v>
          </cell>
          <cell r="F687" t="str">
            <v>Transportation Equipment - Light Trucks and Vans</v>
          </cell>
          <cell r="G687">
            <v>0</v>
          </cell>
          <cell r="H687" t="str">
            <v xml:space="preserve">          </v>
          </cell>
          <cell r="I687">
            <v>0</v>
          </cell>
          <cell r="J687" t="str">
            <v>13-L2.5</v>
          </cell>
          <cell r="L687">
            <v>10</v>
          </cell>
          <cell r="M687">
            <v>0</v>
          </cell>
          <cell r="N687">
            <v>2397979.02</v>
          </cell>
          <cell r="O687">
            <v>0</v>
          </cell>
          <cell r="P687">
            <v>1066543</v>
          </cell>
          <cell r="Q687">
            <v>0</v>
          </cell>
          <cell r="R687">
            <v>1091638</v>
          </cell>
          <cell r="S687">
            <v>0</v>
          </cell>
          <cell r="T687">
            <v>134170</v>
          </cell>
          <cell r="U687">
            <v>0</v>
          </cell>
          <cell r="V687">
            <v>5.6</v>
          </cell>
          <cell r="W687">
            <v>0</v>
          </cell>
          <cell r="X687">
            <v>8.1</v>
          </cell>
        </row>
        <row r="688">
          <cell r="D688" t="str">
            <v>392.05Washington</v>
          </cell>
          <cell r="E688">
            <v>392.05</v>
          </cell>
          <cell r="F688" t="str">
            <v>Transportation Equipment - Medium Trucks</v>
          </cell>
          <cell r="G688">
            <v>0</v>
          </cell>
          <cell r="H688" t="str">
            <v xml:space="preserve">          </v>
          </cell>
          <cell r="I688">
            <v>0</v>
          </cell>
          <cell r="J688" t="str">
            <v>16-L2.5</v>
          </cell>
          <cell r="L688">
            <v>10</v>
          </cell>
          <cell r="M688">
            <v>0</v>
          </cell>
          <cell r="N688">
            <v>4067621.85</v>
          </cell>
          <cell r="O688">
            <v>0</v>
          </cell>
          <cell r="P688">
            <v>1675338</v>
          </cell>
          <cell r="Q688">
            <v>0</v>
          </cell>
          <cell r="R688">
            <v>1985522</v>
          </cell>
          <cell r="S688">
            <v>0</v>
          </cell>
          <cell r="T688">
            <v>206177</v>
          </cell>
          <cell r="U688">
            <v>0</v>
          </cell>
          <cell r="V688">
            <v>5.07</v>
          </cell>
          <cell r="W688">
            <v>0</v>
          </cell>
          <cell r="X688">
            <v>9.6</v>
          </cell>
        </row>
        <row r="689">
          <cell r="D689" t="str">
            <v>392.09Washington</v>
          </cell>
          <cell r="E689">
            <v>392.09</v>
          </cell>
          <cell r="F689" t="str">
            <v>Transportation Equipment - Trailers</v>
          </cell>
          <cell r="G689">
            <v>0</v>
          </cell>
          <cell r="H689" t="str">
            <v xml:space="preserve">          </v>
          </cell>
          <cell r="I689">
            <v>0</v>
          </cell>
          <cell r="J689" t="str">
            <v>33-S0.5</v>
          </cell>
          <cell r="L689">
            <v>15</v>
          </cell>
          <cell r="M689">
            <v>0</v>
          </cell>
          <cell r="N689">
            <v>769219.66</v>
          </cell>
          <cell r="O689">
            <v>0</v>
          </cell>
          <cell r="P689">
            <v>211984</v>
          </cell>
          <cell r="Q689">
            <v>0</v>
          </cell>
          <cell r="R689">
            <v>441853</v>
          </cell>
          <cell r="S689">
            <v>0</v>
          </cell>
          <cell r="T689">
            <v>18300</v>
          </cell>
          <cell r="U689">
            <v>0</v>
          </cell>
          <cell r="V689">
            <v>2.38</v>
          </cell>
          <cell r="W689">
            <v>0</v>
          </cell>
          <cell r="X689">
            <v>24.1</v>
          </cell>
        </row>
        <row r="690">
          <cell r="D690" t="str">
            <v>396.03Washington</v>
          </cell>
          <cell r="E690">
            <v>396.03</v>
          </cell>
          <cell r="F690" t="str">
            <v>Light Power Operated Equipment</v>
          </cell>
          <cell r="G690">
            <v>0</v>
          </cell>
          <cell r="H690" t="str">
            <v xml:space="preserve">          </v>
          </cell>
          <cell r="I690">
            <v>0</v>
          </cell>
          <cell r="J690" t="str">
            <v>10-R4</v>
          </cell>
          <cell r="L690">
            <v>10</v>
          </cell>
          <cell r="M690">
            <v>0</v>
          </cell>
          <cell r="N690">
            <v>1429079.38</v>
          </cell>
          <cell r="O690">
            <v>0</v>
          </cell>
          <cell r="P690">
            <v>694102</v>
          </cell>
          <cell r="Q690">
            <v>0</v>
          </cell>
          <cell r="R690">
            <v>592069</v>
          </cell>
          <cell r="S690">
            <v>0</v>
          </cell>
          <cell r="T690">
            <v>80819</v>
          </cell>
          <cell r="U690">
            <v>0</v>
          </cell>
          <cell r="V690">
            <v>5.66</v>
          </cell>
          <cell r="W690">
            <v>0</v>
          </cell>
          <cell r="X690">
            <v>7.3</v>
          </cell>
        </row>
        <row r="691">
          <cell r="D691" t="str">
            <v>396.07Washington</v>
          </cell>
          <cell r="E691">
            <v>396.07</v>
          </cell>
          <cell r="F691" t="str">
            <v>Heavy Power Operated Equipment</v>
          </cell>
          <cell r="G691">
            <v>0</v>
          </cell>
          <cell r="H691" t="str">
            <v xml:space="preserve">          </v>
          </cell>
          <cell r="I691">
            <v>0</v>
          </cell>
          <cell r="J691" t="str">
            <v>13-L1.5</v>
          </cell>
          <cell r="L691">
            <v>15</v>
          </cell>
          <cell r="M691">
            <v>0</v>
          </cell>
          <cell r="N691">
            <v>6046018.2300000004</v>
          </cell>
          <cell r="O691">
            <v>0</v>
          </cell>
          <cell r="P691">
            <v>2225555</v>
          </cell>
          <cell r="Q691">
            <v>0</v>
          </cell>
          <cell r="R691">
            <v>2913560</v>
          </cell>
          <cell r="S691">
            <v>0</v>
          </cell>
          <cell r="T691">
            <v>364836</v>
          </cell>
          <cell r="U691">
            <v>0</v>
          </cell>
          <cell r="V691">
            <v>6.03</v>
          </cell>
          <cell r="W691">
            <v>0</v>
          </cell>
          <cell r="X691">
            <v>8</v>
          </cell>
        </row>
        <row r="692">
          <cell r="E692">
            <v>0</v>
          </cell>
          <cell r="F692" t="str">
            <v>TOTAL WASHINGTON - GENERAL</v>
          </cell>
          <cell r="G692">
            <v>0</v>
          </cell>
          <cell r="H692">
            <v>0</v>
          </cell>
          <cell r="I692">
            <v>0</v>
          </cell>
          <cell r="L692">
            <v>0</v>
          </cell>
          <cell r="M692">
            <v>0</v>
          </cell>
          <cell r="N692">
            <v>25679535.870000001</v>
          </cell>
          <cell r="O692">
            <v>0</v>
          </cell>
          <cell r="P692">
            <v>11107141</v>
          </cell>
          <cell r="Q692">
            <v>0</v>
          </cell>
          <cell r="R692">
            <v>13857603</v>
          </cell>
          <cell r="S692">
            <v>0</v>
          </cell>
          <cell r="T692">
            <v>1080814</v>
          </cell>
          <cell r="U692">
            <v>0</v>
          </cell>
          <cell r="V692">
            <v>4.21</v>
          </cell>
          <cell r="W692">
            <v>0</v>
          </cell>
          <cell r="X692">
            <v>0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E694">
            <v>0</v>
          </cell>
          <cell r="F694" t="str">
            <v>WYOMING - GENERAL (as of June 30, 2013)</v>
          </cell>
          <cell r="G694">
            <v>0</v>
          </cell>
          <cell r="H694">
            <v>0</v>
          </cell>
          <cell r="I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D695" t="str">
            <v>389.2Wyoming</v>
          </cell>
          <cell r="E695">
            <v>389.2</v>
          </cell>
          <cell r="F695" t="str">
            <v>Land Rights</v>
          </cell>
          <cell r="G695">
            <v>0</v>
          </cell>
          <cell r="H695" t="str">
            <v xml:space="preserve">          </v>
          </cell>
          <cell r="I695">
            <v>0</v>
          </cell>
          <cell r="J695" t="str">
            <v>50-SQ</v>
          </cell>
          <cell r="L695">
            <v>0</v>
          </cell>
          <cell r="M695">
            <v>0</v>
          </cell>
          <cell r="N695">
            <v>74314.75</v>
          </cell>
          <cell r="O695">
            <v>0</v>
          </cell>
          <cell r="P695">
            <v>10493</v>
          </cell>
          <cell r="Q695">
            <v>0</v>
          </cell>
          <cell r="R695">
            <v>63822</v>
          </cell>
          <cell r="S695">
            <v>0</v>
          </cell>
          <cell r="T695">
            <v>1470</v>
          </cell>
          <cell r="U695">
            <v>0</v>
          </cell>
          <cell r="V695">
            <v>1.98</v>
          </cell>
          <cell r="W695">
            <v>0</v>
          </cell>
          <cell r="X695">
            <v>43.4</v>
          </cell>
        </row>
        <row r="696">
          <cell r="D696" t="str">
            <v>390Wyoming</v>
          </cell>
          <cell r="E696">
            <v>390</v>
          </cell>
          <cell r="F696" t="str">
            <v>Structures and Improvements</v>
          </cell>
          <cell r="G696">
            <v>0</v>
          </cell>
          <cell r="H696" t="str">
            <v xml:space="preserve">          </v>
          </cell>
          <cell r="I696">
            <v>0</v>
          </cell>
          <cell r="J696" t="str">
            <v>58-R1</v>
          </cell>
          <cell r="L696">
            <v>-15</v>
          </cell>
          <cell r="M696">
            <v>0</v>
          </cell>
          <cell r="N696">
            <v>10076029.949999999</v>
          </cell>
          <cell r="O696">
            <v>0</v>
          </cell>
          <cell r="P696">
            <v>2230438</v>
          </cell>
          <cell r="Q696">
            <v>0</v>
          </cell>
          <cell r="R696">
            <v>9356996</v>
          </cell>
          <cell r="S696">
            <v>0</v>
          </cell>
          <cell r="T696">
            <v>196107</v>
          </cell>
          <cell r="U696">
            <v>0</v>
          </cell>
          <cell r="V696">
            <v>1.95</v>
          </cell>
          <cell r="W696">
            <v>0</v>
          </cell>
          <cell r="X696">
            <v>47.7</v>
          </cell>
        </row>
        <row r="697">
          <cell r="D697" t="str">
            <v>392.01Wyoming</v>
          </cell>
          <cell r="E697">
            <v>392.01</v>
          </cell>
          <cell r="F697" t="str">
            <v>Transportation Equipment - Light Trucks and Vans</v>
          </cell>
          <cell r="G697">
            <v>0</v>
          </cell>
          <cell r="H697" t="str">
            <v xml:space="preserve">          </v>
          </cell>
          <cell r="I697">
            <v>0</v>
          </cell>
          <cell r="J697" t="str">
            <v>13-S1.5</v>
          </cell>
          <cell r="L697">
            <v>10</v>
          </cell>
          <cell r="M697">
            <v>0</v>
          </cell>
          <cell r="N697">
            <v>4784242.58</v>
          </cell>
          <cell r="O697">
            <v>0</v>
          </cell>
          <cell r="P697">
            <v>2606724</v>
          </cell>
          <cell r="Q697">
            <v>0</v>
          </cell>
          <cell r="R697">
            <v>1699094</v>
          </cell>
          <cell r="S697">
            <v>0</v>
          </cell>
          <cell r="T697">
            <v>280024</v>
          </cell>
          <cell r="U697">
            <v>0</v>
          </cell>
          <cell r="V697">
            <v>5.85</v>
          </cell>
          <cell r="W697">
            <v>0</v>
          </cell>
          <cell r="X697">
            <v>6.1</v>
          </cell>
        </row>
        <row r="698">
          <cell r="D698" t="str">
            <v>392.05Wyoming</v>
          </cell>
          <cell r="E698">
            <v>392.05</v>
          </cell>
          <cell r="F698" t="str">
            <v>Transportation Equipment - Medium Trucks</v>
          </cell>
          <cell r="G698">
            <v>0</v>
          </cell>
          <cell r="H698" t="str">
            <v xml:space="preserve">          </v>
          </cell>
          <cell r="I698">
            <v>0</v>
          </cell>
          <cell r="J698" t="str">
            <v>15-L1.5</v>
          </cell>
          <cell r="L698">
            <v>10</v>
          </cell>
          <cell r="M698">
            <v>0</v>
          </cell>
          <cell r="N698">
            <v>5841654.8200000003</v>
          </cell>
          <cell r="O698">
            <v>0</v>
          </cell>
          <cell r="P698">
            <v>2215186</v>
          </cell>
          <cell r="Q698">
            <v>0</v>
          </cell>
          <cell r="R698">
            <v>3042303</v>
          </cell>
          <cell r="S698">
            <v>0</v>
          </cell>
          <cell r="T698">
            <v>330862</v>
          </cell>
          <cell r="U698">
            <v>0</v>
          </cell>
          <cell r="V698">
            <v>5.66</v>
          </cell>
          <cell r="W698">
            <v>0</v>
          </cell>
          <cell r="X698">
            <v>9.1999999999999993</v>
          </cell>
        </row>
        <row r="699">
          <cell r="D699" t="str">
            <v>392.09Wyoming</v>
          </cell>
          <cell r="E699">
            <v>392.09</v>
          </cell>
          <cell r="F699" t="str">
            <v>Transportation Equipment - Trailers</v>
          </cell>
          <cell r="G699">
            <v>0</v>
          </cell>
          <cell r="H699" t="str">
            <v xml:space="preserve">          </v>
          </cell>
          <cell r="I699">
            <v>0</v>
          </cell>
          <cell r="J699" t="str">
            <v>34-L2</v>
          </cell>
          <cell r="L699">
            <v>5</v>
          </cell>
          <cell r="M699">
            <v>0</v>
          </cell>
          <cell r="N699">
            <v>2988776.96</v>
          </cell>
          <cell r="O699">
            <v>0</v>
          </cell>
          <cell r="P699">
            <v>979980</v>
          </cell>
          <cell r="Q699">
            <v>0</v>
          </cell>
          <cell r="R699">
            <v>1859358</v>
          </cell>
          <cell r="S699">
            <v>0</v>
          </cell>
          <cell r="T699">
            <v>79982</v>
          </cell>
          <cell r="U699">
            <v>0</v>
          </cell>
          <cell r="V699">
            <v>2.68</v>
          </cell>
          <cell r="W699">
            <v>0</v>
          </cell>
          <cell r="X699">
            <v>23.2</v>
          </cell>
        </row>
        <row r="700">
          <cell r="D700" t="str">
            <v>396.03Wyoming</v>
          </cell>
          <cell r="E700">
            <v>396.03</v>
          </cell>
          <cell r="F700" t="str">
            <v>Light Power Operated Equipment</v>
          </cell>
          <cell r="G700">
            <v>0</v>
          </cell>
          <cell r="H700" t="str">
            <v xml:space="preserve">          </v>
          </cell>
          <cell r="I700">
            <v>0</v>
          </cell>
          <cell r="J700" t="str">
            <v>9-L3</v>
          </cell>
          <cell r="L700">
            <v>15</v>
          </cell>
          <cell r="M700">
            <v>0</v>
          </cell>
          <cell r="N700">
            <v>3900976.71</v>
          </cell>
          <cell r="O700">
            <v>0</v>
          </cell>
          <cell r="P700">
            <v>1569811</v>
          </cell>
          <cell r="Q700">
            <v>0</v>
          </cell>
          <cell r="R700">
            <v>1746019</v>
          </cell>
          <cell r="S700">
            <v>0</v>
          </cell>
          <cell r="T700">
            <v>330364</v>
          </cell>
          <cell r="U700">
            <v>0</v>
          </cell>
          <cell r="V700">
            <v>8.4700000000000006</v>
          </cell>
          <cell r="W700">
            <v>0</v>
          </cell>
          <cell r="X700">
            <v>5.3</v>
          </cell>
        </row>
        <row r="701">
          <cell r="D701" t="str">
            <v>396.07Wyoming</v>
          </cell>
          <cell r="E701">
            <v>396.07</v>
          </cell>
          <cell r="F701" t="str">
            <v>Heavy Power Operated Equipment</v>
          </cell>
          <cell r="G701">
            <v>0</v>
          </cell>
          <cell r="H701" t="str">
            <v xml:space="preserve">          </v>
          </cell>
          <cell r="I701">
            <v>0</v>
          </cell>
          <cell r="J701" t="str">
            <v>15-L0</v>
          </cell>
          <cell r="L701">
            <v>25</v>
          </cell>
          <cell r="M701">
            <v>0</v>
          </cell>
          <cell r="N701">
            <v>34430049.939999998</v>
          </cell>
          <cell r="O701">
            <v>0</v>
          </cell>
          <cell r="P701">
            <v>6373331</v>
          </cell>
          <cell r="Q701">
            <v>0</v>
          </cell>
          <cell r="R701">
            <v>19449206</v>
          </cell>
          <cell r="S701">
            <v>0</v>
          </cell>
          <cell r="T701">
            <v>1673448</v>
          </cell>
          <cell r="U701">
            <v>0</v>
          </cell>
          <cell r="V701">
            <v>4.8600000000000003</v>
          </cell>
          <cell r="W701">
            <v>0</v>
          </cell>
          <cell r="X701">
            <v>11.6</v>
          </cell>
        </row>
        <row r="702">
          <cell r="E702">
            <v>0</v>
          </cell>
          <cell r="F702" t="str">
            <v>TOTAL WYOMING - GENERAL</v>
          </cell>
          <cell r="G702">
            <v>0</v>
          </cell>
          <cell r="H702">
            <v>0</v>
          </cell>
          <cell r="I702">
            <v>0</v>
          </cell>
          <cell r="L702">
            <v>0</v>
          </cell>
          <cell r="M702">
            <v>0</v>
          </cell>
          <cell r="N702">
            <v>62096045.710000001</v>
          </cell>
          <cell r="O702">
            <v>0</v>
          </cell>
          <cell r="P702">
            <v>15985963</v>
          </cell>
          <cell r="Q702">
            <v>0</v>
          </cell>
          <cell r="R702">
            <v>37216798</v>
          </cell>
          <cell r="S702">
            <v>0</v>
          </cell>
          <cell r="T702">
            <v>2892257</v>
          </cell>
          <cell r="U702">
            <v>0</v>
          </cell>
          <cell r="V702">
            <v>4.66</v>
          </cell>
          <cell r="W702">
            <v>0</v>
          </cell>
          <cell r="X702">
            <v>0</v>
          </cell>
        </row>
        <row r="703"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E704">
            <v>0</v>
          </cell>
          <cell r="F704" t="str">
            <v>CALIFORNIA - GENERAL</v>
          </cell>
          <cell r="G704">
            <v>0</v>
          </cell>
          <cell r="H704">
            <v>0</v>
          </cell>
          <cell r="I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D705" t="str">
            <v>390California</v>
          </cell>
          <cell r="E705">
            <v>390</v>
          </cell>
          <cell r="F705" t="str">
            <v>Structures and Improvements</v>
          </cell>
          <cell r="G705">
            <v>0</v>
          </cell>
          <cell r="H705" t="str">
            <v xml:space="preserve">          </v>
          </cell>
          <cell r="I705">
            <v>0</v>
          </cell>
          <cell r="J705" t="str">
            <v>60-R3</v>
          </cell>
          <cell r="L705">
            <v>-20</v>
          </cell>
          <cell r="M705">
            <v>0</v>
          </cell>
          <cell r="N705">
            <v>2936056.38</v>
          </cell>
          <cell r="O705">
            <v>0</v>
          </cell>
          <cell r="P705">
            <v>1202607</v>
          </cell>
          <cell r="Q705">
            <v>0</v>
          </cell>
          <cell r="R705">
            <v>2320661</v>
          </cell>
          <cell r="S705">
            <v>0</v>
          </cell>
          <cell r="T705">
            <v>50126</v>
          </cell>
          <cell r="U705">
            <v>0</v>
          </cell>
          <cell r="V705">
            <v>1.71</v>
          </cell>
          <cell r="W705">
            <v>0</v>
          </cell>
          <cell r="X705">
            <v>46.3</v>
          </cell>
        </row>
        <row r="706">
          <cell r="D706" t="str">
            <v>392.01California</v>
          </cell>
          <cell r="E706">
            <v>392.01</v>
          </cell>
          <cell r="F706" t="str">
            <v>Transportation Equipment - Light Trucks and Vans</v>
          </cell>
          <cell r="G706">
            <v>0</v>
          </cell>
          <cell r="H706" t="str">
            <v xml:space="preserve">          </v>
          </cell>
          <cell r="I706">
            <v>0</v>
          </cell>
          <cell r="J706" t="str">
            <v>10-S3</v>
          </cell>
          <cell r="L706">
            <v>20</v>
          </cell>
          <cell r="M706">
            <v>0</v>
          </cell>
          <cell r="N706">
            <v>828273.72</v>
          </cell>
          <cell r="O706">
            <v>0</v>
          </cell>
          <cell r="P706">
            <v>471990</v>
          </cell>
          <cell r="Q706">
            <v>0</v>
          </cell>
          <cell r="R706">
            <v>190629</v>
          </cell>
          <cell r="S706">
            <v>0</v>
          </cell>
          <cell r="T706">
            <v>28820</v>
          </cell>
          <cell r="U706">
            <v>0</v>
          </cell>
          <cell r="V706">
            <v>3.48</v>
          </cell>
          <cell r="W706">
            <v>0</v>
          </cell>
          <cell r="X706">
            <v>6.6</v>
          </cell>
        </row>
        <row r="707">
          <cell r="D707" t="str">
            <v>392.05California</v>
          </cell>
          <cell r="E707">
            <v>392.05</v>
          </cell>
          <cell r="F707" t="str">
            <v>Transportation Equipment - Medium Trucks</v>
          </cell>
          <cell r="G707">
            <v>0</v>
          </cell>
          <cell r="H707" t="str">
            <v xml:space="preserve">          </v>
          </cell>
          <cell r="I707">
            <v>0</v>
          </cell>
          <cell r="J707" t="str">
            <v>15-L2</v>
          </cell>
          <cell r="L707">
            <v>15</v>
          </cell>
          <cell r="M707">
            <v>0</v>
          </cell>
          <cell r="N707">
            <v>961928.43</v>
          </cell>
          <cell r="O707">
            <v>0</v>
          </cell>
          <cell r="P707">
            <v>425470</v>
          </cell>
          <cell r="Q707">
            <v>0</v>
          </cell>
          <cell r="R707">
            <v>392169</v>
          </cell>
          <cell r="S707">
            <v>0</v>
          </cell>
          <cell r="T707">
            <v>43238</v>
          </cell>
          <cell r="U707">
            <v>0</v>
          </cell>
          <cell r="V707">
            <v>4.49</v>
          </cell>
          <cell r="W707">
            <v>0</v>
          </cell>
          <cell r="X707">
            <v>9.1</v>
          </cell>
        </row>
        <row r="708">
          <cell r="D708" t="str">
            <v>392.09California</v>
          </cell>
          <cell r="E708">
            <v>392.09</v>
          </cell>
          <cell r="F708" t="str">
            <v>Transportation Equipment - Trailers</v>
          </cell>
          <cell r="G708">
            <v>0</v>
          </cell>
          <cell r="H708" t="str">
            <v xml:space="preserve">          </v>
          </cell>
          <cell r="I708">
            <v>0</v>
          </cell>
          <cell r="J708" t="str">
            <v>35-R2</v>
          </cell>
          <cell r="L708">
            <v>5</v>
          </cell>
          <cell r="M708">
            <v>0</v>
          </cell>
          <cell r="N708">
            <v>451193.36</v>
          </cell>
          <cell r="O708">
            <v>0</v>
          </cell>
          <cell r="P708">
            <v>154374</v>
          </cell>
          <cell r="Q708">
            <v>0</v>
          </cell>
          <cell r="R708">
            <v>274260</v>
          </cell>
          <cell r="S708">
            <v>0</v>
          </cell>
          <cell r="T708">
            <v>10483</v>
          </cell>
          <cell r="U708">
            <v>0</v>
          </cell>
          <cell r="V708">
            <v>2.3199999999999998</v>
          </cell>
          <cell r="W708">
            <v>0</v>
          </cell>
          <cell r="X708">
            <v>26.2</v>
          </cell>
        </row>
        <row r="709">
          <cell r="D709" t="str">
            <v>396.03California</v>
          </cell>
          <cell r="E709">
            <v>396.03</v>
          </cell>
          <cell r="F709" t="str">
            <v>Light Power Operated Equipment</v>
          </cell>
          <cell r="G709">
            <v>0</v>
          </cell>
          <cell r="H709" t="str">
            <v xml:space="preserve">          </v>
          </cell>
          <cell r="I709">
            <v>0</v>
          </cell>
          <cell r="J709" t="str">
            <v>8-R4</v>
          </cell>
          <cell r="L709">
            <v>15</v>
          </cell>
          <cell r="M709">
            <v>0</v>
          </cell>
          <cell r="N709">
            <v>918153.56</v>
          </cell>
          <cell r="O709">
            <v>0</v>
          </cell>
          <cell r="P709">
            <v>498157</v>
          </cell>
          <cell r="Q709">
            <v>0</v>
          </cell>
          <cell r="R709">
            <v>282274</v>
          </cell>
          <cell r="S709">
            <v>0</v>
          </cell>
          <cell r="T709">
            <v>66132</v>
          </cell>
          <cell r="U709">
            <v>0</v>
          </cell>
          <cell r="V709">
            <v>7.2</v>
          </cell>
          <cell r="W709">
            <v>0</v>
          </cell>
          <cell r="X709">
            <v>4.3</v>
          </cell>
        </row>
        <row r="710">
          <cell r="D710" t="str">
            <v>396.07California</v>
          </cell>
          <cell r="E710">
            <v>396.07</v>
          </cell>
          <cell r="F710" t="str">
            <v>Heavy Power Operated Equipment</v>
          </cell>
          <cell r="G710">
            <v>0</v>
          </cell>
          <cell r="H710" t="str">
            <v xml:space="preserve">          </v>
          </cell>
          <cell r="I710">
            <v>0</v>
          </cell>
          <cell r="J710" t="str">
            <v>14-L1.5</v>
          </cell>
          <cell r="L710">
            <v>15</v>
          </cell>
          <cell r="M710">
            <v>0</v>
          </cell>
          <cell r="N710">
            <v>3051020.13</v>
          </cell>
          <cell r="O710">
            <v>0</v>
          </cell>
          <cell r="P710">
            <v>1194997</v>
          </cell>
          <cell r="Q710">
            <v>0</v>
          </cell>
          <cell r="R710">
            <v>1398370</v>
          </cell>
          <cell r="S710">
            <v>0</v>
          </cell>
          <cell r="T710">
            <v>151814</v>
          </cell>
          <cell r="U710">
            <v>0</v>
          </cell>
          <cell r="V710">
            <v>4.9800000000000004</v>
          </cell>
          <cell r="W710">
            <v>0</v>
          </cell>
          <cell r="X710">
            <v>9.1999999999999993</v>
          </cell>
        </row>
        <row r="711">
          <cell r="E711">
            <v>0</v>
          </cell>
          <cell r="F711" t="str">
            <v>TOTAL CALIFORNIA - GENERAL</v>
          </cell>
          <cell r="G711">
            <v>0</v>
          </cell>
          <cell r="H711">
            <v>0</v>
          </cell>
          <cell r="I711">
            <v>0</v>
          </cell>
          <cell r="L711">
            <v>0</v>
          </cell>
          <cell r="M711">
            <v>0</v>
          </cell>
          <cell r="N711">
            <v>9146625.5799999982</v>
          </cell>
          <cell r="O711">
            <v>0</v>
          </cell>
          <cell r="P711">
            <v>3947595</v>
          </cell>
          <cell r="Q711">
            <v>0</v>
          </cell>
          <cell r="R711">
            <v>4858363</v>
          </cell>
          <cell r="S711">
            <v>0</v>
          </cell>
          <cell r="T711">
            <v>350613</v>
          </cell>
          <cell r="U711">
            <v>0</v>
          </cell>
          <cell r="V711">
            <v>3.83</v>
          </cell>
          <cell r="W711">
            <v>0</v>
          </cell>
          <cell r="X711">
            <v>0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E713">
            <v>0</v>
          </cell>
          <cell r="F713" t="str">
            <v>UTAH - GENERAL (as of June 30, 2013)</v>
          </cell>
          <cell r="G713">
            <v>0</v>
          </cell>
          <cell r="H713">
            <v>0</v>
          </cell>
          <cell r="I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D714" t="str">
            <v>389.2Utah</v>
          </cell>
          <cell r="E714">
            <v>389.2</v>
          </cell>
          <cell r="F714" t="str">
            <v>Land Rights</v>
          </cell>
          <cell r="G714">
            <v>0</v>
          </cell>
          <cell r="H714" t="str">
            <v xml:space="preserve">          </v>
          </cell>
          <cell r="I714">
            <v>0</v>
          </cell>
          <cell r="J714" t="str">
            <v>45-S0</v>
          </cell>
          <cell r="L714">
            <v>0</v>
          </cell>
          <cell r="M714">
            <v>0</v>
          </cell>
          <cell r="N714">
            <v>85283.36</v>
          </cell>
          <cell r="O714">
            <v>0</v>
          </cell>
          <cell r="P714">
            <v>22590</v>
          </cell>
          <cell r="Q714">
            <v>0</v>
          </cell>
          <cell r="R714">
            <v>62693</v>
          </cell>
          <cell r="S714">
            <v>0</v>
          </cell>
          <cell r="T714">
            <v>1732</v>
          </cell>
          <cell r="U714">
            <v>0</v>
          </cell>
          <cell r="V714">
            <v>2.0299999999999998</v>
          </cell>
          <cell r="W714">
            <v>0</v>
          </cell>
          <cell r="X714">
            <v>36.200000000000003</v>
          </cell>
        </row>
        <row r="715">
          <cell r="D715" t="str">
            <v>390Utah</v>
          </cell>
          <cell r="E715">
            <v>390</v>
          </cell>
          <cell r="F715" t="str">
            <v>Structures and Improvements</v>
          </cell>
          <cell r="G715">
            <v>0</v>
          </cell>
          <cell r="H715" t="str">
            <v xml:space="preserve">          </v>
          </cell>
          <cell r="I715">
            <v>0</v>
          </cell>
          <cell r="J715" t="str">
            <v>58-R1</v>
          </cell>
          <cell r="L715">
            <v>5</v>
          </cell>
          <cell r="M715">
            <v>0</v>
          </cell>
          <cell r="N715">
            <v>89787536.969999999</v>
          </cell>
          <cell r="O715">
            <v>0</v>
          </cell>
          <cell r="P715">
            <v>24175281</v>
          </cell>
          <cell r="Q715">
            <v>0</v>
          </cell>
          <cell r="R715">
            <v>61122879</v>
          </cell>
          <cell r="S715">
            <v>0</v>
          </cell>
          <cell r="T715">
            <v>1370991</v>
          </cell>
          <cell r="U715">
            <v>0</v>
          </cell>
          <cell r="V715">
            <v>1.53</v>
          </cell>
          <cell r="W715">
            <v>0</v>
          </cell>
          <cell r="X715">
            <v>44.6</v>
          </cell>
        </row>
        <row r="716">
          <cell r="D716" t="str">
            <v>392.01Utah</v>
          </cell>
          <cell r="E716">
            <v>392.01</v>
          </cell>
          <cell r="F716" t="str">
            <v>Transportation Equipment - Light Trucks and Vans</v>
          </cell>
          <cell r="G716">
            <v>0</v>
          </cell>
          <cell r="H716" t="str">
            <v xml:space="preserve">          </v>
          </cell>
          <cell r="I716">
            <v>0</v>
          </cell>
          <cell r="J716" t="str">
            <v>12-L3</v>
          </cell>
          <cell r="L716">
            <v>10</v>
          </cell>
          <cell r="M716">
            <v>0</v>
          </cell>
          <cell r="N716">
            <v>15696361.619999999</v>
          </cell>
          <cell r="O716">
            <v>0</v>
          </cell>
          <cell r="P716">
            <v>9738329</v>
          </cell>
          <cell r="Q716">
            <v>0</v>
          </cell>
          <cell r="R716">
            <v>4388396</v>
          </cell>
          <cell r="S716">
            <v>0</v>
          </cell>
          <cell r="T716">
            <v>790815</v>
          </cell>
          <cell r="U716">
            <v>0</v>
          </cell>
          <cell r="V716">
            <v>5.04</v>
          </cell>
          <cell r="W716">
            <v>0</v>
          </cell>
          <cell r="X716">
            <v>5.5</v>
          </cell>
        </row>
        <row r="717">
          <cell r="D717" t="str">
            <v>392.3Utah</v>
          </cell>
          <cell r="E717">
            <v>392.3</v>
          </cell>
          <cell r="F717" t="str">
            <v>Aircraft</v>
          </cell>
          <cell r="G717">
            <v>0</v>
          </cell>
          <cell r="H717" t="str">
            <v xml:space="preserve">          </v>
          </cell>
          <cell r="I717">
            <v>0</v>
          </cell>
          <cell r="J717" t="str">
            <v>10-SQ</v>
          </cell>
          <cell r="L717">
            <v>64</v>
          </cell>
          <cell r="M717">
            <v>0</v>
          </cell>
          <cell r="N717">
            <v>3076269.26</v>
          </cell>
          <cell r="O717">
            <v>0</v>
          </cell>
          <cell r="P717">
            <v>698649</v>
          </cell>
          <cell r="Q717">
            <v>0</v>
          </cell>
          <cell r="R717">
            <v>408808</v>
          </cell>
          <cell r="S717">
            <v>0</v>
          </cell>
          <cell r="T717">
            <v>77254</v>
          </cell>
          <cell r="U717">
            <v>0</v>
          </cell>
          <cell r="V717">
            <v>2.5099999999999998</v>
          </cell>
          <cell r="W717">
            <v>0</v>
          </cell>
          <cell r="X717">
            <v>5.3</v>
          </cell>
        </row>
        <row r="718">
          <cell r="D718" t="str">
            <v>392.05Utah</v>
          </cell>
          <cell r="E718">
            <v>392.05</v>
          </cell>
          <cell r="F718" t="str">
            <v>Transportation Equipment - Medium Trucks</v>
          </cell>
          <cell r="G718">
            <v>0</v>
          </cell>
          <cell r="H718" t="str">
            <v xml:space="preserve">          </v>
          </cell>
          <cell r="I718">
            <v>0</v>
          </cell>
          <cell r="J718" t="str">
            <v>16-L2</v>
          </cell>
          <cell r="L718">
            <v>10</v>
          </cell>
          <cell r="M718">
            <v>0</v>
          </cell>
          <cell r="N718">
            <v>21741774.239999998</v>
          </cell>
          <cell r="O718">
            <v>0</v>
          </cell>
          <cell r="P718">
            <v>10429637</v>
          </cell>
          <cell r="Q718">
            <v>0</v>
          </cell>
          <cell r="R718">
            <v>9137960</v>
          </cell>
          <cell r="S718">
            <v>0</v>
          </cell>
          <cell r="T718">
            <v>991430</v>
          </cell>
          <cell r="U718">
            <v>0</v>
          </cell>
          <cell r="V718">
            <v>4.5599999999999996</v>
          </cell>
          <cell r="W718">
            <v>0</v>
          </cell>
          <cell r="X718">
            <v>9.1999999999999993</v>
          </cell>
        </row>
        <row r="719">
          <cell r="D719" t="str">
            <v>392.09Utah</v>
          </cell>
          <cell r="E719">
            <v>392.09</v>
          </cell>
          <cell r="F719" t="str">
            <v>Transportation Equipment - Trailers</v>
          </cell>
          <cell r="G719">
            <v>0</v>
          </cell>
          <cell r="H719" t="str">
            <v xml:space="preserve">          </v>
          </cell>
          <cell r="I719">
            <v>0</v>
          </cell>
          <cell r="J719" t="str">
            <v>34-L2</v>
          </cell>
          <cell r="L719">
            <v>25</v>
          </cell>
          <cell r="M719">
            <v>0</v>
          </cell>
          <cell r="N719">
            <v>7260753.6100000003</v>
          </cell>
          <cell r="O719">
            <v>0</v>
          </cell>
          <cell r="P719">
            <v>2344818</v>
          </cell>
          <cell r="Q719">
            <v>0</v>
          </cell>
          <cell r="R719">
            <v>3100747</v>
          </cell>
          <cell r="S719">
            <v>0</v>
          </cell>
          <cell r="T719">
            <v>138328</v>
          </cell>
          <cell r="U719">
            <v>0</v>
          </cell>
          <cell r="V719">
            <v>1.91</v>
          </cell>
          <cell r="W719">
            <v>0</v>
          </cell>
          <cell r="X719">
            <v>22.4</v>
          </cell>
        </row>
        <row r="720">
          <cell r="D720" t="str">
            <v>396.03Utah</v>
          </cell>
          <cell r="E720">
            <v>396.03</v>
          </cell>
          <cell r="F720" t="str">
            <v>Light Power Operated Equipment</v>
          </cell>
          <cell r="G720">
            <v>0</v>
          </cell>
          <cell r="H720" t="str">
            <v xml:space="preserve">          </v>
          </cell>
          <cell r="I720">
            <v>0</v>
          </cell>
          <cell r="J720" t="str">
            <v>9-L3</v>
          </cell>
          <cell r="L720">
            <v>10</v>
          </cell>
          <cell r="M720">
            <v>0</v>
          </cell>
          <cell r="N720">
            <v>6478258.6500000004</v>
          </cell>
          <cell r="O720">
            <v>0</v>
          </cell>
          <cell r="P720">
            <v>2840221</v>
          </cell>
          <cell r="Q720">
            <v>0</v>
          </cell>
          <cell r="R720">
            <v>2990212</v>
          </cell>
          <cell r="S720">
            <v>0</v>
          </cell>
          <cell r="T720">
            <v>524657</v>
          </cell>
          <cell r="U720">
            <v>0</v>
          </cell>
          <cell r="V720">
            <v>8.1</v>
          </cell>
          <cell r="W720">
            <v>0</v>
          </cell>
          <cell r="X720">
            <v>5.7</v>
          </cell>
        </row>
        <row r="721">
          <cell r="D721" t="str">
            <v>396.07Utah</v>
          </cell>
          <cell r="E721">
            <v>396.07</v>
          </cell>
          <cell r="F721" t="str">
            <v>Heavy Power Operated Equipment</v>
          </cell>
          <cell r="G721">
            <v>0</v>
          </cell>
          <cell r="H721" t="str">
            <v xml:space="preserve">          </v>
          </cell>
          <cell r="I721">
            <v>0</v>
          </cell>
          <cell r="J721" t="str">
            <v>14-L0.5</v>
          </cell>
          <cell r="L721">
            <v>15</v>
          </cell>
          <cell r="M721">
            <v>0</v>
          </cell>
          <cell r="N721">
            <v>52795650.93</v>
          </cell>
          <cell r="O721">
            <v>0</v>
          </cell>
          <cell r="P721">
            <v>16962444</v>
          </cell>
          <cell r="Q721">
            <v>0</v>
          </cell>
          <cell r="R721">
            <v>27913859</v>
          </cell>
          <cell r="S721">
            <v>0</v>
          </cell>
          <cell r="T721">
            <v>2830320</v>
          </cell>
          <cell r="U721">
            <v>0</v>
          </cell>
          <cell r="V721">
            <v>5.36</v>
          </cell>
          <cell r="W721">
            <v>0</v>
          </cell>
          <cell r="X721">
            <v>9.9</v>
          </cell>
        </row>
        <row r="722">
          <cell r="E722">
            <v>0</v>
          </cell>
          <cell r="F722" t="str">
            <v>TOTAL UTAH - GENERAL</v>
          </cell>
          <cell r="G722">
            <v>0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N722">
            <v>196921888.64000002</v>
          </cell>
          <cell r="O722">
            <v>0</v>
          </cell>
          <cell r="P722">
            <v>67211969</v>
          </cell>
          <cell r="Q722">
            <v>0</v>
          </cell>
          <cell r="R722">
            <v>109125554</v>
          </cell>
          <cell r="S722">
            <v>0</v>
          </cell>
          <cell r="T722">
            <v>6725527</v>
          </cell>
          <cell r="U722">
            <v>0</v>
          </cell>
          <cell r="V722">
            <v>3.42</v>
          </cell>
          <cell r="W722">
            <v>0</v>
          </cell>
          <cell r="X722">
            <v>0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E724">
            <v>0</v>
          </cell>
          <cell r="F724" t="str">
            <v>IDAHO - GENERAL (as of June 30, 2013)</v>
          </cell>
          <cell r="G724">
            <v>0</v>
          </cell>
          <cell r="H724">
            <v>0</v>
          </cell>
          <cell r="I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D725" t="str">
            <v>389.2Idaho</v>
          </cell>
          <cell r="E725">
            <v>389.2</v>
          </cell>
          <cell r="F725" t="str">
            <v>Land Rights</v>
          </cell>
          <cell r="G725">
            <v>0</v>
          </cell>
          <cell r="H725" t="str">
            <v xml:space="preserve">          </v>
          </cell>
          <cell r="I725">
            <v>0</v>
          </cell>
          <cell r="J725" t="str">
            <v>55-R3</v>
          </cell>
          <cell r="L725">
            <v>0</v>
          </cell>
          <cell r="M725">
            <v>0</v>
          </cell>
          <cell r="N725">
            <v>4867.6400000000003</v>
          </cell>
          <cell r="O725">
            <v>0</v>
          </cell>
          <cell r="P725">
            <v>3437</v>
          </cell>
          <cell r="Q725">
            <v>0</v>
          </cell>
          <cell r="R725">
            <v>1431</v>
          </cell>
          <cell r="S725">
            <v>0</v>
          </cell>
          <cell r="T725">
            <v>57</v>
          </cell>
          <cell r="U725">
            <v>0</v>
          </cell>
          <cell r="V725">
            <v>1.17</v>
          </cell>
          <cell r="W725">
            <v>0</v>
          </cell>
          <cell r="X725">
            <v>25.1</v>
          </cell>
        </row>
        <row r="726">
          <cell r="D726" t="str">
            <v>390Idaho</v>
          </cell>
          <cell r="E726">
            <v>390</v>
          </cell>
          <cell r="F726" t="str">
            <v>Structures and Improvements</v>
          </cell>
          <cell r="G726">
            <v>0</v>
          </cell>
          <cell r="H726" t="str">
            <v xml:space="preserve">          </v>
          </cell>
          <cell r="I726">
            <v>0</v>
          </cell>
          <cell r="J726" t="str">
            <v>58-R1</v>
          </cell>
          <cell r="L726">
            <v>-5</v>
          </cell>
          <cell r="M726">
            <v>0</v>
          </cell>
          <cell r="N726">
            <v>12176689.119999999</v>
          </cell>
          <cell r="O726">
            <v>0</v>
          </cell>
          <cell r="P726">
            <v>4062853</v>
          </cell>
          <cell r="Q726">
            <v>0</v>
          </cell>
          <cell r="R726">
            <v>8722671</v>
          </cell>
          <cell r="S726">
            <v>0</v>
          </cell>
          <cell r="T726">
            <v>200914</v>
          </cell>
          <cell r="U726">
            <v>0</v>
          </cell>
          <cell r="V726">
            <v>1.65</v>
          </cell>
          <cell r="W726">
            <v>0</v>
          </cell>
          <cell r="X726">
            <v>43.4</v>
          </cell>
        </row>
        <row r="727">
          <cell r="D727" t="str">
            <v>392.01Idaho</v>
          </cell>
          <cell r="E727">
            <v>392.01</v>
          </cell>
          <cell r="F727" t="str">
            <v>Transportation Equipment - Light Trucks and Vans</v>
          </cell>
          <cell r="G727">
            <v>0</v>
          </cell>
          <cell r="H727" t="str">
            <v xml:space="preserve">          </v>
          </cell>
          <cell r="I727">
            <v>0</v>
          </cell>
          <cell r="J727" t="str">
            <v>12-S2</v>
          </cell>
          <cell r="L727">
            <v>10</v>
          </cell>
          <cell r="M727">
            <v>0</v>
          </cell>
          <cell r="N727">
            <v>2545370.64</v>
          </cell>
          <cell r="O727">
            <v>0</v>
          </cell>
          <cell r="P727">
            <v>1534363</v>
          </cell>
          <cell r="Q727">
            <v>0</v>
          </cell>
          <cell r="R727">
            <v>756471</v>
          </cell>
          <cell r="S727">
            <v>0</v>
          </cell>
          <cell r="T727">
            <v>108828</v>
          </cell>
          <cell r="U727">
            <v>0</v>
          </cell>
          <cell r="V727">
            <v>4.28</v>
          </cell>
          <cell r="W727">
            <v>0</v>
          </cell>
          <cell r="X727">
            <v>7</v>
          </cell>
        </row>
        <row r="728">
          <cell r="D728" t="str">
            <v>392.05Idaho</v>
          </cell>
          <cell r="E728">
            <v>392.05</v>
          </cell>
          <cell r="F728" t="str">
            <v>Transportation Equipment - Medium Trucks</v>
          </cell>
          <cell r="G728">
            <v>0</v>
          </cell>
          <cell r="H728" t="str">
            <v xml:space="preserve">          </v>
          </cell>
          <cell r="I728">
            <v>0</v>
          </cell>
          <cell r="J728" t="str">
            <v>15-L2</v>
          </cell>
          <cell r="L728">
            <v>15</v>
          </cell>
          <cell r="M728">
            <v>0</v>
          </cell>
          <cell r="N728">
            <v>2963432.24</v>
          </cell>
          <cell r="O728">
            <v>0</v>
          </cell>
          <cell r="P728">
            <v>1385759</v>
          </cell>
          <cell r="Q728">
            <v>0</v>
          </cell>
          <cell r="R728">
            <v>1133158</v>
          </cell>
          <cell r="S728">
            <v>0</v>
          </cell>
          <cell r="T728">
            <v>128596</v>
          </cell>
          <cell r="U728">
            <v>0</v>
          </cell>
          <cell r="V728">
            <v>4.34</v>
          </cell>
          <cell r="W728">
            <v>0</v>
          </cell>
          <cell r="X728">
            <v>8.8000000000000007</v>
          </cell>
        </row>
        <row r="729">
          <cell r="D729" t="str">
            <v>392.09Idaho</v>
          </cell>
          <cell r="E729">
            <v>392.09</v>
          </cell>
          <cell r="F729" t="str">
            <v>Transportation Equipment - Trailers</v>
          </cell>
          <cell r="G729">
            <v>0</v>
          </cell>
          <cell r="H729" t="str">
            <v xml:space="preserve">          </v>
          </cell>
          <cell r="I729">
            <v>0</v>
          </cell>
          <cell r="J729" t="str">
            <v>34-L2</v>
          </cell>
          <cell r="L729">
            <v>10</v>
          </cell>
          <cell r="M729">
            <v>0</v>
          </cell>
          <cell r="N729">
            <v>972217.25</v>
          </cell>
          <cell r="O729">
            <v>0</v>
          </cell>
          <cell r="P729">
            <v>335036</v>
          </cell>
          <cell r="Q729">
            <v>0</v>
          </cell>
          <cell r="R729">
            <v>539960</v>
          </cell>
          <cell r="S729">
            <v>0</v>
          </cell>
          <cell r="T729">
            <v>22153</v>
          </cell>
          <cell r="U729">
            <v>0</v>
          </cell>
          <cell r="V729">
            <v>2.2799999999999998</v>
          </cell>
          <cell r="W729">
            <v>0</v>
          </cell>
          <cell r="X729">
            <v>24.4</v>
          </cell>
        </row>
        <row r="730">
          <cell r="D730" t="str">
            <v>396.03Idaho</v>
          </cell>
          <cell r="E730">
            <v>396.03</v>
          </cell>
          <cell r="F730" t="str">
            <v>Light Power Operated Equipment</v>
          </cell>
          <cell r="G730">
            <v>0</v>
          </cell>
          <cell r="H730" t="str">
            <v xml:space="preserve">          </v>
          </cell>
          <cell r="I730">
            <v>0</v>
          </cell>
          <cell r="J730" t="str">
            <v>9-L3</v>
          </cell>
          <cell r="L730">
            <v>10</v>
          </cell>
          <cell r="M730">
            <v>0</v>
          </cell>
          <cell r="N730">
            <v>2054072.98</v>
          </cell>
          <cell r="O730">
            <v>0</v>
          </cell>
          <cell r="P730">
            <v>916299</v>
          </cell>
          <cell r="Q730">
            <v>0</v>
          </cell>
          <cell r="R730">
            <v>932367</v>
          </cell>
          <cell r="S730">
            <v>0</v>
          </cell>
          <cell r="T730">
            <v>157495</v>
          </cell>
          <cell r="U730">
            <v>0</v>
          </cell>
          <cell r="V730">
            <v>7.67</v>
          </cell>
          <cell r="W730">
            <v>0</v>
          </cell>
          <cell r="X730">
            <v>5.9</v>
          </cell>
        </row>
        <row r="731">
          <cell r="D731" t="str">
            <v>396.07Idaho</v>
          </cell>
          <cell r="E731">
            <v>396.07</v>
          </cell>
          <cell r="F731" t="str">
            <v>Heavy Power Operated Equipment</v>
          </cell>
          <cell r="G731">
            <v>0</v>
          </cell>
          <cell r="H731" t="str">
            <v xml:space="preserve">          </v>
          </cell>
          <cell r="I731">
            <v>0</v>
          </cell>
          <cell r="J731" t="str">
            <v>18-L0.5</v>
          </cell>
          <cell r="L731">
            <v>25</v>
          </cell>
          <cell r="M731">
            <v>0</v>
          </cell>
          <cell r="N731">
            <v>6910511.8499999996</v>
          </cell>
          <cell r="O731">
            <v>0</v>
          </cell>
          <cell r="P731">
            <v>1805544</v>
          </cell>
          <cell r="Q731">
            <v>0</v>
          </cell>
          <cell r="R731">
            <v>3377340</v>
          </cell>
          <cell r="S731">
            <v>0</v>
          </cell>
          <cell r="T731">
            <v>257669</v>
          </cell>
          <cell r="U731">
            <v>0</v>
          </cell>
          <cell r="V731">
            <v>3.73</v>
          </cell>
          <cell r="W731">
            <v>0</v>
          </cell>
          <cell r="X731">
            <v>13.1</v>
          </cell>
        </row>
        <row r="732">
          <cell r="E732">
            <v>0</v>
          </cell>
          <cell r="F732" t="str">
            <v>TOTAL IDAHO - GENERAL</v>
          </cell>
          <cell r="G732">
            <v>0</v>
          </cell>
          <cell r="H732">
            <v>0</v>
          </cell>
          <cell r="I732">
            <v>0</v>
          </cell>
          <cell r="L732">
            <v>0</v>
          </cell>
          <cell r="M732">
            <v>0</v>
          </cell>
          <cell r="N732">
            <v>27627161.719999999</v>
          </cell>
          <cell r="O732">
            <v>0</v>
          </cell>
          <cell r="P732">
            <v>10043291</v>
          </cell>
          <cell r="Q732">
            <v>0</v>
          </cell>
          <cell r="R732">
            <v>15463398</v>
          </cell>
          <cell r="S732">
            <v>0</v>
          </cell>
          <cell r="T732">
            <v>875712</v>
          </cell>
          <cell r="U732">
            <v>0</v>
          </cell>
          <cell r="V732">
            <v>3.17</v>
          </cell>
          <cell r="W732">
            <v>0</v>
          </cell>
          <cell r="X732">
            <v>0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E734">
            <v>0</v>
          </cell>
          <cell r="F734" t="str">
            <v>AZ, CO, MT, ETC. - GENERAL</v>
          </cell>
          <cell r="G734">
            <v>0</v>
          </cell>
          <cell r="H734">
            <v>0</v>
          </cell>
          <cell r="I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D735" t="str">
            <v>390AZCOMT</v>
          </cell>
          <cell r="E735">
            <v>390</v>
          </cell>
          <cell r="F735" t="str">
            <v>Structures and Improvements</v>
          </cell>
          <cell r="G735">
            <v>0</v>
          </cell>
          <cell r="H735" t="str">
            <v xml:space="preserve">          </v>
          </cell>
          <cell r="I735">
            <v>0</v>
          </cell>
          <cell r="J735" t="str">
            <v>45-R2</v>
          </cell>
          <cell r="L735">
            <v>0</v>
          </cell>
          <cell r="M735">
            <v>0</v>
          </cell>
          <cell r="N735">
            <v>374091.01</v>
          </cell>
          <cell r="O735">
            <v>0</v>
          </cell>
          <cell r="P735">
            <v>232418</v>
          </cell>
          <cell r="Q735">
            <v>0</v>
          </cell>
          <cell r="R735">
            <v>141673</v>
          </cell>
          <cell r="S735">
            <v>0</v>
          </cell>
          <cell r="T735">
            <v>5647</v>
          </cell>
          <cell r="U735">
            <v>0</v>
          </cell>
          <cell r="V735">
            <v>1.51</v>
          </cell>
          <cell r="W735">
            <v>0</v>
          </cell>
          <cell r="X735">
            <v>25.1</v>
          </cell>
        </row>
        <row r="736">
          <cell r="D736" t="str">
            <v>392.01AZCOMT</v>
          </cell>
          <cell r="E736">
            <v>392.01</v>
          </cell>
          <cell r="F736" t="str">
            <v>Transportation Equipment - Light Trucks and Vans</v>
          </cell>
          <cell r="G736">
            <v>0</v>
          </cell>
          <cell r="H736" t="str">
            <v xml:space="preserve">          </v>
          </cell>
          <cell r="I736">
            <v>0</v>
          </cell>
          <cell r="J736" t="str">
            <v>16-R2</v>
          </cell>
          <cell r="L736">
            <v>0</v>
          </cell>
          <cell r="M736">
            <v>0</v>
          </cell>
          <cell r="N736">
            <v>459186</v>
          </cell>
          <cell r="O736">
            <v>0</v>
          </cell>
          <cell r="P736">
            <v>335184</v>
          </cell>
          <cell r="Q736">
            <v>0</v>
          </cell>
          <cell r="R736">
            <v>124002</v>
          </cell>
          <cell r="S736">
            <v>0</v>
          </cell>
          <cell r="T736">
            <v>11598</v>
          </cell>
          <cell r="U736">
            <v>0</v>
          </cell>
          <cell r="V736">
            <v>2.5299999999999998</v>
          </cell>
          <cell r="W736">
            <v>0</v>
          </cell>
          <cell r="X736">
            <v>10.7</v>
          </cell>
        </row>
        <row r="737">
          <cell r="D737" t="str">
            <v>392.05AZCOMT</v>
          </cell>
          <cell r="E737">
            <v>392.05</v>
          </cell>
          <cell r="F737" t="str">
            <v>Transportation Equipment - Medium Trucks</v>
          </cell>
          <cell r="G737">
            <v>0</v>
          </cell>
          <cell r="H737" t="str">
            <v xml:space="preserve">          </v>
          </cell>
          <cell r="I737">
            <v>0</v>
          </cell>
          <cell r="J737" t="str">
            <v>19-R2.5</v>
          </cell>
          <cell r="L737">
            <v>15</v>
          </cell>
          <cell r="M737">
            <v>0</v>
          </cell>
          <cell r="N737">
            <v>255349.41</v>
          </cell>
          <cell r="O737">
            <v>0</v>
          </cell>
          <cell r="P737">
            <v>143546</v>
          </cell>
          <cell r="Q737">
            <v>0</v>
          </cell>
          <cell r="R737">
            <v>73501</v>
          </cell>
          <cell r="S737">
            <v>0</v>
          </cell>
          <cell r="T737">
            <v>5368</v>
          </cell>
          <cell r="U737">
            <v>0</v>
          </cell>
          <cell r="V737">
            <v>2.1</v>
          </cell>
          <cell r="W737">
            <v>0</v>
          </cell>
          <cell r="X737">
            <v>13.7</v>
          </cell>
        </row>
        <row r="738">
          <cell r="D738" t="str">
            <v>392.09AZCOMT</v>
          </cell>
          <cell r="E738">
            <v>392.09</v>
          </cell>
          <cell r="F738" t="str">
            <v>Transportation Equipment - Trailers</v>
          </cell>
          <cell r="G738">
            <v>0</v>
          </cell>
          <cell r="H738" t="str">
            <v xml:space="preserve">          </v>
          </cell>
          <cell r="I738">
            <v>0</v>
          </cell>
          <cell r="J738" t="str">
            <v>25-R1.5</v>
          </cell>
          <cell r="L738">
            <v>0</v>
          </cell>
          <cell r="M738">
            <v>0</v>
          </cell>
          <cell r="N738">
            <v>7844.26</v>
          </cell>
          <cell r="O738">
            <v>0</v>
          </cell>
          <cell r="P738">
            <v>5660</v>
          </cell>
          <cell r="Q738">
            <v>0</v>
          </cell>
          <cell r="R738">
            <v>2184</v>
          </cell>
          <cell r="S738">
            <v>0</v>
          </cell>
          <cell r="T738">
            <v>171</v>
          </cell>
          <cell r="U738">
            <v>0</v>
          </cell>
          <cell r="V738">
            <v>2.1800000000000002</v>
          </cell>
          <cell r="W738">
            <v>0</v>
          </cell>
          <cell r="X738">
            <v>12.8</v>
          </cell>
        </row>
        <row r="739">
          <cell r="D739" t="str">
            <v>396.07AZCOMT</v>
          </cell>
          <cell r="E739">
            <v>396.07</v>
          </cell>
          <cell r="F739" t="str">
            <v>Heavy Power Operated Equipment</v>
          </cell>
          <cell r="G739">
            <v>0</v>
          </cell>
          <cell r="H739" t="str">
            <v xml:space="preserve">          </v>
          </cell>
          <cell r="I739">
            <v>0</v>
          </cell>
          <cell r="J739" t="str">
            <v>25-R2</v>
          </cell>
          <cell r="L739">
            <v>5</v>
          </cell>
          <cell r="M739">
            <v>0</v>
          </cell>
          <cell r="N739">
            <v>2250061.7400000002</v>
          </cell>
          <cell r="O739">
            <v>0</v>
          </cell>
          <cell r="P739">
            <v>1389710</v>
          </cell>
          <cell r="Q739">
            <v>0</v>
          </cell>
          <cell r="R739">
            <v>747849</v>
          </cell>
          <cell r="S739">
            <v>0</v>
          </cell>
          <cell r="T739">
            <v>41933</v>
          </cell>
          <cell r="U739">
            <v>0</v>
          </cell>
          <cell r="V739">
            <v>1.86</v>
          </cell>
          <cell r="W739">
            <v>0</v>
          </cell>
          <cell r="X739">
            <v>17.8</v>
          </cell>
        </row>
        <row r="740">
          <cell r="E740">
            <v>0</v>
          </cell>
          <cell r="F740" t="str">
            <v>TOTAL AZ, CO, MT, ETC. - GENERAL</v>
          </cell>
          <cell r="G740">
            <v>0</v>
          </cell>
          <cell r="H740">
            <v>0</v>
          </cell>
          <cell r="I740">
            <v>0</v>
          </cell>
          <cell r="L740">
            <v>0</v>
          </cell>
          <cell r="M740">
            <v>0</v>
          </cell>
          <cell r="N740">
            <v>3346532.42</v>
          </cell>
          <cell r="O740">
            <v>0</v>
          </cell>
          <cell r="P740">
            <v>2106518</v>
          </cell>
          <cell r="Q740">
            <v>0</v>
          </cell>
          <cell r="R740">
            <v>1089209</v>
          </cell>
          <cell r="S740">
            <v>0</v>
          </cell>
          <cell r="T740">
            <v>64717</v>
          </cell>
          <cell r="U740">
            <v>0</v>
          </cell>
          <cell r="V740">
            <v>1.93</v>
          </cell>
          <cell r="W740">
            <v>0</v>
          </cell>
          <cell r="X740">
            <v>0</v>
          </cell>
        </row>
        <row r="741"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E742">
            <v>0</v>
          </cell>
          <cell r="F742" t="str">
            <v>TOTAL GENERAL PLANT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0</v>
          </cell>
          <cell r="N742">
            <v>456200128.97000009</v>
          </cell>
          <cell r="O742">
            <v>0</v>
          </cell>
          <cell r="P742">
            <v>146722170</v>
          </cell>
          <cell r="Q742">
            <v>0</v>
          </cell>
          <cell r="R742">
            <v>275345068</v>
          </cell>
          <cell r="S742">
            <v>0</v>
          </cell>
          <cell r="T742">
            <v>16707899</v>
          </cell>
          <cell r="U742">
            <v>0</v>
          </cell>
          <cell r="V742">
            <v>3.66</v>
          </cell>
          <cell r="W742">
            <v>0</v>
          </cell>
          <cell r="X742">
            <v>0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</row>
        <row r="745">
          <cell r="E745" t="str">
            <v>UTAH MINING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D746">
            <v>399.3</v>
          </cell>
          <cell r="E746">
            <v>399.3</v>
          </cell>
          <cell r="F746" t="str">
            <v>Structures and Improvements</v>
          </cell>
          <cell r="G746">
            <v>0</v>
          </cell>
          <cell r="H746">
            <v>43830</v>
          </cell>
          <cell r="I746">
            <v>0</v>
          </cell>
          <cell r="J746" t="str">
            <v>40-S1</v>
          </cell>
          <cell r="L746">
            <v>-1</v>
          </cell>
          <cell r="M746">
            <v>0</v>
          </cell>
          <cell r="N746">
            <v>15067474.9</v>
          </cell>
          <cell r="O746">
            <v>0</v>
          </cell>
          <cell r="P746">
            <v>11934619</v>
          </cell>
          <cell r="Q746">
            <v>0</v>
          </cell>
          <cell r="R746">
            <v>3283531</v>
          </cell>
          <cell r="S746">
            <v>0</v>
          </cell>
          <cell r="T746">
            <v>573639</v>
          </cell>
          <cell r="U746">
            <v>0</v>
          </cell>
          <cell r="V746">
            <v>3.81</v>
          </cell>
          <cell r="W746">
            <v>0</v>
          </cell>
          <cell r="X746">
            <v>5.7</v>
          </cell>
        </row>
        <row r="747">
          <cell r="D747">
            <v>399.31</v>
          </cell>
          <cell r="E747">
            <v>399.31</v>
          </cell>
          <cell r="F747" t="str">
            <v>Structures and Improvements - Prep Plant</v>
          </cell>
          <cell r="G747">
            <v>0</v>
          </cell>
          <cell r="H747">
            <v>52231</v>
          </cell>
          <cell r="I747">
            <v>0</v>
          </cell>
          <cell r="J747" t="str">
            <v>60-S2</v>
          </cell>
          <cell r="L747">
            <v>-7</v>
          </cell>
          <cell r="M747">
            <v>0</v>
          </cell>
          <cell r="N747">
            <v>24269468.210000001</v>
          </cell>
          <cell r="O747">
            <v>0</v>
          </cell>
          <cell r="P747">
            <v>13072682</v>
          </cell>
          <cell r="Q747">
            <v>0</v>
          </cell>
          <cell r="R747">
            <v>12895649</v>
          </cell>
          <cell r="S747">
            <v>0</v>
          </cell>
          <cell r="T747">
            <v>500293</v>
          </cell>
          <cell r="U747">
            <v>0</v>
          </cell>
          <cell r="V747">
            <v>2.06</v>
          </cell>
          <cell r="W747">
            <v>0</v>
          </cell>
          <cell r="X747">
            <v>25.8</v>
          </cell>
        </row>
        <row r="748">
          <cell r="D748">
            <v>399.41</v>
          </cell>
          <cell r="E748">
            <v>399.41</v>
          </cell>
          <cell r="F748" t="str">
            <v>Surface Processing Equipment - Prep Plant</v>
          </cell>
          <cell r="G748">
            <v>0</v>
          </cell>
          <cell r="H748">
            <v>52231</v>
          </cell>
          <cell r="I748">
            <v>0</v>
          </cell>
          <cell r="J748" t="str">
            <v>60-S2</v>
          </cell>
          <cell r="L748">
            <v>-6</v>
          </cell>
          <cell r="M748">
            <v>0</v>
          </cell>
          <cell r="N748">
            <v>8116133.8600000003</v>
          </cell>
          <cell r="O748">
            <v>0</v>
          </cell>
          <cell r="P748">
            <v>4311043</v>
          </cell>
          <cell r="Q748">
            <v>0</v>
          </cell>
          <cell r="R748">
            <v>4292059</v>
          </cell>
          <cell r="S748">
            <v>0</v>
          </cell>
          <cell r="T748">
            <v>166083</v>
          </cell>
          <cell r="U748">
            <v>0</v>
          </cell>
          <cell r="V748">
            <v>2.0499999999999998</v>
          </cell>
          <cell r="W748">
            <v>0</v>
          </cell>
          <cell r="X748">
            <v>25.8</v>
          </cell>
        </row>
        <row r="749">
          <cell r="D749">
            <v>399.44</v>
          </cell>
          <cell r="E749">
            <v>399.44</v>
          </cell>
          <cell r="F749" t="str">
            <v>Surface Electric Power Facilities</v>
          </cell>
          <cell r="G749">
            <v>0</v>
          </cell>
          <cell r="H749">
            <v>43830</v>
          </cell>
          <cell r="I749">
            <v>0</v>
          </cell>
          <cell r="J749" t="str">
            <v>40-R3</v>
          </cell>
          <cell r="L749">
            <v>0</v>
          </cell>
          <cell r="M749">
            <v>0</v>
          </cell>
          <cell r="N749">
            <v>3415835.77</v>
          </cell>
          <cell r="O749">
            <v>0</v>
          </cell>
          <cell r="P749">
            <v>2134937</v>
          </cell>
          <cell r="Q749">
            <v>0</v>
          </cell>
          <cell r="R749">
            <v>1280899</v>
          </cell>
          <cell r="S749">
            <v>0</v>
          </cell>
          <cell r="T749">
            <v>214916</v>
          </cell>
          <cell r="U749">
            <v>0</v>
          </cell>
          <cell r="V749">
            <v>6.29</v>
          </cell>
          <cell r="W749">
            <v>0</v>
          </cell>
          <cell r="X749">
            <v>6</v>
          </cell>
        </row>
        <row r="750">
          <cell r="D750">
            <v>399.45</v>
          </cell>
          <cell r="E750">
            <v>399.45</v>
          </cell>
          <cell r="F750" t="str">
            <v>Underground Equipment</v>
          </cell>
          <cell r="G750">
            <v>0</v>
          </cell>
          <cell r="H750">
            <v>43830</v>
          </cell>
          <cell r="I750">
            <v>0</v>
          </cell>
          <cell r="J750" t="str">
            <v>12-L1</v>
          </cell>
          <cell r="L750">
            <v>5</v>
          </cell>
          <cell r="M750">
            <v>0</v>
          </cell>
          <cell r="N750">
            <v>108511642.90000001</v>
          </cell>
          <cell r="O750">
            <v>0</v>
          </cell>
          <cell r="P750">
            <v>42594767</v>
          </cell>
          <cell r="Q750">
            <v>0</v>
          </cell>
          <cell r="R750">
            <v>60491294</v>
          </cell>
          <cell r="S750">
            <v>0</v>
          </cell>
          <cell r="T750">
            <v>12919564</v>
          </cell>
          <cell r="U750">
            <v>0</v>
          </cell>
          <cell r="V750">
            <v>11.91</v>
          </cell>
          <cell r="W750">
            <v>0</v>
          </cell>
          <cell r="X750">
            <v>4.7</v>
          </cell>
        </row>
        <row r="751">
          <cell r="D751">
            <v>399.46</v>
          </cell>
          <cell r="E751">
            <v>399.46</v>
          </cell>
          <cell r="F751" t="str">
            <v>Longwall Equipment</v>
          </cell>
          <cell r="G751">
            <v>0</v>
          </cell>
          <cell r="H751">
            <v>43830</v>
          </cell>
          <cell r="I751">
            <v>0</v>
          </cell>
          <cell r="J751" t="str">
            <v>10-L4</v>
          </cell>
          <cell r="L751">
            <v>7</v>
          </cell>
          <cell r="M751">
            <v>0</v>
          </cell>
          <cell r="N751">
            <v>31970552.859999999</v>
          </cell>
          <cell r="O751">
            <v>0</v>
          </cell>
          <cell r="P751">
            <v>7245185</v>
          </cell>
          <cell r="Q751">
            <v>0</v>
          </cell>
          <cell r="R751">
            <v>22487429</v>
          </cell>
          <cell r="S751">
            <v>0</v>
          </cell>
          <cell r="T751">
            <v>4109731</v>
          </cell>
          <cell r="U751">
            <v>0</v>
          </cell>
          <cell r="V751">
            <v>12.85</v>
          </cell>
          <cell r="W751">
            <v>0</v>
          </cell>
          <cell r="X751">
            <v>5.5</v>
          </cell>
        </row>
        <row r="752">
          <cell r="D752">
            <v>399.51</v>
          </cell>
          <cell r="E752">
            <v>399.51</v>
          </cell>
          <cell r="F752" t="str">
            <v>Vehicles</v>
          </cell>
          <cell r="G752">
            <v>0</v>
          </cell>
          <cell r="H752">
            <v>43830</v>
          </cell>
          <cell r="I752">
            <v>0</v>
          </cell>
          <cell r="J752" t="str">
            <v>14-L2.5</v>
          </cell>
          <cell r="L752">
            <v>5</v>
          </cell>
          <cell r="M752">
            <v>0</v>
          </cell>
          <cell r="N752">
            <v>1013192.91</v>
          </cell>
          <cell r="O752">
            <v>0</v>
          </cell>
          <cell r="P752">
            <v>654286</v>
          </cell>
          <cell r="Q752">
            <v>0</v>
          </cell>
          <cell r="R752">
            <v>308247</v>
          </cell>
          <cell r="S752">
            <v>0</v>
          </cell>
          <cell r="T752">
            <v>70485</v>
          </cell>
          <cell r="U752">
            <v>0</v>
          </cell>
          <cell r="V752">
            <v>6.96</v>
          </cell>
          <cell r="W752">
            <v>0</v>
          </cell>
          <cell r="X752">
            <v>4.4000000000000004</v>
          </cell>
        </row>
        <row r="753">
          <cell r="D753">
            <v>399.52</v>
          </cell>
          <cell r="E753">
            <v>399.52</v>
          </cell>
          <cell r="F753" t="str">
            <v>Heavy Construction Equipment</v>
          </cell>
          <cell r="G753">
            <v>0</v>
          </cell>
          <cell r="H753">
            <v>43830</v>
          </cell>
          <cell r="I753">
            <v>0</v>
          </cell>
          <cell r="J753" t="str">
            <v>20-R2.5</v>
          </cell>
          <cell r="L753">
            <v>5</v>
          </cell>
          <cell r="M753">
            <v>0</v>
          </cell>
          <cell r="N753">
            <v>5412077.4800000004</v>
          </cell>
          <cell r="O753">
            <v>0</v>
          </cell>
          <cell r="P753">
            <v>2711988</v>
          </cell>
          <cell r="Q753">
            <v>0</v>
          </cell>
          <cell r="R753">
            <v>2429486</v>
          </cell>
          <cell r="S753">
            <v>0</v>
          </cell>
          <cell r="T753">
            <v>440548</v>
          </cell>
          <cell r="U753">
            <v>0</v>
          </cell>
          <cell r="V753">
            <v>8.14</v>
          </cell>
          <cell r="W753">
            <v>0</v>
          </cell>
          <cell r="X753">
            <v>5.5</v>
          </cell>
        </row>
        <row r="754">
          <cell r="D754">
            <v>399.6</v>
          </cell>
          <cell r="E754">
            <v>399.6</v>
          </cell>
          <cell r="F754" t="str">
            <v>Miscellaneous Equipment</v>
          </cell>
          <cell r="G754">
            <v>0</v>
          </cell>
          <cell r="H754">
            <v>43830</v>
          </cell>
          <cell r="I754">
            <v>0</v>
          </cell>
          <cell r="J754" t="str">
            <v>13-L1.5</v>
          </cell>
          <cell r="L754">
            <v>1</v>
          </cell>
          <cell r="M754">
            <v>0</v>
          </cell>
          <cell r="N754">
            <v>1916706.39</v>
          </cell>
          <cell r="O754">
            <v>0</v>
          </cell>
          <cell r="P754">
            <v>1108336</v>
          </cell>
          <cell r="Q754">
            <v>0</v>
          </cell>
          <cell r="R754">
            <v>789203</v>
          </cell>
          <cell r="S754">
            <v>0</v>
          </cell>
          <cell r="T754">
            <v>176913</v>
          </cell>
          <cell r="U754">
            <v>0</v>
          </cell>
          <cell r="V754">
            <v>9.23</v>
          </cell>
          <cell r="W754">
            <v>0</v>
          </cell>
          <cell r="X754">
            <v>4.5</v>
          </cell>
        </row>
        <row r="755">
          <cell r="D755">
            <v>399.61</v>
          </cell>
          <cell r="E755">
            <v>399.61</v>
          </cell>
          <cell r="F755" t="str">
            <v>Computer Equipment</v>
          </cell>
          <cell r="G755">
            <v>0</v>
          </cell>
          <cell r="H755">
            <v>43830</v>
          </cell>
          <cell r="I755">
            <v>0</v>
          </cell>
          <cell r="J755" t="str">
            <v>9-S2</v>
          </cell>
          <cell r="L755">
            <v>0</v>
          </cell>
          <cell r="M755">
            <v>0</v>
          </cell>
          <cell r="N755">
            <v>178216.42</v>
          </cell>
          <cell r="O755">
            <v>0</v>
          </cell>
          <cell r="P755">
            <v>118617</v>
          </cell>
          <cell r="Q755">
            <v>0</v>
          </cell>
          <cell r="R755">
            <v>59599</v>
          </cell>
          <cell r="S755">
            <v>0</v>
          </cell>
          <cell r="T755">
            <v>20224</v>
          </cell>
          <cell r="U755">
            <v>0</v>
          </cell>
          <cell r="V755">
            <v>11.35</v>
          </cell>
          <cell r="W755">
            <v>0</v>
          </cell>
          <cell r="X755">
            <v>2.9</v>
          </cell>
        </row>
        <row r="756">
          <cell r="D756">
            <v>399.7</v>
          </cell>
          <cell r="E756">
            <v>399.7</v>
          </cell>
          <cell r="F756" t="str">
            <v>Mine Development</v>
          </cell>
          <cell r="G756">
            <v>0</v>
          </cell>
          <cell r="H756">
            <v>43830</v>
          </cell>
          <cell r="I756">
            <v>0</v>
          </cell>
          <cell r="J756" t="str">
            <v>SQUARE</v>
          </cell>
          <cell r="L756">
            <v>0</v>
          </cell>
          <cell r="M756">
            <v>0</v>
          </cell>
          <cell r="N756">
            <v>38414876.890000001</v>
          </cell>
          <cell r="O756">
            <v>0</v>
          </cell>
          <cell r="P756">
            <v>28676363</v>
          </cell>
          <cell r="Q756">
            <v>0</v>
          </cell>
          <cell r="R756">
            <v>9738514</v>
          </cell>
          <cell r="S756">
            <v>0</v>
          </cell>
          <cell r="T756">
            <v>1623086</v>
          </cell>
          <cell r="U756">
            <v>0</v>
          </cell>
          <cell r="V756">
            <v>4.2300000000000004</v>
          </cell>
          <cell r="W756">
            <v>0</v>
          </cell>
          <cell r="X756">
            <v>6</v>
          </cell>
        </row>
        <row r="757">
          <cell r="E757">
            <v>0</v>
          </cell>
          <cell r="F757" t="str">
            <v>TOTAL UTAH MINING</v>
          </cell>
          <cell r="G757">
            <v>0</v>
          </cell>
          <cell r="H757">
            <v>0</v>
          </cell>
          <cell r="I757">
            <v>0</v>
          </cell>
          <cell r="L757">
            <v>0</v>
          </cell>
          <cell r="N757">
            <v>238286178.58999997</v>
          </cell>
          <cell r="O757">
            <v>0</v>
          </cell>
          <cell r="P757">
            <v>114562823</v>
          </cell>
          <cell r="Q757">
            <v>0</v>
          </cell>
          <cell r="R757">
            <v>118055910</v>
          </cell>
          <cell r="S757">
            <v>0</v>
          </cell>
          <cell r="T757">
            <v>20815482</v>
          </cell>
          <cell r="U757">
            <v>0</v>
          </cell>
          <cell r="V757">
            <v>8.74</v>
          </cell>
          <cell r="W757">
            <v>0</v>
          </cell>
          <cell r="X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E759">
            <v>0</v>
          </cell>
          <cell r="F759" t="str">
            <v>TOTAL ELECTRIC PLANT</v>
          </cell>
          <cell r="G759">
            <v>0</v>
          </cell>
          <cell r="H759">
            <v>0</v>
          </cell>
          <cell r="I759">
            <v>0</v>
          </cell>
          <cell r="L759">
            <v>0</v>
          </cell>
          <cell r="N759">
            <v>22356826237.810005</v>
          </cell>
          <cell r="O759">
            <v>0</v>
          </cell>
          <cell r="P759">
            <v>7518803634.6499996</v>
          </cell>
          <cell r="Q759">
            <v>0</v>
          </cell>
          <cell r="R759">
            <v>18260303757</v>
          </cell>
          <cell r="S759">
            <v>0</v>
          </cell>
          <cell r="T759">
            <v>662545583.06468618</v>
          </cell>
          <cell r="U759">
            <v>0</v>
          </cell>
          <cell r="V759">
            <v>2.96</v>
          </cell>
          <cell r="W759">
            <v>0</v>
          </cell>
          <cell r="X759">
            <v>0</v>
          </cell>
        </row>
        <row r="760">
          <cell r="H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E761">
            <v>0</v>
          </cell>
          <cell r="F761">
            <v>0</v>
          </cell>
          <cell r="H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N East"/>
      <sheetName val="Table 1 - Rev (East)"/>
      <sheetName val="Table 1 - MWh (East)"/>
      <sheetName val="Table 2 - kWh  (East)"/>
      <sheetName val="Table 3 - Rev (East)"/>
      <sheetName val="Table 4 - Contracts (East)"/>
      <sheetName val="RVN West"/>
      <sheetName val="Table 1 - Rev (West)"/>
      <sheetName val="Table 1 - MWh (West)"/>
      <sheetName val="Table 2 - kWh (West)"/>
      <sheetName val="Table 3 - Rev (West)"/>
      <sheetName val="Weather"/>
      <sheetName val="OCI Rev (tariff)"/>
      <sheetName val="OCI kWh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Balance Sheet Exp."/>
      <sheetName val="Scorecard"/>
      <sheetName val="Summary"/>
      <sheetName val="EBIT"/>
      <sheetName val="OMAG"/>
      <sheetName val="OMAG by Account"/>
      <sheetName val="OMAG Variance Exp."/>
      <sheetName val="CAPEX"/>
      <sheetName val="CAPEX Variance Exp."/>
      <sheetName val="Revenue &amp; OEI"/>
      <sheetName val="Revenue &amp; OEI by Account"/>
      <sheetName val="Revenue &amp; OEI Variance Exp."/>
      <sheetName val="Operating Tax by Account"/>
      <sheetName val="Operating Tax Variance Exp."/>
      <sheetName val="FTE &amp; Contractor"/>
      <sheetName val="FTE Variance Exp."/>
      <sheetName val="Cont. Variance Exp."/>
      <sheetName val="PERCO EBIT"/>
      <sheetName val="PERCO Variance Exp."/>
      <sheetName val="Infra Variance Exp."/>
      <sheetName val="IT Applications"/>
      <sheetName val="PAM Variance Exp."/>
      <sheetName val="CSCS Variance Exp."/>
      <sheetName val="CBS Management Variance Exp."/>
      <sheetName val="PMP Variance Exp."/>
      <sheetName val="Finance Variance Exp."/>
      <sheetName val="Real Estate Variance Exp."/>
      <sheetName val="CSC Variance Exp."/>
      <sheetName val="Control"/>
      <sheetName val="CBS EBIT "/>
      <sheetName val="CAPEX Adj"/>
      <sheetName val="Curr Mo"/>
      <sheetName val="FYTD"/>
      <sheetName val="CAPEX by Director"/>
      <sheetName val="CAPEX By PC"/>
      <sheetName val="CBS UK GAAP Adjustment "/>
      <sheetName val="IS"/>
      <sheetName val="USA"/>
      <sheetName val="ITAPP"/>
      <sheetName val="PAM"/>
      <sheetName val="CSCS"/>
      <sheetName val="CBSMA"/>
      <sheetName val="PMP"/>
      <sheetName val="FHR"/>
      <sheetName val="REM"/>
      <sheetName val="CSC"/>
      <sheetName val="Perco"/>
      <sheetName val="FTE Revised Budget"/>
      <sheetName val="FTE Budget Adj"/>
      <sheetName val="FTE Budget"/>
      <sheetName val="Contractor Budget"/>
      <sheetName val="OMAG Revision"/>
      <sheetName val="OMAG Original"/>
      <sheetName val="CBS EBIT DET"/>
      <sheetName val="BS Download"/>
      <sheetName val="PC-CC OMAG Diff"/>
      <sheetName val="Sys Support"/>
      <sheetName val="LaborSavings"/>
      <sheetName val="Tech-Infr Trns"/>
      <sheetName val="T-I Amt"/>
      <sheetName val="T-I Backup"/>
      <sheetName val="Fin-CSCS Trns"/>
      <sheetName val="Janse"/>
      <sheetName val="Contractor"/>
      <sheetName val="AIP"/>
      <sheetName val="Feb-Mar Budget Adjust"/>
      <sheetName val="Revenue &amp; OEI Revision"/>
      <sheetName val="Revenue &amp; OEI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PERCo Service revenue carryover from FY03</v>
          </cell>
          <cell r="D10">
            <v>-164964.24</v>
          </cell>
        </row>
      </sheetData>
      <sheetData sheetId="21"/>
      <sheetData sheetId="22"/>
      <sheetData sheetId="23"/>
      <sheetData sheetId="24">
        <row r="51">
          <cell r="B51" t="str">
            <v>SourceURL:outbind://19-0000000051B95D8878A5D0118D0D00805FEABA130700DF0B0F748A22D0118CFF00805FEABA130000001F058F0000942765B2CB00B74FAA9EFB5941A8B4E10000014B879E0000</v>
          </cell>
        </row>
        <row r="52">
          <cell r="B52" t="str">
            <v>&lt;!DOCTYPE HTML PUBLIC "-//W3C//DTD HTML 4.0 Transitional//EN"&gt;</v>
          </cell>
        </row>
        <row r="54">
          <cell r="B54" t="str">
            <v>&lt;HTML&gt;&lt;HEAD&gt;&lt;/HEAD&gt;</v>
          </cell>
        </row>
        <row r="56">
          <cell r="B56" t="str">
            <v>&lt;BODY&gt;</v>
          </cell>
        </row>
        <row r="58">
          <cell r="B58" t="str">
            <v xml:space="preserve">&lt;DIV&gt;&lt;!--StartFragment--&gt;&lt;FONT face=Arial color=#0000ff size=2&gt;&lt;SPAN class=474042115-03062003&gt;"real </v>
          </cell>
        </row>
        <row r="59">
          <cell r="B59" t="str">
            <v>secure desktop protector"...Â Â  &lt;/SPAN&gt;&lt;/FONT&gt;&lt;!--EndFragment--&gt;&lt;/DIV&gt;</v>
          </cell>
        </row>
        <row r="60">
          <cell r="B60" t="str">
            <v>&lt;/BODY&gt;</v>
          </cell>
        </row>
        <row r="61">
          <cell r="B61" t="str">
            <v>&lt;/HTML&gt;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2_R"/>
      <sheetName val="8.2.1"/>
      <sheetName val="8.2.2"/>
      <sheetName val="8.2.3_R"/>
      <sheetName val="8.2.4"/>
      <sheetName val="8.2.5"/>
      <sheetName val="8.2.6_R"/>
      <sheetName val="8.2.7"/>
      <sheetName val="8.2.8_R"/>
      <sheetName val="8.2.9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D8">
            <v>258903.67000000004</v>
          </cell>
        </row>
      </sheetData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26E0B-A7FE-4205-9D79-65ECC2BF4C3D}">
  <sheetPr>
    <pageSetUpPr fitToPage="1"/>
  </sheetPr>
  <dimension ref="A2:J61"/>
  <sheetViews>
    <sheetView tabSelected="1" view="pageBreakPreview" zoomScale="90" zoomScaleNormal="100" zoomScaleSheetLayoutView="90" workbookViewId="0">
      <selection activeCell="H40" sqref="H40"/>
    </sheetView>
  </sheetViews>
  <sheetFormatPr defaultRowHeight="12.75" x14ac:dyDescent="0.2"/>
  <cols>
    <col min="1" max="1" width="2.5703125" style="1" customWidth="1"/>
    <col min="2" max="2" width="4" style="1" customWidth="1"/>
    <col min="3" max="3" width="33.28515625" style="1" customWidth="1"/>
    <col min="4" max="4" width="10.140625" style="1" bestFit="1" customWidth="1"/>
    <col min="5" max="5" width="5.5703125" style="1" bestFit="1" customWidth="1"/>
    <col min="6" max="6" width="12" style="1" bestFit="1" customWidth="1"/>
    <col min="7" max="7" width="8.7109375" style="1" bestFit="1" customWidth="1"/>
    <col min="8" max="8" width="10.7109375" style="1" bestFit="1" customWidth="1"/>
    <col min="9" max="9" width="13.7109375" style="1" bestFit="1" customWidth="1"/>
    <col min="10" max="10" width="8.85546875" style="1" bestFit="1" customWidth="1"/>
    <col min="11" max="16384" width="9.140625" style="1"/>
  </cols>
  <sheetData>
    <row r="2" spans="2:10" x14ac:dyDescent="0.2">
      <c r="B2" s="2" t="s">
        <v>0</v>
      </c>
      <c r="D2" s="3"/>
      <c r="F2" s="3"/>
      <c r="G2" s="3"/>
      <c r="H2" s="3"/>
      <c r="I2" s="14" t="s">
        <v>1</v>
      </c>
      <c r="J2" s="4" t="s">
        <v>59</v>
      </c>
    </row>
    <row r="3" spans="2:10" x14ac:dyDescent="0.2">
      <c r="B3" s="2" t="s">
        <v>2</v>
      </c>
      <c r="D3" s="3"/>
      <c r="F3" s="3"/>
      <c r="G3" s="3"/>
      <c r="H3" s="3"/>
      <c r="I3" s="3"/>
      <c r="J3" s="3"/>
    </row>
    <row r="4" spans="2:10" x14ac:dyDescent="0.2">
      <c r="B4" s="2" t="s">
        <v>57</v>
      </c>
      <c r="D4" s="3"/>
      <c r="F4" s="3"/>
      <c r="G4" s="3"/>
      <c r="H4" s="3"/>
      <c r="I4" s="3"/>
      <c r="J4" s="3"/>
    </row>
    <row r="5" spans="2:10" x14ac:dyDescent="0.2">
      <c r="D5" s="3"/>
      <c r="F5" s="3"/>
      <c r="G5" s="3"/>
      <c r="H5" s="3"/>
      <c r="I5" s="3"/>
      <c r="J5" s="3"/>
    </row>
    <row r="6" spans="2:10" x14ac:dyDescent="0.2">
      <c r="D6" s="3"/>
      <c r="F6" s="3"/>
      <c r="G6" s="3"/>
      <c r="H6" s="3"/>
      <c r="I6" s="3"/>
      <c r="J6" s="3"/>
    </row>
    <row r="7" spans="2:10" x14ac:dyDescent="0.2">
      <c r="D7" s="3"/>
      <c r="F7" s="3" t="s">
        <v>3</v>
      </c>
      <c r="G7" s="3"/>
      <c r="H7" s="3"/>
      <c r="I7" s="3" t="s">
        <v>4</v>
      </c>
      <c r="J7" s="3"/>
    </row>
    <row r="8" spans="2:10" x14ac:dyDescent="0.2">
      <c r="D8" s="5" t="s">
        <v>5</v>
      </c>
      <c r="E8" s="5" t="s">
        <v>6</v>
      </c>
      <c r="F8" s="5" t="s">
        <v>7</v>
      </c>
      <c r="G8" s="5" t="s">
        <v>8</v>
      </c>
      <c r="H8" s="5" t="s">
        <v>9</v>
      </c>
      <c r="I8" s="5" t="s">
        <v>10</v>
      </c>
      <c r="J8" s="5" t="s">
        <v>11</v>
      </c>
    </row>
    <row r="9" spans="2:10" x14ac:dyDescent="0.2">
      <c r="B9" s="2" t="s">
        <v>12</v>
      </c>
      <c r="D9" s="5"/>
      <c r="E9" s="5"/>
      <c r="F9" s="5"/>
      <c r="G9" s="5"/>
      <c r="H9" s="5"/>
      <c r="I9" s="5"/>
      <c r="J9" s="5"/>
    </row>
    <row r="10" spans="2:10" x14ac:dyDescent="0.2">
      <c r="B10" s="63" t="s">
        <v>51</v>
      </c>
      <c r="C10" s="59"/>
      <c r="D10" s="57" t="s">
        <v>13</v>
      </c>
      <c r="E10" s="60" t="s">
        <v>14</v>
      </c>
      <c r="F10" s="58">
        <v>0</v>
      </c>
      <c r="G10" s="60" t="s">
        <v>15</v>
      </c>
      <c r="H10" s="61" t="s">
        <v>56</v>
      </c>
      <c r="I10" s="62">
        <f>F10</f>
        <v>0</v>
      </c>
      <c r="J10" s="60" t="s">
        <v>69</v>
      </c>
    </row>
    <row r="11" spans="2:10" x14ac:dyDescent="0.2">
      <c r="B11" s="59" t="s">
        <v>60</v>
      </c>
      <c r="C11" s="59"/>
      <c r="D11" s="57" t="s">
        <v>13</v>
      </c>
      <c r="E11" s="60" t="s">
        <v>14</v>
      </c>
      <c r="F11" s="58">
        <f>'16.1.4_R'!E10</f>
        <v>-129451.83499999998</v>
      </c>
      <c r="G11" s="60" t="s">
        <v>15</v>
      </c>
      <c r="H11" s="61" t="s">
        <v>56</v>
      </c>
      <c r="I11" s="62">
        <f>F11</f>
        <v>-129451.83499999998</v>
      </c>
      <c r="J11" s="57" t="s">
        <v>67</v>
      </c>
    </row>
    <row r="12" spans="2:10" x14ac:dyDescent="0.2">
      <c r="F12" s="8"/>
      <c r="J12" s="7"/>
    </row>
    <row r="13" spans="2:10" x14ac:dyDescent="0.2">
      <c r="B13" s="2" t="s">
        <v>16</v>
      </c>
      <c r="D13" s="3"/>
      <c r="F13" s="8"/>
      <c r="G13" s="7"/>
      <c r="H13" s="7"/>
      <c r="J13" s="7"/>
    </row>
    <row r="14" spans="2:10" x14ac:dyDescent="0.2">
      <c r="B14" s="63" t="s">
        <v>51</v>
      </c>
      <c r="C14" s="59"/>
      <c r="D14" s="57">
        <v>407</v>
      </c>
      <c r="E14" s="60" t="s">
        <v>14</v>
      </c>
      <c r="F14" s="58">
        <f>'16.1.1_R'!E11</f>
        <v>-959740.77820248983</v>
      </c>
      <c r="G14" s="60" t="s">
        <v>15</v>
      </c>
      <c r="H14" s="61" t="s">
        <v>56</v>
      </c>
      <c r="I14" s="62">
        <f t="shared" ref="I14:I16" si="0">F14</f>
        <v>-959740.77820248983</v>
      </c>
      <c r="J14" s="60" t="s">
        <v>69</v>
      </c>
    </row>
    <row r="15" spans="2:10" x14ac:dyDescent="0.2">
      <c r="B15" s="6" t="s">
        <v>17</v>
      </c>
      <c r="D15" s="3">
        <v>407</v>
      </c>
      <c r="E15" s="7" t="s">
        <v>14</v>
      </c>
      <c r="F15" s="8">
        <f>'16.1.2'!E10</f>
        <v>-5273956.0282760151</v>
      </c>
      <c r="G15" s="7" t="s">
        <v>15</v>
      </c>
      <c r="H15" s="31" t="s">
        <v>56</v>
      </c>
      <c r="I15" s="9">
        <f t="shared" si="0"/>
        <v>-5273956.0282760151</v>
      </c>
      <c r="J15" s="7" t="s">
        <v>18</v>
      </c>
    </row>
    <row r="16" spans="2:10" x14ac:dyDescent="0.2">
      <c r="B16" s="63" t="s">
        <v>55</v>
      </c>
      <c r="C16" s="59"/>
      <c r="D16" s="57">
        <v>407</v>
      </c>
      <c r="E16" s="60" t="s">
        <v>14</v>
      </c>
      <c r="F16" s="58">
        <f>'16.1.3_R'!E11</f>
        <v>-895563.39858039084</v>
      </c>
      <c r="G16" s="60" t="s">
        <v>15</v>
      </c>
      <c r="H16" s="61" t="s">
        <v>56</v>
      </c>
      <c r="I16" s="62">
        <f t="shared" si="0"/>
        <v>-895563.39858039084</v>
      </c>
      <c r="J16" s="60" t="s">
        <v>68</v>
      </c>
    </row>
    <row r="17" spans="2:10" x14ac:dyDescent="0.2">
      <c r="B17" s="59" t="s">
        <v>60</v>
      </c>
      <c r="C17" s="59"/>
      <c r="D17" s="57">
        <v>407</v>
      </c>
      <c r="E17" s="60" t="s">
        <v>14</v>
      </c>
      <c r="F17" s="58">
        <v>-258903.67000000004</v>
      </c>
      <c r="G17" s="60" t="s">
        <v>15</v>
      </c>
      <c r="H17" s="61" t="s">
        <v>56</v>
      </c>
      <c r="I17" s="62">
        <f t="shared" ref="I17" si="1">F17</f>
        <v>-258903.67000000004</v>
      </c>
      <c r="J17" s="57" t="s">
        <v>67</v>
      </c>
    </row>
    <row r="18" spans="2:10" x14ac:dyDescent="0.2">
      <c r="D18" s="3"/>
      <c r="F18" s="8"/>
      <c r="H18" s="7"/>
    </row>
    <row r="19" spans="2:10" x14ac:dyDescent="0.2">
      <c r="F19" s="8"/>
    </row>
    <row r="20" spans="2:10" x14ac:dyDescent="0.2">
      <c r="B20" s="10" t="s">
        <v>19</v>
      </c>
      <c r="F20" s="8"/>
      <c r="H20" s="7"/>
    </row>
    <row r="21" spans="2:10" x14ac:dyDescent="0.2">
      <c r="B21" s="59" t="s">
        <v>52</v>
      </c>
      <c r="C21" s="59"/>
      <c r="D21" s="60" t="s">
        <v>20</v>
      </c>
      <c r="E21" s="60" t="s">
        <v>14</v>
      </c>
      <c r="F21" s="58">
        <v>0</v>
      </c>
      <c r="G21" s="60" t="s">
        <v>15</v>
      </c>
      <c r="H21" s="61" t="s">
        <v>56</v>
      </c>
      <c r="I21" s="62">
        <f t="shared" ref="I21:I23" si="2">F21</f>
        <v>0</v>
      </c>
    </row>
    <row r="22" spans="2:10" x14ac:dyDescent="0.2">
      <c r="B22" s="59" t="s">
        <v>53</v>
      </c>
      <c r="C22" s="59"/>
      <c r="D22" s="60">
        <v>41010</v>
      </c>
      <c r="E22" s="60" t="s">
        <v>14</v>
      </c>
      <c r="F22" s="58">
        <v>0</v>
      </c>
      <c r="G22" s="60" t="s">
        <v>15</v>
      </c>
      <c r="H22" s="61" t="s">
        <v>56</v>
      </c>
      <c r="I22" s="62">
        <f t="shared" si="2"/>
        <v>0</v>
      </c>
    </row>
    <row r="23" spans="2:10" x14ac:dyDescent="0.2">
      <c r="B23" s="59" t="s">
        <v>54</v>
      </c>
      <c r="C23" s="59"/>
      <c r="D23" s="60">
        <v>283</v>
      </c>
      <c r="E23" s="60" t="s">
        <v>14</v>
      </c>
      <c r="F23" s="58">
        <v>0</v>
      </c>
      <c r="G23" s="60" t="s">
        <v>15</v>
      </c>
      <c r="H23" s="61" t="s">
        <v>56</v>
      </c>
      <c r="I23" s="62">
        <f t="shared" si="2"/>
        <v>0</v>
      </c>
    </row>
    <row r="24" spans="2:10" x14ac:dyDescent="0.2">
      <c r="H24" s="7"/>
    </row>
    <row r="25" spans="2:10" x14ac:dyDescent="0.2">
      <c r="H25" s="7"/>
    </row>
    <row r="26" spans="2:10" x14ac:dyDescent="0.2">
      <c r="H26" s="7"/>
    </row>
    <row r="27" spans="2:10" x14ac:dyDescent="0.2">
      <c r="H27" s="7"/>
    </row>
    <row r="28" spans="2:10" x14ac:dyDescent="0.2">
      <c r="H28" s="7"/>
    </row>
    <row r="29" spans="2:10" x14ac:dyDescent="0.2">
      <c r="H29" s="7"/>
    </row>
    <row r="30" spans="2:10" x14ac:dyDescent="0.2">
      <c r="H30" s="7"/>
    </row>
    <row r="49" spans="1:10" ht="13.5" thickBot="1" x14ac:dyDescent="0.25">
      <c r="B49" s="10" t="s">
        <v>21</v>
      </c>
    </row>
    <row r="50" spans="1:10" x14ac:dyDescent="0.2">
      <c r="A50" s="11"/>
      <c r="B50" s="65" t="s">
        <v>78</v>
      </c>
      <c r="C50" s="66"/>
      <c r="D50" s="66"/>
      <c r="E50" s="66"/>
      <c r="F50" s="66"/>
      <c r="G50" s="66"/>
      <c r="H50" s="66"/>
      <c r="I50" s="66"/>
      <c r="J50" s="67"/>
    </row>
    <row r="51" spans="1:10" x14ac:dyDescent="0.2">
      <c r="A51" s="12"/>
      <c r="B51" s="68"/>
      <c r="C51" s="68"/>
      <c r="D51" s="68"/>
      <c r="E51" s="68"/>
      <c r="F51" s="68"/>
      <c r="G51" s="68"/>
      <c r="H51" s="68"/>
      <c r="I51" s="68"/>
      <c r="J51" s="69"/>
    </row>
    <row r="52" spans="1:10" x14ac:dyDescent="0.2">
      <c r="A52" s="12"/>
      <c r="B52" s="68"/>
      <c r="C52" s="68"/>
      <c r="D52" s="68"/>
      <c r="E52" s="68"/>
      <c r="F52" s="68"/>
      <c r="G52" s="68"/>
      <c r="H52" s="68"/>
      <c r="I52" s="68"/>
      <c r="J52" s="69"/>
    </row>
    <row r="53" spans="1:10" x14ac:dyDescent="0.2">
      <c r="A53" s="12"/>
      <c r="B53" s="68"/>
      <c r="C53" s="68"/>
      <c r="D53" s="68"/>
      <c r="E53" s="68"/>
      <c r="F53" s="68"/>
      <c r="G53" s="68"/>
      <c r="H53" s="68"/>
      <c r="I53" s="68"/>
      <c r="J53" s="69"/>
    </row>
    <row r="54" spans="1:10" x14ac:dyDescent="0.2">
      <c r="A54" s="12"/>
      <c r="B54" s="68"/>
      <c r="C54" s="68"/>
      <c r="D54" s="68"/>
      <c r="E54" s="68"/>
      <c r="F54" s="68"/>
      <c r="G54" s="68"/>
      <c r="H54" s="68"/>
      <c r="I54" s="68"/>
      <c r="J54" s="69"/>
    </row>
    <row r="55" spans="1:10" x14ac:dyDescent="0.2">
      <c r="A55" s="12"/>
      <c r="B55" s="68"/>
      <c r="C55" s="68"/>
      <c r="D55" s="68"/>
      <c r="E55" s="68"/>
      <c r="F55" s="68"/>
      <c r="G55" s="68"/>
      <c r="H55" s="68"/>
      <c r="I55" s="68"/>
      <c r="J55" s="69"/>
    </row>
    <row r="56" spans="1:10" x14ac:dyDescent="0.2">
      <c r="A56" s="12"/>
      <c r="B56" s="68"/>
      <c r="C56" s="68"/>
      <c r="D56" s="68"/>
      <c r="E56" s="68"/>
      <c r="F56" s="68"/>
      <c r="G56" s="68"/>
      <c r="H56" s="68"/>
      <c r="I56" s="68"/>
      <c r="J56" s="69"/>
    </row>
    <row r="57" spans="1:10" x14ac:dyDescent="0.2">
      <c r="A57" s="12"/>
      <c r="B57" s="68"/>
      <c r="C57" s="68"/>
      <c r="D57" s="68"/>
      <c r="E57" s="68"/>
      <c r="F57" s="68"/>
      <c r="G57" s="68"/>
      <c r="H57" s="68"/>
      <c r="I57" s="68"/>
      <c r="J57" s="69"/>
    </row>
    <row r="58" spans="1:10" x14ac:dyDescent="0.2">
      <c r="A58" s="12"/>
      <c r="B58" s="68"/>
      <c r="C58" s="68"/>
      <c r="D58" s="68"/>
      <c r="E58" s="68"/>
      <c r="F58" s="68"/>
      <c r="G58" s="68"/>
      <c r="H58" s="68"/>
      <c r="I58" s="68"/>
      <c r="J58" s="69"/>
    </row>
    <row r="59" spans="1:10" x14ac:dyDescent="0.2">
      <c r="A59" s="12"/>
      <c r="B59" s="68"/>
      <c r="C59" s="68"/>
      <c r="D59" s="68"/>
      <c r="E59" s="68"/>
      <c r="F59" s="68"/>
      <c r="G59" s="68"/>
      <c r="H59" s="68"/>
      <c r="I59" s="68"/>
      <c r="J59" s="69"/>
    </row>
    <row r="60" spans="1:10" x14ac:dyDescent="0.2">
      <c r="A60" s="12"/>
      <c r="B60" s="68"/>
      <c r="C60" s="68"/>
      <c r="D60" s="68"/>
      <c r="E60" s="68"/>
      <c r="F60" s="68"/>
      <c r="G60" s="68"/>
      <c r="H60" s="68"/>
      <c r="I60" s="68"/>
      <c r="J60" s="69"/>
    </row>
    <row r="61" spans="1:10" ht="13.5" thickBot="1" x14ac:dyDescent="0.25">
      <c r="A61" s="13"/>
      <c r="B61" s="70"/>
      <c r="C61" s="70"/>
      <c r="D61" s="70"/>
      <c r="E61" s="70"/>
      <c r="F61" s="70"/>
      <c r="G61" s="70"/>
      <c r="H61" s="70"/>
      <c r="I61" s="70"/>
      <c r="J61" s="71"/>
    </row>
  </sheetData>
  <mergeCells count="1">
    <mergeCell ref="B50:J61"/>
  </mergeCells>
  <pageMargins left="0.7" right="0.7" top="0.75" bottom="0.75" header="0.3" footer="0.3"/>
  <pageSetup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45E01-CD7C-4720-9ADA-546176F03264}">
  <sheetPr>
    <pageSetUpPr fitToPage="1"/>
  </sheetPr>
  <dimension ref="A2:G41"/>
  <sheetViews>
    <sheetView view="pageBreakPreview" zoomScale="90" zoomScaleNormal="100" zoomScaleSheetLayoutView="90" workbookViewId="0">
      <selection activeCell="B4" sqref="B4"/>
    </sheetView>
  </sheetViews>
  <sheetFormatPr defaultRowHeight="12.75" x14ac:dyDescent="0.2"/>
  <cols>
    <col min="1" max="1" width="6.85546875" style="32" customWidth="1"/>
    <col min="2" max="2" width="13.7109375" style="32" customWidth="1"/>
    <col min="3" max="3" width="17.85546875" style="32" customWidth="1"/>
    <col min="4" max="4" width="14.5703125" style="32" customWidth="1"/>
    <col min="5" max="5" width="13.85546875" style="32" customWidth="1"/>
    <col min="6" max="6" width="13.5703125" style="32" customWidth="1"/>
    <col min="7" max="7" width="13" style="32" bestFit="1" customWidth="1"/>
    <col min="8" max="16384" width="9.140625" style="1"/>
  </cols>
  <sheetData>
    <row r="2" spans="1:7" x14ac:dyDescent="0.2">
      <c r="A2" s="2" t="s">
        <v>0</v>
      </c>
      <c r="F2" s="14" t="s">
        <v>1</v>
      </c>
      <c r="G2" s="3" t="s">
        <v>69</v>
      </c>
    </row>
    <row r="3" spans="1:7" x14ac:dyDescent="0.2">
      <c r="A3" s="2" t="s">
        <v>2</v>
      </c>
      <c r="E3" s="1"/>
      <c r="F3" s="1"/>
      <c r="G3" s="1"/>
    </row>
    <row r="4" spans="1:7" x14ac:dyDescent="0.2">
      <c r="A4" s="2" t="str">
        <f>'16.1_R'!B4</f>
        <v>Regulatory Assets &amp; Liabilities Amortization - Year 2</v>
      </c>
      <c r="E4" s="1"/>
      <c r="F4" s="1"/>
      <c r="G4" s="1"/>
    </row>
    <row r="5" spans="1:7" x14ac:dyDescent="0.2">
      <c r="A5" s="15" t="s">
        <v>50</v>
      </c>
      <c r="E5" s="1"/>
      <c r="F5" s="1"/>
      <c r="G5" s="1"/>
    </row>
    <row r="6" spans="1:7" x14ac:dyDescent="0.2">
      <c r="A6" s="15"/>
      <c r="E6" s="1"/>
      <c r="F6" s="1"/>
      <c r="G6" s="1"/>
    </row>
    <row r="7" spans="1:7" x14ac:dyDescent="0.2">
      <c r="E7" s="16"/>
      <c r="F7" s="1"/>
      <c r="G7" s="1"/>
    </row>
    <row r="8" spans="1:7" x14ac:dyDescent="0.2">
      <c r="D8" s="33"/>
      <c r="E8" s="17" t="s">
        <v>22</v>
      </c>
      <c r="F8" s="17"/>
      <c r="G8" s="1"/>
    </row>
    <row r="9" spans="1:7" x14ac:dyDescent="0.2">
      <c r="D9" s="33" t="s">
        <v>24</v>
      </c>
      <c r="E9" s="34">
        <v>959740.77820248983</v>
      </c>
      <c r="F9" s="23" t="s">
        <v>74</v>
      </c>
      <c r="G9" s="15"/>
    </row>
    <row r="10" spans="1:7" x14ac:dyDescent="0.2">
      <c r="D10" s="33" t="s">
        <v>25</v>
      </c>
      <c r="E10" s="35">
        <f>-E41</f>
        <v>0</v>
      </c>
      <c r="F10" s="23" t="s">
        <v>76</v>
      </c>
      <c r="G10" s="15"/>
    </row>
    <row r="11" spans="1:7" ht="13.5" thickBot="1" x14ac:dyDescent="0.25">
      <c r="D11" s="33" t="s">
        <v>26</v>
      </c>
      <c r="E11" s="19">
        <f>E10-E9</f>
        <v>-959740.77820248983</v>
      </c>
      <c r="F11" s="39"/>
    </row>
    <row r="12" spans="1:7" ht="13.5" thickTop="1" x14ac:dyDescent="0.2">
      <c r="D12" s="20"/>
      <c r="E12" s="21" t="s">
        <v>73</v>
      </c>
      <c r="F12" s="21"/>
    </row>
    <row r="13" spans="1:7" x14ac:dyDescent="0.2">
      <c r="D13" s="34"/>
      <c r="E13" s="34"/>
      <c r="F13" s="34"/>
      <c r="G13" s="34"/>
    </row>
    <row r="14" spans="1:7" x14ac:dyDescent="0.2">
      <c r="E14" s="34"/>
    </row>
    <row r="15" spans="1:7" x14ac:dyDescent="0.2">
      <c r="A15" s="15"/>
      <c r="B15" s="15"/>
      <c r="C15" s="17" t="s">
        <v>27</v>
      </c>
      <c r="D15" s="17" t="s">
        <v>28</v>
      </c>
      <c r="E15" s="17" t="s">
        <v>22</v>
      </c>
      <c r="F15" s="17" t="s">
        <v>61</v>
      </c>
      <c r="G15" s="17" t="s">
        <v>29</v>
      </c>
    </row>
    <row r="16" spans="1:7" x14ac:dyDescent="0.2">
      <c r="A16" s="15"/>
      <c r="B16" s="32" t="s">
        <v>30</v>
      </c>
      <c r="E16" s="17"/>
      <c r="F16" s="17"/>
      <c r="G16" s="34">
        <v>920898.9405261213</v>
      </c>
    </row>
    <row r="17" spans="1:7" x14ac:dyDescent="0.2">
      <c r="A17" s="1">
        <v>2024</v>
      </c>
      <c r="B17" s="32" t="s">
        <v>31</v>
      </c>
      <c r="C17" s="34">
        <f t="shared" ref="C17:C40" si="0">+G16</f>
        <v>920898.9405261213</v>
      </c>
      <c r="D17" s="34">
        <v>0</v>
      </c>
      <c r="E17" s="34">
        <v>-79978.398183540834</v>
      </c>
      <c r="F17" s="40">
        <f>(C17+0.5*(E17))*0.0835/12</f>
        <v>6129.6636174806918</v>
      </c>
      <c r="G17" s="34">
        <f>G16+D17+E17+F17</f>
        <v>847050.20596006117</v>
      </c>
    </row>
    <row r="18" spans="1:7" x14ac:dyDescent="0.2">
      <c r="A18" s="1"/>
      <c r="B18" s="32" t="s">
        <v>32</v>
      </c>
      <c r="C18" s="34">
        <f t="shared" si="0"/>
        <v>847050.20596006117</v>
      </c>
      <c r="D18" s="34">
        <v>0</v>
      </c>
      <c r="E18" s="34">
        <f t="shared" ref="E18:E26" si="1">E17</f>
        <v>-79978.398183540834</v>
      </c>
      <c r="F18" s="40">
        <f t="shared" ref="F18:F28" si="2">(C18+0.5*(E18))*0.0835/12</f>
        <v>5615.7995061251895</v>
      </c>
      <c r="G18" s="34">
        <f t="shared" ref="G18:G40" si="3">G17+D18+E18+F18</f>
        <v>772687.60728264553</v>
      </c>
    </row>
    <row r="19" spans="1:7" x14ac:dyDescent="0.2">
      <c r="A19" s="1"/>
      <c r="B19" s="32" t="s">
        <v>33</v>
      </c>
      <c r="C19" s="34">
        <f t="shared" si="0"/>
        <v>772687.60728264553</v>
      </c>
      <c r="D19" s="34">
        <v>0</v>
      </c>
      <c r="E19" s="34">
        <f t="shared" si="1"/>
        <v>-79978.398183540834</v>
      </c>
      <c r="F19" s="40">
        <f t="shared" si="2"/>
        <v>5098.3597569948397</v>
      </c>
      <c r="G19" s="34">
        <f t="shared" si="3"/>
        <v>697807.56885609962</v>
      </c>
    </row>
    <row r="20" spans="1:7" x14ac:dyDescent="0.2">
      <c r="A20" s="1"/>
      <c r="B20" s="32" t="s">
        <v>34</v>
      </c>
      <c r="C20" s="34">
        <f t="shared" si="0"/>
        <v>697807.56885609962</v>
      </c>
      <c r="D20" s="34">
        <v>0</v>
      </c>
      <c r="E20" s="34">
        <f t="shared" si="1"/>
        <v>-79978.398183540834</v>
      </c>
      <c r="F20" s="40">
        <f t="shared" si="2"/>
        <v>4577.319489610124</v>
      </c>
      <c r="G20" s="34">
        <f t="shared" si="3"/>
        <v>622406.49016216898</v>
      </c>
    </row>
    <row r="21" spans="1:7" x14ac:dyDescent="0.2">
      <c r="A21" s="1"/>
      <c r="B21" s="32" t="s">
        <v>35</v>
      </c>
      <c r="C21" s="34">
        <f t="shared" si="0"/>
        <v>622406.49016216898</v>
      </c>
      <c r="D21" s="34">
        <v>0</v>
      </c>
      <c r="E21" s="34">
        <f t="shared" si="1"/>
        <v>-79978.398183540834</v>
      </c>
      <c r="F21" s="40">
        <f t="shared" si="2"/>
        <v>4052.6536503648567</v>
      </c>
      <c r="G21" s="34">
        <f t="shared" si="3"/>
        <v>546480.74562899303</v>
      </c>
    </row>
    <row r="22" spans="1:7" x14ac:dyDescent="0.2">
      <c r="A22" s="1"/>
      <c r="B22" s="32" t="s">
        <v>36</v>
      </c>
      <c r="C22" s="34">
        <f t="shared" si="0"/>
        <v>546480.74562899303</v>
      </c>
      <c r="D22" s="34">
        <v>0</v>
      </c>
      <c r="E22" s="34">
        <f t="shared" si="1"/>
        <v>-79978.398183540834</v>
      </c>
      <c r="F22" s="40">
        <f t="shared" si="2"/>
        <v>3524.3370113215078</v>
      </c>
      <c r="G22" s="34">
        <f t="shared" si="3"/>
        <v>470026.68445677368</v>
      </c>
    </row>
    <row r="23" spans="1:7" x14ac:dyDescent="0.2">
      <c r="A23" s="1"/>
      <c r="B23" s="32" t="s">
        <v>37</v>
      </c>
      <c r="C23" s="34">
        <f t="shared" si="0"/>
        <v>470026.68445677368</v>
      </c>
      <c r="D23" s="34">
        <v>0</v>
      </c>
      <c r="E23" s="34">
        <f t="shared" si="1"/>
        <v>-79978.398183540834</v>
      </c>
      <c r="F23" s="40">
        <f t="shared" si="2"/>
        <v>2992.3441689981482</v>
      </c>
      <c r="G23" s="34">
        <f t="shared" si="3"/>
        <v>393040.63044223096</v>
      </c>
    </row>
    <row r="24" spans="1:7" x14ac:dyDescent="0.2">
      <c r="A24" s="1"/>
      <c r="B24" s="32" t="s">
        <v>38</v>
      </c>
      <c r="C24" s="34">
        <f t="shared" si="0"/>
        <v>393040.63044223096</v>
      </c>
      <c r="D24" s="34">
        <v>0</v>
      </c>
      <c r="E24" s="34">
        <f t="shared" si="1"/>
        <v>-79978.398183540834</v>
      </c>
      <c r="F24" s="40">
        <f t="shared" si="2"/>
        <v>2456.6495431469548</v>
      </c>
      <c r="G24" s="34">
        <f t="shared" si="3"/>
        <v>315518.88180183707</v>
      </c>
    </row>
    <row r="25" spans="1:7" x14ac:dyDescent="0.2">
      <c r="A25" s="1"/>
      <c r="B25" s="32" t="s">
        <v>39</v>
      </c>
      <c r="C25" s="34">
        <f t="shared" si="0"/>
        <v>315518.88180183707</v>
      </c>
      <c r="D25" s="34">
        <v>0</v>
      </c>
      <c r="E25" s="34">
        <f t="shared" si="1"/>
        <v>-79978.398183540834</v>
      </c>
      <c r="F25" s="40">
        <f t="shared" si="2"/>
        <v>1917.227375524214</v>
      </c>
      <c r="G25" s="34">
        <f t="shared" si="3"/>
        <v>237457.71099382042</v>
      </c>
    </row>
    <row r="26" spans="1:7" x14ac:dyDescent="0.2">
      <c r="A26" s="1"/>
      <c r="B26" s="32" t="s">
        <v>40</v>
      </c>
      <c r="C26" s="34">
        <f t="shared" si="0"/>
        <v>237457.71099382042</v>
      </c>
      <c r="D26" s="34">
        <v>0</v>
      </c>
      <c r="E26" s="34">
        <f t="shared" si="1"/>
        <v>-79978.398183540834</v>
      </c>
      <c r="F26" s="40">
        <f t="shared" si="2"/>
        <v>1374.0517286517645</v>
      </c>
      <c r="G26" s="34">
        <f t="shared" si="3"/>
        <v>158853.36453893138</v>
      </c>
    </row>
    <row r="27" spans="1:7" x14ac:dyDescent="0.2">
      <c r="A27" s="1"/>
      <c r="B27" s="32" t="s">
        <v>41</v>
      </c>
      <c r="C27" s="34">
        <f t="shared" si="0"/>
        <v>158853.36453893138</v>
      </c>
      <c r="D27" s="34">
        <v>0</v>
      </c>
      <c r="E27" s="34">
        <f>E26</f>
        <v>-79978.398183540834</v>
      </c>
      <c r="F27" s="40">
        <f t="shared" si="2"/>
        <v>827.09648456982825</v>
      </c>
      <c r="G27" s="34">
        <f t="shared" si="3"/>
        <v>79702.062839960374</v>
      </c>
    </row>
    <row r="28" spans="1:7" ht="13.5" thickBot="1" x14ac:dyDescent="0.25">
      <c r="A28" s="1"/>
      <c r="B28" s="32" t="s">
        <v>42</v>
      </c>
      <c r="C28" s="34">
        <f t="shared" si="0"/>
        <v>79702.062839960374</v>
      </c>
      <c r="D28" s="34">
        <v>0</v>
      </c>
      <c r="E28" s="34">
        <f>E27</f>
        <v>-79978.398183540834</v>
      </c>
      <c r="F28" s="40">
        <f t="shared" si="2"/>
        <v>276.33534358115514</v>
      </c>
      <c r="G28" s="34">
        <f>ROUND(G27+D28+E28+F28,0)</f>
        <v>0</v>
      </c>
    </row>
    <row r="29" spans="1:7" x14ac:dyDescent="0.2">
      <c r="A29" s="1">
        <v>2025</v>
      </c>
      <c r="B29" s="32" t="s">
        <v>31</v>
      </c>
      <c r="C29" s="34">
        <f t="shared" si="0"/>
        <v>0</v>
      </c>
      <c r="D29" s="34">
        <v>0</v>
      </c>
      <c r="E29" s="36">
        <v>0</v>
      </c>
      <c r="F29" s="41">
        <v>0</v>
      </c>
      <c r="G29" s="34">
        <f t="shared" si="3"/>
        <v>0</v>
      </c>
    </row>
    <row r="30" spans="1:7" x14ac:dyDescent="0.2">
      <c r="A30" s="1"/>
      <c r="B30" s="32" t="s">
        <v>32</v>
      </c>
      <c r="C30" s="34">
        <f t="shared" si="0"/>
        <v>0</v>
      </c>
      <c r="D30" s="34">
        <v>0</v>
      </c>
      <c r="E30" s="37">
        <v>0</v>
      </c>
      <c r="F30" s="41">
        <v>0</v>
      </c>
      <c r="G30" s="34">
        <f t="shared" si="3"/>
        <v>0</v>
      </c>
    </row>
    <row r="31" spans="1:7" x14ac:dyDescent="0.2">
      <c r="A31" s="1"/>
      <c r="B31" s="32" t="s">
        <v>33</v>
      </c>
      <c r="C31" s="34">
        <f t="shared" si="0"/>
        <v>0</v>
      </c>
      <c r="D31" s="34">
        <v>0</v>
      </c>
      <c r="E31" s="37">
        <v>0</v>
      </c>
      <c r="F31" s="41">
        <v>0</v>
      </c>
      <c r="G31" s="34">
        <f t="shared" si="3"/>
        <v>0</v>
      </c>
    </row>
    <row r="32" spans="1:7" x14ac:dyDescent="0.2">
      <c r="A32" s="1"/>
      <c r="B32" s="32" t="s">
        <v>34</v>
      </c>
      <c r="C32" s="34">
        <f t="shared" si="0"/>
        <v>0</v>
      </c>
      <c r="D32" s="34">
        <v>0</v>
      </c>
      <c r="E32" s="37">
        <v>0</v>
      </c>
      <c r="F32" s="41">
        <v>0</v>
      </c>
      <c r="G32" s="34">
        <f t="shared" si="3"/>
        <v>0</v>
      </c>
    </row>
    <row r="33" spans="1:7" x14ac:dyDescent="0.2">
      <c r="A33" s="1"/>
      <c r="B33" s="32" t="s">
        <v>35</v>
      </c>
      <c r="C33" s="34">
        <f t="shared" si="0"/>
        <v>0</v>
      </c>
      <c r="D33" s="34">
        <v>0</v>
      </c>
      <c r="E33" s="37">
        <v>0</v>
      </c>
      <c r="F33" s="41">
        <v>0</v>
      </c>
      <c r="G33" s="34">
        <f t="shared" si="3"/>
        <v>0</v>
      </c>
    </row>
    <row r="34" spans="1:7" x14ac:dyDescent="0.2">
      <c r="A34" s="1"/>
      <c r="B34" s="32" t="s">
        <v>36</v>
      </c>
      <c r="C34" s="34">
        <f t="shared" si="0"/>
        <v>0</v>
      </c>
      <c r="D34" s="34">
        <v>0</v>
      </c>
      <c r="E34" s="37">
        <v>0</v>
      </c>
      <c r="F34" s="41">
        <v>0</v>
      </c>
      <c r="G34" s="34">
        <f t="shared" si="3"/>
        <v>0</v>
      </c>
    </row>
    <row r="35" spans="1:7" x14ac:dyDescent="0.2">
      <c r="A35" s="1"/>
      <c r="B35" s="32" t="s">
        <v>37</v>
      </c>
      <c r="C35" s="34">
        <f t="shared" si="0"/>
        <v>0</v>
      </c>
      <c r="D35" s="34">
        <v>0</v>
      </c>
      <c r="E35" s="37">
        <v>0</v>
      </c>
      <c r="F35" s="41">
        <v>0</v>
      </c>
      <c r="G35" s="34">
        <f t="shared" si="3"/>
        <v>0</v>
      </c>
    </row>
    <row r="36" spans="1:7" x14ac:dyDescent="0.2">
      <c r="A36" s="1"/>
      <c r="B36" s="32" t="s">
        <v>38</v>
      </c>
      <c r="C36" s="34">
        <f t="shared" si="0"/>
        <v>0</v>
      </c>
      <c r="D36" s="34">
        <v>0</v>
      </c>
      <c r="E36" s="37">
        <v>0</v>
      </c>
      <c r="F36" s="41">
        <v>0</v>
      </c>
      <c r="G36" s="34">
        <f t="shared" si="3"/>
        <v>0</v>
      </c>
    </row>
    <row r="37" spans="1:7" x14ac:dyDescent="0.2">
      <c r="A37" s="1"/>
      <c r="B37" s="32" t="s">
        <v>39</v>
      </c>
      <c r="C37" s="34">
        <f t="shared" si="0"/>
        <v>0</v>
      </c>
      <c r="D37" s="34">
        <v>0</v>
      </c>
      <c r="E37" s="37">
        <v>0</v>
      </c>
      <c r="F37" s="41">
        <v>0</v>
      </c>
      <c r="G37" s="34">
        <f t="shared" si="3"/>
        <v>0</v>
      </c>
    </row>
    <row r="38" spans="1:7" x14ac:dyDescent="0.2">
      <c r="A38" s="1"/>
      <c r="B38" s="32" t="s">
        <v>40</v>
      </c>
      <c r="C38" s="34">
        <f t="shared" si="0"/>
        <v>0</v>
      </c>
      <c r="D38" s="34">
        <v>0</v>
      </c>
      <c r="E38" s="37">
        <v>0</v>
      </c>
      <c r="F38" s="41">
        <v>0</v>
      </c>
      <c r="G38" s="34">
        <f t="shared" si="3"/>
        <v>0</v>
      </c>
    </row>
    <row r="39" spans="1:7" x14ac:dyDescent="0.2">
      <c r="A39" s="1"/>
      <c r="B39" s="32" t="s">
        <v>41</v>
      </c>
      <c r="C39" s="34">
        <f t="shared" si="0"/>
        <v>0</v>
      </c>
      <c r="D39" s="34">
        <v>0</v>
      </c>
      <c r="E39" s="37">
        <v>0</v>
      </c>
      <c r="F39" s="41">
        <v>0</v>
      </c>
      <c r="G39" s="34">
        <f t="shared" si="3"/>
        <v>0</v>
      </c>
    </row>
    <row r="40" spans="1:7" ht="13.5" thickBot="1" x14ac:dyDescent="0.25">
      <c r="A40" s="1"/>
      <c r="B40" s="32" t="s">
        <v>42</v>
      </c>
      <c r="C40" s="34">
        <f t="shared" si="0"/>
        <v>0</v>
      </c>
      <c r="D40" s="34">
        <v>0</v>
      </c>
      <c r="E40" s="38">
        <v>0</v>
      </c>
      <c r="F40" s="41">
        <v>0</v>
      </c>
      <c r="G40" s="34">
        <f t="shared" si="3"/>
        <v>0</v>
      </c>
    </row>
    <row r="41" spans="1:7" x14ac:dyDescent="0.2">
      <c r="D41" s="22" t="s">
        <v>43</v>
      </c>
      <c r="E41" s="23">
        <f>SUM(E29:E40)</f>
        <v>0</v>
      </c>
      <c r="G41" s="34"/>
    </row>
  </sheetData>
  <pageMargins left="0.7" right="0.7" top="0.75" bottom="0.75" header="0.3" footer="0.3"/>
  <pageSetup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6BDAA-63F5-46CA-BF91-06D007F2B5A0}">
  <sheetPr>
    <pageSetUpPr fitToPage="1"/>
  </sheetPr>
  <dimension ref="A1:G58"/>
  <sheetViews>
    <sheetView view="pageBreakPreview" zoomScale="90" zoomScaleNormal="100" zoomScaleSheetLayoutView="90" workbookViewId="0">
      <selection activeCell="G15" sqref="G15"/>
    </sheetView>
  </sheetViews>
  <sheetFormatPr defaultRowHeight="12.75" x14ac:dyDescent="0.2"/>
  <cols>
    <col min="1" max="1" width="6.5703125" style="32" customWidth="1"/>
    <col min="2" max="2" width="16.140625" style="32" customWidth="1"/>
    <col min="3" max="4" width="16.42578125" style="32" customWidth="1"/>
    <col min="5" max="5" width="15.140625" style="32" customWidth="1"/>
    <col min="6" max="6" width="15" style="32" customWidth="1"/>
    <col min="7" max="16384" width="9.140625" style="1"/>
  </cols>
  <sheetData>
    <row r="1" spans="1:7" x14ac:dyDescent="0.2">
      <c r="A1" s="2" t="s">
        <v>0</v>
      </c>
      <c r="F1" s="14" t="s">
        <v>1</v>
      </c>
      <c r="G1" s="3" t="s">
        <v>18</v>
      </c>
    </row>
    <row r="2" spans="1:7" x14ac:dyDescent="0.2">
      <c r="A2" s="2" t="s">
        <v>2</v>
      </c>
      <c r="F2" s="1"/>
    </row>
    <row r="3" spans="1:7" x14ac:dyDescent="0.2">
      <c r="A3" s="2" t="str">
        <f>'16.1_R'!B4</f>
        <v>Regulatory Assets &amp; Liabilities Amortization - Year 2</v>
      </c>
      <c r="F3" s="1"/>
    </row>
    <row r="4" spans="1:7" x14ac:dyDescent="0.2">
      <c r="A4" s="15" t="s">
        <v>44</v>
      </c>
      <c r="F4" s="1"/>
    </row>
    <row r="5" spans="1:7" x14ac:dyDescent="0.2">
      <c r="A5" s="15"/>
      <c r="F5" s="1"/>
    </row>
    <row r="6" spans="1:7" x14ac:dyDescent="0.2">
      <c r="F6" s="16"/>
    </row>
    <row r="7" spans="1:7" x14ac:dyDescent="0.2">
      <c r="D7" s="33"/>
      <c r="E7" s="17" t="s">
        <v>22</v>
      </c>
      <c r="F7" s="17"/>
    </row>
    <row r="8" spans="1:7" x14ac:dyDescent="0.2">
      <c r="D8" s="33" t="s">
        <v>45</v>
      </c>
      <c r="E8" s="34">
        <v>5273956.0282760151</v>
      </c>
      <c r="F8" s="15" t="s">
        <v>72</v>
      </c>
    </row>
    <row r="9" spans="1:7" x14ac:dyDescent="0.2">
      <c r="D9" s="33" t="s">
        <v>25</v>
      </c>
      <c r="E9" s="35">
        <f>E40</f>
        <v>0</v>
      </c>
      <c r="F9" s="15" t="s">
        <v>71</v>
      </c>
    </row>
    <row r="10" spans="1:7" ht="13.5" thickBot="1" x14ac:dyDescent="0.25">
      <c r="D10" s="33" t="s">
        <v>26</v>
      </c>
      <c r="E10" s="19">
        <f>E9-E8</f>
        <v>-5273956.0282760151</v>
      </c>
      <c r="F10" s="23"/>
    </row>
    <row r="11" spans="1:7" ht="13.5" thickTop="1" x14ac:dyDescent="0.2">
      <c r="D11" s="20"/>
      <c r="E11" s="21" t="s">
        <v>73</v>
      </c>
      <c r="F11" s="21"/>
    </row>
    <row r="12" spans="1:7" x14ac:dyDescent="0.2">
      <c r="E12" s="34"/>
      <c r="F12" s="34"/>
    </row>
    <row r="13" spans="1:7" x14ac:dyDescent="0.2">
      <c r="F13" s="34"/>
    </row>
    <row r="14" spans="1:7" x14ac:dyDescent="0.2">
      <c r="A14" s="15"/>
      <c r="B14" s="15"/>
      <c r="C14" s="17" t="s">
        <v>47</v>
      </c>
      <c r="D14" s="17" t="s">
        <v>28</v>
      </c>
      <c r="E14" s="17" t="s">
        <v>22</v>
      </c>
      <c r="F14" s="17" t="s">
        <v>29</v>
      </c>
    </row>
    <row r="15" spans="1:7" x14ac:dyDescent="0.2">
      <c r="A15" s="15"/>
      <c r="B15" s="32" t="s">
        <v>30</v>
      </c>
      <c r="E15" s="17"/>
      <c r="F15" s="34">
        <v>5273956.0282760207</v>
      </c>
      <c r="G15" s="1" t="s">
        <v>46</v>
      </c>
    </row>
    <row r="16" spans="1:7" x14ac:dyDescent="0.2">
      <c r="A16" s="32">
        <v>2024</v>
      </c>
      <c r="B16" s="32" t="s">
        <v>31</v>
      </c>
      <c r="C16" s="34">
        <f t="shared" ref="C16:C39" si="0">F15</f>
        <v>5273956.0282760207</v>
      </c>
      <c r="D16" s="34">
        <v>0</v>
      </c>
      <c r="E16" s="34">
        <v>-439496.33568966802</v>
      </c>
      <c r="F16" s="34">
        <f t="shared" ref="F16:F39" si="1">C16+D16+E16</f>
        <v>4834459.692586353</v>
      </c>
    </row>
    <row r="17" spans="1:6" x14ac:dyDescent="0.2">
      <c r="B17" s="32" t="s">
        <v>32</v>
      </c>
      <c r="C17" s="34">
        <f t="shared" si="0"/>
        <v>4834459.692586353</v>
      </c>
      <c r="D17" s="34">
        <v>0</v>
      </c>
      <c r="E17" s="34">
        <f t="shared" ref="E17:E27" si="2">E16</f>
        <v>-439496.33568966802</v>
      </c>
      <c r="F17" s="34">
        <f t="shared" si="1"/>
        <v>4394963.3568966854</v>
      </c>
    </row>
    <row r="18" spans="1:6" x14ac:dyDescent="0.2">
      <c r="B18" s="32" t="s">
        <v>33</v>
      </c>
      <c r="C18" s="34">
        <f t="shared" si="0"/>
        <v>4394963.3568966854</v>
      </c>
      <c r="D18" s="34">
        <v>0</v>
      </c>
      <c r="E18" s="34">
        <f t="shared" si="2"/>
        <v>-439496.33568966802</v>
      </c>
      <c r="F18" s="34">
        <f t="shared" si="1"/>
        <v>3955467.0212070174</v>
      </c>
    </row>
    <row r="19" spans="1:6" x14ac:dyDescent="0.2">
      <c r="B19" s="32" t="s">
        <v>34</v>
      </c>
      <c r="C19" s="34">
        <f t="shared" si="0"/>
        <v>3955467.0212070174</v>
      </c>
      <c r="D19" s="34">
        <v>0</v>
      </c>
      <c r="E19" s="34">
        <f t="shared" si="2"/>
        <v>-439496.33568966802</v>
      </c>
      <c r="F19" s="34">
        <f t="shared" si="1"/>
        <v>3515970.6855173493</v>
      </c>
    </row>
    <row r="20" spans="1:6" x14ac:dyDescent="0.2">
      <c r="B20" s="32" t="s">
        <v>35</v>
      </c>
      <c r="C20" s="34">
        <f t="shared" si="0"/>
        <v>3515970.6855173493</v>
      </c>
      <c r="D20" s="34">
        <v>0</v>
      </c>
      <c r="E20" s="34">
        <f t="shared" si="2"/>
        <v>-439496.33568966802</v>
      </c>
      <c r="F20" s="34">
        <f t="shared" si="1"/>
        <v>3076474.3498276812</v>
      </c>
    </row>
    <row r="21" spans="1:6" x14ac:dyDescent="0.2">
      <c r="A21" s="1"/>
      <c r="B21" s="32" t="s">
        <v>36</v>
      </c>
      <c r="C21" s="34">
        <f t="shared" si="0"/>
        <v>3076474.3498276812</v>
      </c>
      <c r="D21" s="34">
        <v>0</v>
      </c>
      <c r="E21" s="34">
        <f t="shared" si="2"/>
        <v>-439496.33568966802</v>
      </c>
      <c r="F21" s="34">
        <f t="shared" si="1"/>
        <v>2636978.0141380131</v>
      </c>
    </row>
    <row r="22" spans="1:6" x14ac:dyDescent="0.2">
      <c r="A22" s="1"/>
      <c r="B22" s="32" t="s">
        <v>37</v>
      </c>
      <c r="C22" s="34">
        <f t="shared" si="0"/>
        <v>2636978.0141380131</v>
      </c>
      <c r="D22" s="34">
        <v>0</v>
      </c>
      <c r="E22" s="34">
        <f t="shared" si="2"/>
        <v>-439496.33568966802</v>
      </c>
      <c r="F22" s="34">
        <f t="shared" si="1"/>
        <v>2197481.678448345</v>
      </c>
    </row>
    <row r="23" spans="1:6" x14ac:dyDescent="0.2">
      <c r="A23" s="1"/>
      <c r="B23" s="32" t="s">
        <v>38</v>
      </c>
      <c r="C23" s="34">
        <f t="shared" si="0"/>
        <v>2197481.678448345</v>
      </c>
      <c r="D23" s="34">
        <v>0</v>
      </c>
      <c r="E23" s="34">
        <f t="shared" si="2"/>
        <v>-439496.33568966802</v>
      </c>
      <c r="F23" s="34">
        <f t="shared" si="1"/>
        <v>1757985.342758677</v>
      </c>
    </row>
    <row r="24" spans="1:6" x14ac:dyDescent="0.2">
      <c r="A24" s="1"/>
      <c r="B24" s="32" t="s">
        <v>39</v>
      </c>
      <c r="C24" s="34">
        <f t="shared" si="0"/>
        <v>1757985.342758677</v>
      </c>
      <c r="D24" s="34">
        <v>0</v>
      </c>
      <c r="E24" s="34">
        <f t="shared" si="2"/>
        <v>-439496.33568966802</v>
      </c>
      <c r="F24" s="34">
        <f t="shared" si="1"/>
        <v>1318489.0070690089</v>
      </c>
    </row>
    <row r="25" spans="1:6" x14ac:dyDescent="0.2">
      <c r="A25" s="1"/>
      <c r="B25" s="32" t="s">
        <v>40</v>
      </c>
      <c r="C25" s="34">
        <f t="shared" si="0"/>
        <v>1318489.0070690089</v>
      </c>
      <c r="D25" s="34">
        <v>0</v>
      </c>
      <c r="E25" s="34">
        <f t="shared" si="2"/>
        <v>-439496.33568966802</v>
      </c>
      <c r="F25" s="34">
        <f t="shared" si="1"/>
        <v>878992.67137934081</v>
      </c>
    </row>
    <row r="26" spans="1:6" x14ac:dyDescent="0.2">
      <c r="A26" s="1"/>
      <c r="B26" s="32" t="s">
        <v>41</v>
      </c>
      <c r="C26" s="34">
        <f t="shared" si="0"/>
        <v>878992.67137934081</v>
      </c>
      <c r="D26" s="34">
        <v>0</v>
      </c>
      <c r="E26" s="34">
        <f t="shared" si="2"/>
        <v>-439496.33568966802</v>
      </c>
      <c r="F26" s="34">
        <f t="shared" si="1"/>
        <v>439496.33568967279</v>
      </c>
    </row>
    <row r="27" spans="1:6" ht="13.5" thickBot="1" x14ac:dyDescent="0.25">
      <c r="A27" s="1"/>
      <c r="B27" s="32" t="s">
        <v>42</v>
      </c>
      <c r="C27" s="34">
        <f t="shared" si="0"/>
        <v>439496.33568967279</v>
      </c>
      <c r="D27" s="34">
        <v>0</v>
      </c>
      <c r="E27" s="34">
        <f t="shared" si="2"/>
        <v>-439496.33568966802</v>
      </c>
      <c r="F27" s="34">
        <f>ROUND(C27+D27+E27,0)</f>
        <v>0</v>
      </c>
    </row>
    <row r="28" spans="1:6" x14ac:dyDescent="0.2">
      <c r="A28" s="1">
        <v>2025</v>
      </c>
      <c r="B28" s="32" t="s">
        <v>31</v>
      </c>
      <c r="C28" s="34">
        <f t="shared" si="0"/>
        <v>0</v>
      </c>
      <c r="D28" s="34">
        <v>0</v>
      </c>
      <c r="E28" s="36">
        <v>0</v>
      </c>
      <c r="F28" s="34">
        <f t="shared" si="1"/>
        <v>0</v>
      </c>
    </row>
    <row r="29" spans="1:6" x14ac:dyDescent="0.2">
      <c r="A29" s="1"/>
      <c r="B29" s="32" t="s">
        <v>32</v>
      </c>
      <c r="C29" s="34">
        <f t="shared" si="0"/>
        <v>0</v>
      </c>
      <c r="D29" s="34">
        <v>0</v>
      </c>
      <c r="E29" s="37">
        <v>0</v>
      </c>
      <c r="F29" s="34">
        <f t="shared" si="1"/>
        <v>0</v>
      </c>
    </row>
    <row r="30" spans="1:6" x14ac:dyDescent="0.2">
      <c r="A30" s="1"/>
      <c r="B30" s="32" t="s">
        <v>33</v>
      </c>
      <c r="C30" s="34">
        <f t="shared" si="0"/>
        <v>0</v>
      </c>
      <c r="D30" s="34">
        <v>0</v>
      </c>
      <c r="E30" s="37">
        <v>0</v>
      </c>
      <c r="F30" s="34">
        <f t="shared" si="1"/>
        <v>0</v>
      </c>
    </row>
    <row r="31" spans="1:6" x14ac:dyDescent="0.2">
      <c r="A31" s="1"/>
      <c r="B31" s="32" t="s">
        <v>34</v>
      </c>
      <c r="C31" s="34">
        <f t="shared" si="0"/>
        <v>0</v>
      </c>
      <c r="D31" s="34">
        <v>0</v>
      </c>
      <c r="E31" s="37">
        <v>0</v>
      </c>
      <c r="F31" s="34">
        <f t="shared" si="1"/>
        <v>0</v>
      </c>
    </row>
    <row r="32" spans="1:6" x14ac:dyDescent="0.2">
      <c r="A32" s="1"/>
      <c r="B32" s="32" t="s">
        <v>35</v>
      </c>
      <c r="C32" s="34">
        <f t="shared" si="0"/>
        <v>0</v>
      </c>
      <c r="D32" s="34">
        <v>0</v>
      </c>
      <c r="E32" s="37">
        <v>0</v>
      </c>
      <c r="F32" s="34">
        <f t="shared" si="1"/>
        <v>0</v>
      </c>
    </row>
    <row r="33" spans="1:6" x14ac:dyDescent="0.2">
      <c r="A33" s="1"/>
      <c r="B33" s="32" t="s">
        <v>36</v>
      </c>
      <c r="C33" s="34">
        <f t="shared" si="0"/>
        <v>0</v>
      </c>
      <c r="D33" s="34">
        <v>0</v>
      </c>
      <c r="E33" s="37">
        <v>0</v>
      </c>
      <c r="F33" s="34">
        <f t="shared" si="1"/>
        <v>0</v>
      </c>
    </row>
    <row r="34" spans="1:6" x14ac:dyDescent="0.2">
      <c r="A34" s="1"/>
      <c r="B34" s="32" t="s">
        <v>37</v>
      </c>
      <c r="C34" s="34">
        <f t="shared" si="0"/>
        <v>0</v>
      </c>
      <c r="D34" s="34">
        <v>0</v>
      </c>
      <c r="E34" s="37">
        <v>0</v>
      </c>
      <c r="F34" s="34">
        <f t="shared" si="1"/>
        <v>0</v>
      </c>
    </row>
    <row r="35" spans="1:6" x14ac:dyDescent="0.2">
      <c r="A35" s="1"/>
      <c r="B35" s="32" t="s">
        <v>38</v>
      </c>
      <c r="C35" s="34">
        <f t="shared" si="0"/>
        <v>0</v>
      </c>
      <c r="D35" s="34">
        <v>0</v>
      </c>
      <c r="E35" s="37">
        <v>0</v>
      </c>
      <c r="F35" s="34">
        <f t="shared" si="1"/>
        <v>0</v>
      </c>
    </row>
    <row r="36" spans="1:6" x14ac:dyDescent="0.2">
      <c r="A36" s="1"/>
      <c r="B36" s="32" t="s">
        <v>39</v>
      </c>
      <c r="C36" s="34">
        <f t="shared" si="0"/>
        <v>0</v>
      </c>
      <c r="D36" s="34">
        <v>0</v>
      </c>
      <c r="E36" s="37">
        <v>0</v>
      </c>
      <c r="F36" s="34">
        <f t="shared" si="1"/>
        <v>0</v>
      </c>
    </row>
    <row r="37" spans="1:6" x14ac:dyDescent="0.2">
      <c r="A37" s="1"/>
      <c r="B37" s="32" t="s">
        <v>40</v>
      </c>
      <c r="C37" s="34">
        <f t="shared" si="0"/>
        <v>0</v>
      </c>
      <c r="D37" s="34">
        <v>0</v>
      </c>
      <c r="E37" s="37">
        <v>0</v>
      </c>
      <c r="F37" s="34">
        <f t="shared" si="1"/>
        <v>0</v>
      </c>
    </row>
    <row r="38" spans="1:6" x14ac:dyDescent="0.2">
      <c r="A38" s="1"/>
      <c r="B38" s="32" t="s">
        <v>41</v>
      </c>
      <c r="C38" s="34">
        <f t="shared" si="0"/>
        <v>0</v>
      </c>
      <c r="D38" s="34">
        <v>0</v>
      </c>
      <c r="E38" s="37">
        <v>0</v>
      </c>
      <c r="F38" s="34">
        <f t="shared" si="1"/>
        <v>0</v>
      </c>
    </row>
    <row r="39" spans="1:6" ht="13.5" thickBot="1" x14ac:dyDescent="0.25">
      <c r="B39" s="32" t="s">
        <v>42</v>
      </c>
      <c r="C39" s="34">
        <f t="shared" si="0"/>
        <v>0</v>
      </c>
      <c r="D39" s="34">
        <v>0</v>
      </c>
      <c r="E39" s="38">
        <v>0</v>
      </c>
      <c r="F39" s="34">
        <f t="shared" si="1"/>
        <v>0</v>
      </c>
    </row>
    <row r="40" spans="1:6" x14ac:dyDescent="0.2">
      <c r="D40" s="22" t="s">
        <v>43</v>
      </c>
      <c r="E40" s="23">
        <f>SUM(E28:E39)</f>
        <v>0</v>
      </c>
      <c r="F40" s="34"/>
    </row>
    <row r="41" spans="1:6" x14ac:dyDescent="0.2">
      <c r="C41" s="34"/>
      <c r="D41" s="34"/>
      <c r="E41" s="34"/>
    </row>
    <row r="42" spans="1:6" x14ac:dyDescent="0.2">
      <c r="C42" s="34"/>
      <c r="D42" s="34"/>
      <c r="E42" s="34"/>
    </row>
    <row r="43" spans="1:6" x14ac:dyDescent="0.2">
      <c r="C43" s="34"/>
      <c r="D43" s="34"/>
      <c r="E43" s="34"/>
      <c r="F43" s="15"/>
    </row>
    <row r="44" spans="1:6" x14ac:dyDescent="0.2">
      <c r="C44" s="34"/>
      <c r="D44" s="34"/>
      <c r="E44" s="34"/>
    </row>
    <row r="45" spans="1:6" x14ac:dyDescent="0.2">
      <c r="C45" s="34"/>
      <c r="D45" s="34"/>
      <c r="E45" s="34"/>
    </row>
    <row r="46" spans="1:6" x14ac:dyDescent="0.2">
      <c r="C46" s="34"/>
      <c r="D46" s="34"/>
      <c r="E46" s="34"/>
    </row>
    <row r="47" spans="1:6" x14ac:dyDescent="0.2">
      <c r="C47" s="34"/>
      <c r="D47" s="34"/>
      <c r="E47" s="34"/>
    </row>
    <row r="48" spans="1:6" x14ac:dyDescent="0.2">
      <c r="C48" s="34"/>
      <c r="D48" s="34"/>
      <c r="E48" s="34"/>
    </row>
    <row r="49" spans="3:6" x14ac:dyDescent="0.2">
      <c r="C49" s="34"/>
      <c r="D49" s="34"/>
      <c r="E49" s="34"/>
      <c r="F49" s="15"/>
    </row>
    <row r="50" spans="3:6" x14ac:dyDescent="0.2">
      <c r="C50" s="34"/>
      <c r="D50" s="34"/>
      <c r="E50" s="34"/>
      <c r="F50" s="24"/>
    </row>
    <row r="51" spans="3:6" x14ac:dyDescent="0.2">
      <c r="C51" s="33"/>
      <c r="D51" s="33"/>
      <c r="E51" s="34"/>
      <c r="F51" s="24"/>
    </row>
    <row r="52" spans="3:6" x14ac:dyDescent="0.2">
      <c r="C52" s="34"/>
      <c r="D52" s="34"/>
      <c r="E52" s="34"/>
      <c r="F52" s="34"/>
    </row>
    <row r="53" spans="3:6" ht="15" x14ac:dyDescent="0.35">
      <c r="C53" s="25"/>
      <c r="D53" s="25"/>
      <c r="E53" s="26"/>
      <c r="F53" s="27"/>
    </row>
    <row r="54" spans="3:6" x14ac:dyDescent="0.2">
      <c r="C54" s="28"/>
      <c r="D54" s="28"/>
      <c r="E54" s="27"/>
      <c r="F54" s="28"/>
    </row>
    <row r="55" spans="3:6" x14ac:dyDescent="0.2">
      <c r="C55" s="29"/>
      <c r="D55" s="29"/>
      <c r="E55" s="27"/>
      <c r="F55" s="27"/>
    </row>
    <row r="56" spans="3:6" x14ac:dyDescent="0.2">
      <c r="C56" s="27"/>
      <c r="D56" s="27"/>
      <c r="E56" s="27"/>
      <c r="F56" s="27"/>
    </row>
    <row r="57" spans="3:6" x14ac:dyDescent="0.2">
      <c r="C57" s="28"/>
      <c r="D57" s="28"/>
      <c r="E57" s="27"/>
      <c r="F57" s="27"/>
    </row>
    <row r="58" spans="3:6" x14ac:dyDescent="0.2">
      <c r="C58" s="29"/>
      <c r="D58" s="29"/>
      <c r="E58" s="27"/>
      <c r="F58" s="27"/>
    </row>
  </sheetData>
  <pageMargins left="0.7" right="0.7" top="0.75" bottom="0.75" header="0.3" footer="0.3"/>
  <pageSetup scale="9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84E98-FD5F-4F75-A76E-068804B541D8}">
  <sheetPr>
    <pageSetUpPr fitToPage="1"/>
  </sheetPr>
  <dimension ref="A2:G43"/>
  <sheetViews>
    <sheetView view="pageBreakPreview" zoomScale="90" zoomScaleNormal="100" zoomScaleSheetLayoutView="90" workbookViewId="0">
      <selection activeCell="B4" sqref="B4"/>
    </sheetView>
  </sheetViews>
  <sheetFormatPr defaultRowHeight="12.75" x14ac:dyDescent="0.2"/>
  <cols>
    <col min="1" max="1" width="6.85546875" style="32" customWidth="1"/>
    <col min="2" max="2" width="13.85546875" style="32" customWidth="1"/>
    <col min="3" max="3" width="17.85546875" style="32" customWidth="1"/>
    <col min="4" max="4" width="14.42578125" style="32" customWidth="1"/>
    <col min="5" max="5" width="14" style="32" customWidth="1"/>
    <col min="6" max="6" width="13.5703125" style="32" customWidth="1"/>
    <col min="7" max="7" width="13" style="32" bestFit="1" customWidth="1"/>
    <col min="8" max="16384" width="9.140625" style="1"/>
  </cols>
  <sheetData>
    <row r="2" spans="1:7" x14ac:dyDescent="0.2">
      <c r="A2" s="2" t="s">
        <v>0</v>
      </c>
      <c r="F2" s="14" t="s">
        <v>1</v>
      </c>
      <c r="G2" s="3" t="s">
        <v>68</v>
      </c>
    </row>
    <row r="3" spans="1:7" x14ac:dyDescent="0.2">
      <c r="A3" s="2" t="s">
        <v>2</v>
      </c>
      <c r="G3" s="1"/>
    </row>
    <row r="4" spans="1:7" x14ac:dyDescent="0.2">
      <c r="A4" s="2" t="str">
        <f>'16.1_R'!B4</f>
        <v>Regulatory Assets &amp; Liabilities Amortization - Year 2</v>
      </c>
      <c r="G4" s="1"/>
    </row>
    <row r="5" spans="1:7" x14ac:dyDescent="0.2">
      <c r="A5" s="15" t="s">
        <v>48</v>
      </c>
      <c r="G5" s="1"/>
    </row>
    <row r="6" spans="1:7" x14ac:dyDescent="0.2">
      <c r="A6" s="15"/>
      <c r="G6" s="1"/>
    </row>
    <row r="7" spans="1:7" x14ac:dyDescent="0.2">
      <c r="G7" s="1"/>
    </row>
    <row r="8" spans="1:7" x14ac:dyDescent="0.2">
      <c r="D8" s="33"/>
      <c r="E8" s="17" t="s">
        <v>22</v>
      </c>
      <c r="F8" s="17"/>
      <c r="G8" s="30"/>
    </row>
    <row r="9" spans="1:7" x14ac:dyDescent="0.2">
      <c r="D9" s="33" t="s">
        <v>24</v>
      </c>
      <c r="E9" s="34">
        <v>895563.39858039084</v>
      </c>
      <c r="F9" s="23" t="s">
        <v>75</v>
      </c>
      <c r="G9" s="18"/>
    </row>
    <row r="10" spans="1:7" x14ac:dyDescent="0.2">
      <c r="D10" s="33" t="s">
        <v>25</v>
      </c>
      <c r="E10" s="35">
        <f>E41</f>
        <v>0</v>
      </c>
      <c r="F10" s="23" t="s">
        <v>76</v>
      </c>
      <c r="G10" s="18"/>
    </row>
    <row r="11" spans="1:7" ht="13.5" thickBot="1" x14ac:dyDescent="0.25">
      <c r="D11" s="33" t="s">
        <v>26</v>
      </c>
      <c r="E11" s="19">
        <f>E10-E9</f>
        <v>-895563.39858039084</v>
      </c>
      <c r="F11" s="23"/>
      <c r="G11" s="23"/>
    </row>
    <row r="12" spans="1:7" ht="13.5" thickTop="1" x14ac:dyDescent="0.2">
      <c r="D12" s="20"/>
      <c r="E12" s="21" t="s">
        <v>70</v>
      </c>
      <c r="F12" s="21"/>
      <c r="G12" s="21"/>
    </row>
    <row r="13" spans="1:7" x14ac:dyDescent="0.2">
      <c r="D13" s="34"/>
      <c r="E13" s="34"/>
      <c r="F13" s="34"/>
      <c r="G13" s="34"/>
    </row>
    <row r="14" spans="1:7" x14ac:dyDescent="0.2">
      <c r="D14" s="34"/>
      <c r="E14" s="34"/>
      <c r="F14" s="34"/>
    </row>
    <row r="15" spans="1:7" ht="14.25" x14ac:dyDescent="0.2">
      <c r="A15" s="15"/>
      <c r="B15" s="15"/>
      <c r="C15" s="17" t="s">
        <v>47</v>
      </c>
      <c r="D15" s="17" t="s">
        <v>28</v>
      </c>
      <c r="E15" s="17" t="s">
        <v>22</v>
      </c>
      <c r="F15" s="17" t="s">
        <v>49</v>
      </c>
      <c r="G15" s="17" t="s">
        <v>29</v>
      </c>
    </row>
    <row r="16" spans="1:7" x14ac:dyDescent="0.2">
      <c r="B16" s="32" t="s">
        <v>30</v>
      </c>
      <c r="C16" s="34"/>
      <c r="D16" s="34"/>
      <c r="E16" s="34"/>
      <c r="F16" s="34"/>
      <c r="G16" s="34">
        <v>853360.19889781624</v>
      </c>
    </row>
    <row r="17" spans="1:7" x14ac:dyDescent="0.2">
      <c r="A17" s="32">
        <v>2024</v>
      </c>
      <c r="B17" s="32" t="s">
        <v>31</v>
      </c>
      <c r="C17" s="34">
        <f t="shared" ref="C17:C40" si="0">G16</f>
        <v>853360.19889781624</v>
      </c>
      <c r="D17" s="34">
        <v>0</v>
      </c>
      <c r="E17" s="34">
        <v>-74630.283215032585</v>
      </c>
      <c r="F17" s="40">
        <f>(C17+0.5*(D17-E17))*0.0835/12</f>
        <v>6197.6159110162725</v>
      </c>
      <c r="G17" s="34">
        <f t="shared" ref="G17:G40" si="1">+C17+D17+F17+E17</f>
        <v>784927.53159379994</v>
      </c>
    </row>
    <row r="18" spans="1:7" x14ac:dyDescent="0.2">
      <c r="B18" s="32" t="s">
        <v>32</v>
      </c>
      <c r="C18" s="34">
        <f t="shared" si="0"/>
        <v>784927.53159379994</v>
      </c>
      <c r="D18" s="34">
        <v>0</v>
      </c>
      <c r="E18" s="34">
        <f t="shared" ref="E18:E28" si="2">E17</f>
        <v>-74630.283215032585</v>
      </c>
      <c r="F18" s="40">
        <f t="shared" ref="F18:F28" si="3">(C18+0.5*(D18-E18))*0.0835/12</f>
        <v>5721.4386010258268</v>
      </c>
      <c r="G18" s="34">
        <f t="shared" si="1"/>
        <v>716018.68697979324</v>
      </c>
    </row>
    <row r="19" spans="1:7" x14ac:dyDescent="0.2">
      <c r="B19" s="32" t="s">
        <v>33</v>
      </c>
      <c r="C19" s="34">
        <f t="shared" si="0"/>
        <v>716018.68697979324</v>
      </c>
      <c r="D19" s="34">
        <v>0</v>
      </c>
      <c r="E19" s="34">
        <f t="shared" si="2"/>
        <v>-74630.283215032585</v>
      </c>
      <c r="F19" s="40">
        <f t="shared" si="3"/>
        <v>5241.9478905866963</v>
      </c>
      <c r="G19" s="34">
        <f t="shared" si="1"/>
        <v>646630.35165534739</v>
      </c>
    </row>
    <row r="20" spans="1:7" x14ac:dyDescent="0.2">
      <c r="B20" s="32" t="s">
        <v>34</v>
      </c>
      <c r="C20" s="34">
        <f t="shared" si="0"/>
        <v>646630.35165534739</v>
      </c>
      <c r="D20" s="34">
        <v>0</v>
      </c>
      <c r="E20" s="34">
        <f t="shared" si="2"/>
        <v>-74630.283215032585</v>
      </c>
      <c r="F20" s="40">
        <f t="shared" si="3"/>
        <v>4759.1207239540936</v>
      </c>
      <c r="G20" s="34">
        <f t="shared" si="1"/>
        <v>576759.1891642689</v>
      </c>
    </row>
    <row r="21" spans="1:7" x14ac:dyDescent="0.2">
      <c r="B21" s="32" t="s">
        <v>35</v>
      </c>
      <c r="C21" s="34">
        <f t="shared" si="0"/>
        <v>576759.1891642689</v>
      </c>
      <c r="D21" s="34">
        <v>0</v>
      </c>
      <c r="E21" s="34">
        <f t="shared" si="2"/>
        <v>-74630.283215032585</v>
      </c>
      <c r="F21" s="40">
        <f t="shared" si="3"/>
        <v>4272.9338849536725</v>
      </c>
      <c r="G21" s="34">
        <f t="shared" si="1"/>
        <v>506401.83983419003</v>
      </c>
    </row>
    <row r="22" spans="1:7" x14ac:dyDescent="0.2">
      <c r="B22" s="32" t="s">
        <v>36</v>
      </c>
      <c r="C22" s="34">
        <f t="shared" si="0"/>
        <v>506401.83983419003</v>
      </c>
      <c r="D22" s="34">
        <v>0</v>
      </c>
      <c r="E22" s="34">
        <f t="shared" si="2"/>
        <v>-74630.283215032585</v>
      </c>
      <c r="F22" s="40">
        <f t="shared" si="3"/>
        <v>3783.363995865207</v>
      </c>
      <c r="G22" s="34">
        <f t="shared" si="1"/>
        <v>435554.92061502265</v>
      </c>
    </row>
    <row r="23" spans="1:7" x14ac:dyDescent="0.2">
      <c r="B23" s="32" t="s">
        <v>37</v>
      </c>
      <c r="C23" s="34">
        <f t="shared" si="0"/>
        <v>435554.92061502265</v>
      </c>
      <c r="D23" s="34">
        <v>0</v>
      </c>
      <c r="E23" s="34">
        <f t="shared" si="2"/>
        <v>-74630.283215032585</v>
      </c>
      <c r="F23" s="40">
        <f t="shared" si="3"/>
        <v>3290.3875162985005</v>
      </c>
      <c r="G23" s="34">
        <f t="shared" si="1"/>
        <v>364215.02491628856</v>
      </c>
    </row>
    <row r="24" spans="1:7" x14ac:dyDescent="0.2">
      <c r="B24" s="32" t="s">
        <v>38</v>
      </c>
      <c r="C24" s="34">
        <f t="shared" si="0"/>
        <v>364215.02491628856</v>
      </c>
      <c r="D24" s="34">
        <v>0</v>
      </c>
      <c r="E24" s="34">
        <f t="shared" si="2"/>
        <v>-74630.283215032585</v>
      </c>
      <c r="F24" s="40">
        <f t="shared" si="3"/>
        <v>2793.9807420614757</v>
      </c>
      <c r="G24" s="34">
        <f t="shared" si="1"/>
        <v>292378.72244331741</v>
      </c>
    </row>
    <row r="25" spans="1:7" x14ac:dyDescent="0.2">
      <c r="B25" s="32" t="s">
        <v>39</v>
      </c>
      <c r="C25" s="34">
        <f t="shared" si="0"/>
        <v>292378.72244331741</v>
      </c>
      <c r="D25" s="34">
        <v>0</v>
      </c>
      <c r="E25" s="34">
        <f t="shared" si="2"/>
        <v>-74630.283215032585</v>
      </c>
      <c r="F25" s="40">
        <f t="shared" si="3"/>
        <v>2294.1198040203844</v>
      </c>
      <c r="G25" s="34">
        <f t="shared" si="1"/>
        <v>220042.5590323052</v>
      </c>
    </row>
    <row r="26" spans="1:7" x14ac:dyDescent="0.2">
      <c r="B26" s="32" t="s">
        <v>40</v>
      </c>
      <c r="C26" s="34">
        <f t="shared" si="0"/>
        <v>220042.5590323052</v>
      </c>
      <c r="D26" s="34">
        <v>0</v>
      </c>
      <c r="E26" s="34">
        <f t="shared" si="2"/>
        <v>-74630.283215032585</v>
      </c>
      <c r="F26" s="40">
        <f t="shared" si="3"/>
        <v>1790.7806669520915</v>
      </c>
      <c r="G26" s="34">
        <f t="shared" si="1"/>
        <v>147203.05648422468</v>
      </c>
    </row>
    <row r="27" spans="1:7" x14ac:dyDescent="0.2">
      <c r="B27" s="32" t="s">
        <v>41</v>
      </c>
      <c r="C27" s="34">
        <f t="shared" si="0"/>
        <v>147203.05648422468</v>
      </c>
      <c r="D27" s="34">
        <v>0</v>
      </c>
      <c r="E27" s="34">
        <f t="shared" si="2"/>
        <v>-74630.283215032585</v>
      </c>
      <c r="F27" s="40">
        <f t="shared" si="3"/>
        <v>1283.9391283883645</v>
      </c>
      <c r="G27" s="34">
        <f t="shared" si="1"/>
        <v>73856.712397580457</v>
      </c>
    </row>
    <row r="28" spans="1:7" ht="13.5" thickBot="1" x14ac:dyDescent="0.25">
      <c r="B28" s="32" t="s">
        <v>42</v>
      </c>
      <c r="C28" s="34">
        <f t="shared" si="0"/>
        <v>73856.712397580457</v>
      </c>
      <c r="D28" s="34">
        <v>0</v>
      </c>
      <c r="E28" s="34">
        <f t="shared" si="2"/>
        <v>-74630.283215032585</v>
      </c>
      <c r="F28" s="40">
        <f t="shared" si="3"/>
        <v>773.57081745213156</v>
      </c>
      <c r="G28" s="34">
        <f>ROUND(+C28+D28+F28+E28,0)</f>
        <v>0</v>
      </c>
    </row>
    <row r="29" spans="1:7" x14ac:dyDescent="0.2">
      <c r="A29" s="32">
        <v>2025</v>
      </c>
      <c r="B29" s="32" t="s">
        <v>31</v>
      </c>
      <c r="C29" s="34">
        <f>G28</f>
        <v>0</v>
      </c>
      <c r="D29" s="34">
        <v>0</v>
      </c>
      <c r="E29" s="36">
        <v>0</v>
      </c>
      <c r="F29" s="34">
        <f t="shared" ref="F29:F40" si="4">(C29+0.5*(D29-E29))*0.0631/12</f>
        <v>0</v>
      </c>
      <c r="G29" s="34">
        <f t="shared" si="1"/>
        <v>0</v>
      </c>
    </row>
    <row r="30" spans="1:7" x14ac:dyDescent="0.2">
      <c r="B30" s="32" t="s">
        <v>32</v>
      </c>
      <c r="C30" s="34">
        <f t="shared" si="0"/>
        <v>0</v>
      </c>
      <c r="D30" s="34">
        <v>0</v>
      </c>
      <c r="E30" s="37">
        <v>0</v>
      </c>
      <c r="F30" s="34">
        <f t="shared" si="4"/>
        <v>0</v>
      </c>
      <c r="G30" s="34">
        <f t="shared" si="1"/>
        <v>0</v>
      </c>
    </row>
    <row r="31" spans="1:7" x14ac:dyDescent="0.2">
      <c r="B31" s="32" t="s">
        <v>33</v>
      </c>
      <c r="C31" s="34">
        <f t="shared" si="0"/>
        <v>0</v>
      </c>
      <c r="D31" s="34">
        <v>0</v>
      </c>
      <c r="E31" s="37">
        <v>0</v>
      </c>
      <c r="F31" s="34">
        <f t="shared" si="4"/>
        <v>0</v>
      </c>
      <c r="G31" s="34">
        <f t="shared" si="1"/>
        <v>0</v>
      </c>
    </row>
    <row r="32" spans="1:7" x14ac:dyDescent="0.2">
      <c r="B32" s="32" t="s">
        <v>34</v>
      </c>
      <c r="C32" s="34">
        <f t="shared" si="0"/>
        <v>0</v>
      </c>
      <c r="D32" s="34">
        <v>0</v>
      </c>
      <c r="E32" s="37">
        <v>0</v>
      </c>
      <c r="F32" s="34">
        <f t="shared" si="4"/>
        <v>0</v>
      </c>
      <c r="G32" s="34">
        <f t="shared" si="1"/>
        <v>0</v>
      </c>
    </row>
    <row r="33" spans="1:7" x14ac:dyDescent="0.2">
      <c r="B33" s="32" t="s">
        <v>35</v>
      </c>
      <c r="C33" s="34">
        <f t="shared" si="0"/>
        <v>0</v>
      </c>
      <c r="D33" s="34">
        <v>0</v>
      </c>
      <c r="E33" s="37">
        <v>0</v>
      </c>
      <c r="F33" s="34">
        <f t="shared" si="4"/>
        <v>0</v>
      </c>
      <c r="G33" s="34">
        <f t="shared" si="1"/>
        <v>0</v>
      </c>
    </row>
    <row r="34" spans="1:7" x14ac:dyDescent="0.2">
      <c r="B34" s="32" t="s">
        <v>36</v>
      </c>
      <c r="C34" s="34">
        <f t="shared" si="0"/>
        <v>0</v>
      </c>
      <c r="D34" s="34">
        <v>0</v>
      </c>
      <c r="E34" s="37">
        <v>0</v>
      </c>
      <c r="F34" s="34">
        <f t="shared" si="4"/>
        <v>0</v>
      </c>
      <c r="G34" s="34">
        <f t="shared" si="1"/>
        <v>0</v>
      </c>
    </row>
    <row r="35" spans="1:7" x14ac:dyDescent="0.2">
      <c r="B35" s="32" t="s">
        <v>37</v>
      </c>
      <c r="C35" s="34">
        <f t="shared" si="0"/>
        <v>0</v>
      </c>
      <c r="D35" s="34">
        <v>0</v>
      </c>
      <c r="E35" s="37">
        <v>0</v>
      </c>
      <c r="F35" s="34">
        <f t="shared" si="4"/>
        <v>0</v>
      </c>
      <c r="G35" s="34">
        <f t="shared" si="1"/>
        <v>0</v>
      </c>
    </row>
    <row r="36" spans="1:7" x14ac:dyDescent="0.2">
      <c r="B36" s="32" t="s">
        <v>38</v>
      </c>
      <c r="C36" s="34">
        <f t="shared" si="0"/>
        <v>0</v>
      </c>
      <c r="D36" s="34">
        <v>0</v>
      </c>
      <c r="E36" s="37">
        <v>0</v>
      </c>
      <c r="F36" s="34">
        <f t="shared" si="4"/>
        <v>0</v>
      </c>
      <c r="G36" s="34">
        <f t="shared" si="1"/>
        <v>0</v>
      </c>
    </row>
    <row r="37" spans="1:7" x14ac:dyDescent="0.2">
      <c r="B37" s="32" t="s">
        <v>39</v>
      </c>
      <c r="C37" s="34">
        <f t="shared" si="0"/>
        <v>0</v>
      </c>
      <c r="D37" s="34">
        <v>0</v>
      </c>
      <c r="E37" s="37">
        <v>0</v>
      </c>
      <c r="F37" s="34">
        <f t="shared" si="4"/>
        <v>0</v>
      </c>
      <c r="G37" s="34">
        <f t="shared" si="1"/>
        <v>0</v>
      </c>
    </row>
    <row r="38" spans="1:7" x14ac:dyDescent="0.2">
      <c r="B38" s="32" t="s">
        <v>40</v>
      </c>
      <c r="C38" s="34">
        <f t="shared" si="0"/>
        <v>0</v>
      </c>
      <c r="D38" s="34">
        <v>0</v>
      </c>
      <c r="E38" s="37">
        <v>0</v>
      </c>
      <c r="F38" s="34">
        <f t="shared" si="4"/>
        <v>0</v>
      </c>
      <c r="G38" s="34">
        <f t="shared" si="1"/>
        <v>0</v>
      </c>
    </row>
    <row r="39" spans="1:7" x14ac:dyDescent="0.2">
      <c r="B39" s="32" t="s">
        <v>41</v>
      </c>
      <c r="C39" s="34">
        <f t="shared" si="0"/>
        <v>0</v>
      </c>
      <c r="D39" s="34">
        <v>0</v>
      </c>
      <c r="E39" s="37">
        <v>0</v>
      </c>
      <c r="F39" s="34">
        <f t="shared" si="4"/>
        <v>0</v>
      </c>
      <c r="G39" s="34">
        <f t="shared" si="1"/>
        <v>0</v>
      </c>
    </row>
    <row r="40" spans="1:7" ht="13.5" thickBot="1" x14ac:dyDescent="0.25">
      <c r="B40" s="32" t="s">
        <v>42</v>
      </c>
      <c r="C40" s="34">
        <f t="shared" si="0"/>
        <v>0</v>
      </c>
      <c r="D40" s="34">
        <v>0</v>
      </c>
      <c r="E40" s="38">
        <v>0</v>
      </c>
      <c r="F40" s="34">
        <f t="shared" si="4"/>
        <v>0</v>
      </c>
      <c r="G40" s="34">
        <f t="shared" si="1"/>
        <v>0</v>
      </c>
    </row>
    <row r="41" spans="1:7" x14ac:dyDescent="0.2">
      <c r="D41" s="22" t="s">
        <v>43</v>
      </c>
      <c r="E41" s="18">
        <f>SUM(E29:E40)</f>
        <v>0</v>
      </c>
      <c r="F41" s="34"/>
      <c r="G41" s="34"/>
    </row>
    <row r="42" spans="1:7" x14ac:dyDescent="0.2">
      <c r="D42" s="22"/>
      <c r="E42" s="18"/>
      <c r="F42" s="34"/>
      <c r="G42" s="34"/>
    </row>
    <row r="43" spans="1:7" ht="14.25" x14ac:dyDescent="0.2">
      <c r="A43" s="32" t="s">
        <v>58</v>
      </c>
    </row>
  </sheetData>
  <pageMargins left="0.7" right="0.7" top="0.75" bottom="0.75" header="0.3" footer="0.3"/>
  <pageSetup scale="9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CD69B-4CA6-4D8A-BDEB-B9CEDEF82CC2}">
  <sheetPr>
    <pageSetUpPr fitToPage="1"/>
  </sheetPr>
  <dimension ref="A1:M40"/>
  <sheetViews>
    <sheetView view="pageBreakPreview" zoomScale="80" zoomScaleNormal="100" zoomScaleSheetLayoutView="80" workbookViewId="0">
      <pane ySplit="13" topLeftCell="A14" activePane="bottomLeft" state="frozen"/>
      <selection activeCell="B4" sqref="B4"/>
      <selection pane="bottomLeft" activeCell="N43" sqref="N43"/>
    </sheetView>
  </sheetViews>
  <sheetFormatPr defaultRowHeight="15" x14ac:dyDescent="0.25"/>
  <cols>
    <col min="1" max="1" width="9.28515625" style="42" bestFit="1" customWidth="1"/>
    <col min="2" max="2" width="16.7109375" style="42" customWidth="1"/>
    <col min="3" max="3" width="14.7109375" style="42" customWidth="1"/>
    <col min="4" max="4" width="13.5703125" style="42" customWidth="1"/>
    <col min="5" max="5" width="12.7109375" style="42" customWidth="1"/>
    <col min="6" max="6" width="12.28515625" style="42" bestFit="1" customWidth="1"/>
    <col min="7" max="7" width="11.7109375" customWidth="1"/>
  </cols>
  <sheetData>
    <row r="1" spans="1:13" ht="12.75" customHeight="1" x14ac:dyDescent="0.25"/>
    <row r="2" spans="1:13" ht="12.75" customHeight="1" x14ac:dyDescent="0.25">
      <c r="A2" s="2" t="s">
        <v>0</v>
      </c>
      <c r="F2" s="14" t="s">
        <v>1</v>
      </c>
      <c r="G2" s="3" t="s">
        <v>67</v>
      </c>
      <c r="H2" s="43"/>
    </row>
    <row r="3" spans="1:13" ht="12.75" customHeight="1" x14ac:dyDescent="0.25">
      <c r="A3" s="2" t="s">
        <v>2</v>
      </c>
    </row>
    <row r="4" spans="1:13" ht="12.75" customHeight="1" x14ac:dyDescent="0.25">
      <c r="A4" s="2" t="s">
        <v>57</v>
      </c>
    </row>
    <row r="5" spans="1:13" ht="12.75" customHeight="1" x14ac:dyDescent="0.25">
      <c r="A5" s="15" t="s">
        <v>60</v>
      </c>
    </row>
    <row r="6" spans="1:13" ht="12.75" customHeight="1" x14ac:dyDescent="0.25">
      <c r="A6" s="15"/>
    </row>
    <row r="7" spans="1:13" ht="12.75" customHeight="1" x14ac:dyDescent="0.25">
      <c r="A7" s="15"/>
      <c r="C7" s="44"/>
      <c r="D7" s="17" t="s">
        <v>22</v>
      </c>
      <c r="E7" s="17" t="s">
        <v>23</v>
      </c>
    </row>
    <row r="8" spans="1:13" ht="12.75" customHeight="1" x14ac:dyDescent="0.25">
      <c r="A8" s="15"/>
      <c r="C8" s="44" t="s">
        <v>24</v>
      </c>
      <c r="D8" s="40">
        <f>'[84]8.2.8_R'!$D$8</f>
        <v>258903.67000000004</v>
      </c>
      <c r="E8" s="40">
        <f>G26</f>
        <v>129451.83499999998</v>
      </c>
      <c r="F8" s="23" t="s">
        <v>77</v>
      </c>
    </row>
    <row r="9" spans="1:13" ht="12.75" customHeight="1" x14ac:dyDescent="0.25">
      <c r="A9" s="15"/>
      <c r="C9" s="44" t="s">
        <v>25</v>
      </c>
      <c r="D9" s="45">
        <f>E39</f>
        <v>0</v>
      </c>
      <c r="E9" s="46">
        <f>G38</f>
        <v>0</v>
      </c>
      <c r="F9" s="23" t="s">
        <v>76</v>
      </c>
    </row>
    <row r="10" spans="1:13" ht="12.75" customHeight="1" thickBot="1" x14ac:dyDescent="0.3">
      <c r="A10" s="10"/>
      <c r="C10" s="44" t="s">
        <v>26</v>
      </c>
      <c r="D10" s="19">
        <f>D9-D8</f>
        <v>-258903.67000000004</v>
      </c>
      <c r="E10" s="19">
        <f>E9-E8</f>
        <v>-129451.83499999998</v>
      </c>
      <c r="H10" s="47"/>
    </row>
    <row r="11" spans="1:13" ht="12.75" customHeight="1" thickTop="1" x14ac:dyDescent="0.25">
      <c r="C11" s="20"/>
      <c r="D11" s="21"/>
      <c r="H11" s="72"/>
      <c r="I11" s="72"/>
      <c r="J11" s="72"/>
      <c r="K11" s="72"/>
      <c r="L11" s="72"/>
      <c r="M11" s="72"/>
    </row>
    <row r="12" spans="1:13" ht="12.75" customHeight="1" x14ac:dyDescent="0.25">
      <c r="C12" s="20"/>
      <c r="D12" s="21"/>
      <c r="E12" s="21"/>
      <c r="G12" s="16" t="s">
        <v>62</v>
      </c>
      <c r="H12" s="72"/>
      <c r="I12" s="72"/>
      <c r="J12" s="72"/>
      <c r="K12" s="72"/>
      <c r="L12" s="72"/>
      <c r="M12" s="72"/>
    </row>
    <row r="13" spans="1:13" ht="12.75" customHeight="1" x14ac:dyDescent="0.25">
      <c r="C13" s="16" t="s">
        <v>63</v>
      </c>
      <c r="D13" s="16" t="s">
        <v>64</v>
      </c>
      <c r="E13" s="16" t="s">
        <v>22</v>
      </c>
      <c r="F13" s="16" t="s">
        <v>65</v>
      </c>
      <c r="G13" s="16" t="s">
        <v>66</v>
      </c>
      <c r="H13" s="72"/>
      <c r="I13" s="72"/>
      <c r="J13" s="72"/>
      <c r="K13" s="72"/>
      <c r="L13" s="72"/>
      <c r="M13" s="72"/>
    </row>
    <row r="14" spans="1:13" ht="12.75" customHeight="1" x14ac:dyDescent="0.25">
      <c r="B14" s="48" t="s">
        <v>30</v>
      </c>
      <c r="C14" s="49"/>
      <c r="D14" s="49"/>
      <c r="E14" s="49"/>
      <c r="F14" s="49">
        <f>D8</f>
        <v>258903.67000000004</v>
      </c>
      <c r="H14" s="72"/>
      <c r="I14" s="72"/>
      <c r="J14" s="72"/>
      <c r="K14" s="72"/>
      <c r="L14" s="72"/>
      <c r="M14" s="72"/>
    </row>
    <row r="15" spans="1:13" ht="12.75" customHeight="1" x14ac:dyDescent="0.25">
      <c r="A15" s="42">
        <v>2024</v>
      </c>
      <c r="B15" s="48" t="s">
        <v>31</v>
      </c>
      <c r="C15" s="49">
        <f>F14</f>
        <v>258903.67000000004</v>
      </c>
      <c r="D15" s="40">
        <v>0</v>
      </c>
      <c r="E15" s="40">
        <v>-21575.305833333332</v>
      </c>
      <c r="F15" s="49">
        <f>SUM(C15:E15)</f>
        <v>237328.3641666667</v>
      </c>
      <c r="H15" s="72"/>
      <c r="I15" s="72"/>
      <c r="J15" s="72"/>
      <c r="K15" s="72"/>
      <c r="L15" s="72"/>
      <c r="M15" s="72"/>
    </row>
    <row r="16" spans="1:13" ht="12.75" customHeight="1" x14ac:dyDescent="0.25">
      <c r="B16" s="48" t="s">
        <v>32</v>
      </c>
      <c r="C16" s="49">
        <f t="shared" ref="C16:C26" si="0">F15</f>
        <v>237328.3641666667</v>
      </c>
      <c r="D16" s="40">
        <v>0</v>
      </c>
      <c r="E16" s="40">
        <f t="shared" ref="E16:E17" si="1">$E$15</f>
        <v>-21575.305833333332</v>
      </c>
      <c r="F16" s="49">
        <f t="shared" ref="F16:F38" si="2">SUM(C16:E16)</f>
        <v>215753.05833333335</v>
      </c>
      <c r="H16" s="72"/>
      <c r="I16" s="72"/>
      <c r="J16" s="72"/>
      <c r="K16" s="72"/>
      <c r="L16" s="72"/>
      <c r="M16" s="72"/>
    </row>
    <row r="17" spans="1:13" ht="12.75" customHeight="1" x14ac:dyDescent="0.25">
      <c r="B17" s="48" t="s">
        <v>33</v>
      </c>
      <c r="C17" s="49">
        <f t="shared" si="0"/>
        <v>215753.05833333335</v>
      </c>
      <c r="D17" s="40">
        <v>0</v>
      </c>
      <c r="E17" s="40">
        <f t="shared" si="1"/>
        <v>-21575.305833333332</v>
      </c>
      <c r="F17" s="49">
        <f t="shared" si="2"/>
        <v>194177.7525</v>
      </c>
      <c r="H17" s="72"/>
      <c r="I17" s="72"/>
      <c r="J17" s="72"/>
      <c r="K17" s="72"/>
      <c r="L17" s="72"/>
      <c r="M17" s="72"/>
    </row>
    <row r="18" spans="1:13" ht="12.75" customHeight="1" x14ac:dyDescent="0.25">
      <c r="B18" s="48" t="s">
        <v>34</v>
      </c>
      <c r="C18" s="49">
        <f t="shared" si="0"/>
        <v>194177.7525</v>
      </c>
      <c r="D18" s="40">
        <v>0</v>
      </c>
      <c r="E18" s="40">
        <f>$E$15</f>
        <v>-21575.305833333332</v>
      </c>
      <c r="F18" s="49">
        <f t="shared" si="2"/>
        <v>172602.44666666666</v>
      </c>
      <c r="H18" s="72"/>
      <c r="I18" s="72"/>
      <c r="J18" s="72"/>
      <c r="K18" s="72"/>
      <c r="L18" s="72"/>
      <c r="M18" s="72"/>
    </row>
    <row r="19" spans="1:13" ht="12.75" customHeight="1" x14ac:dyDescent="0.25">
      <c r="B19" s="48" t="s">
        <v>35</v>
      </c>
      <c r="C19" s="49">
        <f t="shared" si="0"/>
        <v>172602.44666666666</v>
      </c>
      <c r="D19" s="40">
        <v>0</v>
      </c>
      <c r="E19" s="40">
        <f t="shared" ref="E19:E26" si="3">$E$15</f>
        <v>-21575.305833333332</v>
      </c>
      <c r="F19" s="49">
        <f t="shared" si="2"/>
        <v>151027.14083333331</v>
      </c>
      <c r="H19" s="72"/>
      <c r="I19" s="72"/>
      <c r="J19" s="72"/>
      <c r="K19" s="72"/>
      <c r="L19" s="72"/>
      <c r="M19" s="72"/>
    </row>
    <row r="20" spans="1:13" ht="12.75" customHeight="1" x14ac:dyDescent="0.25">
      <c r="B20" s="48" t="s">
        <v>36</v>
      </c>
      <c r="C20" s="49">
        <f t="shared" si="0"/>
        <v>151027.14083333331</v>
      </c>
      <c r="D20" s="40">
        <v>0</v>
      </c>
      <c r="E20" s="40">
        <f t="shared" si="3"/>
        <v>-21575.305833333332</v>
      </c>
      <c r="F20" s="49">
        <f t="shared" si="2"/>
        <v>129451.83499999998</v>
      </c>
    </row>
    <row r="21" spans="1:13" ht="12.75" customHeight="1" x14ac:dyDescent="0.25">
      <c r="B21" s="48" t="s">
        <v>37</v>
      </c>
      <c r="C21" s="49">
        <f t="shared" si="0"/>
        <v>129451.83499999998</v>
      </c>
      <c r="D21" s="40">
        <v>0</v>
      </c>
      <c r="E21" s="40">
        <f t="shared" si="3"/>
        <v>-21575.305833333332</v>
      </c>
      <c r="F21" s="49">
        <f t="shared" si="2"/>
        <v>107876.52916666665</v>
      </c>
    </row>
    <row r="22" spans="1:13" ht="12.75" customHeight="1" x14ac:dyDescent="0.25">
      <c r="B22" s="48" t="s">
        <v>38</v>
      </c>
      <c r="C22" s="49">
        <f t="shared" si="0"/>
        <v>107876.52916666665</v>
      </c>
      <c r="D22" s="40">
        <v>0</v>
      </c>
      <c r="E22" s="40">
        <f t="shared" si="3"/>
        <v>-21575.305833333332</v>
      </c>
      <c r="F22" s="49">
        <f t="shared" si="2"/>
        <v>86301.223333333313</v>
      </c>
      <c r="H22" s="47"/>
      <c r="M22" s="50"/>
    </row>
    <row r="23" spans="1:13" ht="12.75" customHeight="1" x14ac:dyDescent="0.25">
      <c r="B23" s="48" t="s">
        <v>39</v>
      </c>
      <c r="C23" s="49">
        <f t="shared" si="0"/>
        <v>86301.223333333313</v>
      </c>
      <c r="D23" s="40">
        <v>0</v>
      </c>
      <c r="E23" s="40">
        <f t="shared" si="3"/>
        <v>-21575.305833333332</v>
      </c>
      <c r="F23" s="49">
        <f t="shared" si="2"/>
        <v>64725.917499999981</v>
      </c>
      <c r="H23" s="47"/>
      <c r="M23" s="51"/>
    </row>
    <row r="24" spans="1:13" ht="12.75" customHeight="1" x14ac:dyDescent="0.25">
      <c r="B24" s="48" t="s">
        <v>40</v>
      </c>
      <c r="C24" s="49">
        <f t="shared" si="0"/>
        <v>64725.917499999981</v>
      </c>
      <c r="D24" s="40">
        <v>0</v>
      </c>
      <c r="E24" s="40">
        <f t="shared" si="3"/>
        <v>-21575.305833333332</v>
      </c>
      <c r="F24" s="49">
        <f t="shared" si="2"/>
        <v>43150.611666666649</v>
      </c>
    </row>
    <row r="25" spans="1:13" ht="12.75" customHeight="1" x14ac:dyDescent="0.25">
      <c r="B25" s="48" t="s">
        <v>41</v>
      </c>
      <c r="C25" s="49">
        <f t="shared" si="0"/>
        <v>43150.611666666649</v>
      </c>
      <c r="D25" s="40">
        <v>0</v>
      </c>
      <c r="E25" s="40">
        <f t="shared" si="3"/>
        <v>-21575.305833333332</v>
      </c>
      <c r="F25" s="49">
        <f t="shared" si="2"/>
        <v>21575.305833333317</v>
      </c>
    </row>
    <row r="26" spans="1:13" ht="12.75" customHeight="1" thickBot="1" x14ac:dyDescent="0.3">
      <c r="B26" s="48" t="s">
        <v>42</v>
      </c>
      <c r="C26" s="49">
        <f t="shared" si="0"/>
        <v>21575.305833333317</v>
      </c>
      <c r="D26" s="40">
        <v>0</v>
      </c>
      <c r="E26" s="40">
        <f t="shared" si="3"/>
        <v>-21575.305833333332</v>
      </c>
      <c r="F26" s="49">
        <f t="shared" si="2"/>
        <v>0</v>
      </c>
      <c r="G26" s="64">
        <f>(F14+F26+2*SUM(F15:F25))/24</f>
        <v>129451.83499999998</v>
      </c>
    </row>
    <row r="27" spans="1:13" ht="12.75" customHeight="1" x14ac:dyDescent="0.25">
      <c r="A27" s="42">
        <v>2025</v>
      </c>
      <c r="B27" s="48" t="s">
        <v>31</v>
      </c>
      <c r="C27" s="52">
        <v>0</v>
      </c>
      <c r="D27" s="40">
        <v>0</v>
      </c>
      <c r="E27" s="53">
        <v>0</v>
      </c>
      <c r="F27" s="49">
        <f t="shared" si="2"/>
        <v>0</v>
      </c>
    </row>
    <row r="28" spans="1:13" ht="12.75" customHeight="1" x14ac:dyDescent="0.25">
      <c r="B28" s="48" t="s">
        <v>32</v>
      </c>
      <c r="C28" s="52">
        <v>0</v>
      </c>
      <c r="D28" s="40">
        <v>0</v>
      </c>
      <c r="E28" s="54">
        <v>0</v>
      </c>
      <c r="F28" s="49">
        <f t="shared" si="2"/>
        <v>0</v>
      </c>
    </row>
    <row r="29" spans="1:13" ht="12.75" customHeight="1" x14ac:dyDescent="0.25">
      <c r="B29" s="48" t="s">
        <v>33</v>
      </c>
      <c r="C29" s="52">
        <v>0</v>
      </c>
      <c r="D29" s="40">
        <v>0</v>
      </c>
      <c r="E29" s="54">
        <v>0</v>
      </c>
      <c r="F29" s="49">
        <f t="shared" si="2"/>
        <v>0</v>
      </c>
    </row>
    <row r="30" spans="1:13" ht="12.75" customHeight="1" x14ac:dyDescent="0.25">
      <c r="B30" s="48" t="s">
        <v>34</v>
      </c>
      <c r="C30" s="52">
        <v>0</v>
      </c>
      <c r="D30" s="40">
        <v>0</v>
      </c>
      <c r="E30" s="54">
        <v>0</v>
      </c>
      <c r="F30" s="49">
        <f t="shared" si="2"/>
        <v>0</v>
      </c>
    </row>
    <row r="31" spans="1:13" ht="12.75" customHeight="1" x14ac:dyDescent="0.25">
      <c r="B31" s="48" t="s">
        <v>35</v>
      </c>
      <c r="C31" s="52">
        <v>0</v>
      </c>
      <c r="D31" s="40">
        <v>0</v>
      </c>
      <c r="E31" s="54">
        <v>0</v>
      </c>
      <c r="F31" s="49">
        <f t="shared" si="2"/>
        <v>0</v>
      </c>
    </row>
    <row r="32" spans="1:13" ht="12.75" customHeight="1" x14ac:dyDescent="0.25">
      <c r="B32" s="48" t="s">
        <v>36</v>
      </c>
      <c r="C32" s="52">
        <v>0</v>
      </c>
      <c r="D32" s="40">
        <v>0</v>
      </c>
      <c r="E32" s="54">
        <v>0</v>
      </c>
      <c r="F32" s="49">
        <f t="shared" si="2"/>
        <v>0</v>
      </c>
    </row>
    <row r="33" spans="2:7" ht="12.75" customHeight="1" x14ac:dyDescent="0.25">
      <c r="B33" s="48" t="s">
        <v>37</v>
      </c>
      <c r="C33" s="52">
        <v>0</v>
      </c>
      <c r="D33" s="40">
        <v>0</v>
      </c>
      <c r="E33" s="54">
        <v>0</v>
      </c>
      <c r="F33" s="49">
        <f t="shared" si="2"/>
        <v>0</v>
      </c>
    </row>
    <row r="34" spans="2:7" ht="12.75" customHeight="1" x14ac:dyDescent="0.25">
      <c r="B34" s="48" t="s">
        <v>38</v>
      </c>
      <c r="C34" s="52">
        <v>0</v>
      </c>
      <c r="D34" s="40">
        <v>0</v>
      </c>
      <c r="E34" s="54">
        <v>0</v>
      </c>
      <c r="F34" s="49">
        <f t="shared" si="2"/>
        <v>0</v>
      </c>
    </row>
    <row r="35" spans="2:7" ht="12.75" customHeight="1" x14ac:dyDescent="0.25">
      <c r="B35" s="48" t="s">
        <v>39</v>
      </c>
      <c r="C35" s="52">
        <v>0</v>
      </c>
      <c r="D35" s="40">
        <v>0</v>
      </c>
      <c r="E35" s="54">
        <v>0</v>
      </c>
      <c r="F35" s="49">
        <f t="shared" si="2"/>
        <v>0</v>
      </c>
    </row>
    <row r="36" spans="2:7" ht="12.75" customHeight="1" x14ac:dyDescent="0.25">
      <c r="B36" s="48" t="s">
        <v>40</v>
      </c>
      <c r="C36" s="52">
        <v>0</v>
      </c>
      <c r="D36" s="40">
        <v>0</v>
      </c>
      <c r="E36" s="54">
        <v>0</v>
      </c>
      <c r="F36" s="49">
        <f t="shared" si="2"/>
        <v>0</v>
      </c>
    </row>
    <row r="37" spans="2:7" ht="12.75" customHeight="1" x14ac:dyDescent="0.25">
      <c r="B37" s="48" t="s">
        <v>41</v>
      </c>
      <c r="C37" s="52">
        <v>0</v>
      </c>
      <c r="D37" s="40">
        <v>0</v>
      </c>
      <c r="E37" s="54">
        <v>0</v>
      </c>
      <c r="F37" s="49">
        <f t="shared" si="2"/>
        <v>0</v>
      </c>
    </row>
    <row r="38" spans="2:7" ht="12.75" customHeight="1" thickBot="1" x14ac:dyDescent="0.3">
      <c r="B38" s="48" t="s">
        <v>42</v>
      </c>
      <c r="C38" s="52">
        <v>0</v>
      </c>
      <c r="D38" s="40">
        <v>0</v>
      </c>
      <c r="E38" s="55">
        <v>0</v>
      </c>
      <c r="F38" s="49">
        <f t="shared" si="2"/>
        <v>0</v>
      </c>
      <c r="G38" s="49">
        <f>(F26+F38+2*SUM(F27:F37))/24</f>
        <v>0</v>
      </c>
    </row>
    <row r="39" spans="2:7" ht="12.75" customHeight="1" x14ac:dyDescent="0.25">
      <c r="D39" s="22" t="s">
        <v>43</v>
      </c>
      <c r="E39" s="56">
        <f>SUM(E27:E38)</f>
        <v>0</v>
      </c>
    </row>
    <row r="40" spans="2:7" ht="12.75" customHeight="1" x14ac:dyDescent="0.25"/>
  </sheetData>
  <mergeCells count="1">
    <mergeCell ref="H11:M19"/>
  </mergeCells>
  <pageMargins left="0.7" right="0.7" top="0.75" bottom="0.75" header="0.3" footer="0.3"/>
  <pageSetup scale="9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2023-10-27T07:00:00+00:00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4C4A67B-4569-4357-936C-05310BC022B5}"/>
</file>

<file path=customXml/itemProps2.xml><?xml version="1.0" encoding="utf-8"?>
<ds:datastoreItem xmlns:ds="http://schemas.openxmlformats.org/officeDocument/2006/customXml" ds:itemID="{312269F2-78DD-4BA9-9818-5314587BF391}"/>
</file>

<file path=customXml/itemProps3.xml><?xml version="1.0" encoding="utf-8"?>
<ds:datastoreItem xmlns:ds="http://schemas.openxmlformats.org/officeDocument/2006/customXml" ds:itemID="{4CDF2906-2EC8-496D-9482-CE92C35D880D}"/>
</file>

<file path=customXml/itemProps4.xml><?xml version="1.0" encoding="utf-8"?>
<ds:datastoreItem xmlns:ds="http://schemas.openxmlformats.org/officeDocument/2006/customXml" ds:itemID="{977D576B-CE89-498D-956B-523912864F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16.1_R</vt:lpstr>
      <vt:lpstr>16.1.1_R</vt:lpstr>
      <vt:lpstr>16.1.2</vt:lpstr>
      <vt:lpstr>16.1.3_R</vt:lpstr>
      <vt:lpstr>16.1.4_R</vt:lpstr>
      <vt:lpstr>'16.1.1_R'!Print_Area</vt:lpstr>
      <vt:lpstr>'16.1.2'!Print_Area</vt:lpstr>
      <vt:lpstr>'16.1.3_R'!Print_Area</vt:lpstr>
      <vt:lpstr>'16.1.4_R'!Print_Area</vt:lpstr>
      <vt:lpstr>'16.1_R'!Print_Area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2023-03-01T17:52:45Z</dcterms:created>
  <dcterms:modified xsi:type="dcterms:W3CDTF">2023-10-25T20:54:03Z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