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Gas Company Capital Structure Study - 2019\"/>
    </mc:Choice>
  </mc:AlternateContent>
  <xr:revisionPtr revIDLastSave="0" documentId="13_ncr:1_{A2B80D60-3B41-4E2B-8779-FF9F373BF04A}" xr6:coauthVersionLast="36" xr6:coauthVersionMax="43" xr10:uidLastSave="{00000000-0000-0000-0000-000000000000}"/>
  <bookViews>
    <workbookView xWindow="11838" yWindow="4788" windowWidth="17400" windowHeight="15438" xr2:uid="{00000000-000D-0000-FFFF-FFFF00000000}"/>
  </bookViews>
  <sheets>
    <sheet name="Sheet1 (2)" sheetId="3" r:id="rId1"/>
    <sheet name="Sheet1" sheetId="2" r:id="rId2"/>
    <sheet name="Calcbench Export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5" i="3" l="1"/>
  <c r="Q105" i="3"/>
  <c r="P105" i="3"/>
  <c r="O105" i="3"/>
  <c r="N105" i="3"/>
  <c r="M105" i="3"/>
  <c r="L105" i="3"/>
  <c r="K105" i="3"/>
  <c r="J105" i="3"/>
  <c r="I105" i="3"/>
  <c r="R104" i="3"/>
  <c r="Q104" i="3"/>
  <c r="P104" i="3"/>
  <c r="O104" i="3"/>
  <c r="N104" i="3"/>
  <c r="M104" i="3"/>
  <c r="L104" i="3"/>
  <c r="K104" i="3"/>
  <c r="J104" i="3"/>
  <c r="I104" i="3"/>
  <c r="R103" i="3"/>
  <c r="Q103" i="3"/>
  <c r="P103" i="3"/>
  <c r="O103" i="3"/>
  <c r="N103" i="3"/>
  <c r="M103" i="3"/>
  <c r="L103" i="3"/>
  <c r="K103" i="3"/>
  <c r="J103" i="3"/>
  <c r="I103" i="3"/>
  <c r="R102" i="3"/>
  <c r="Q102" i="3"/>
  <c r="P102" i="3"/>
  <c r="O102" i="3"/>
  <c r="N102" i="3"/>
  <c r="M102" i="3"/>
  <c r="L102" i="3"/>
  <c r="K102" i="3"/>
  <c r="J102" i="3"/>
  <c r="I102" i="3"/>
  <c r="R101" i="3"/>
  <c r="Q101" i="3"/>
  <c r="P101" i="3"/>
  <c r="O101" i="3"/>
  <c r="N101" i="3"/>
  <c r="M101" i="3"/>
  <c r="L101" i="3"/>
  <c r="K101" i="3"/>
  <c r="J101" i="3"/>
  <c r="I101" i="3"/>
  <c r="H105" i="3"/>
  <c r="G105" i="3"/>
  <c r="F105" i="3"/>
  <c r="H104" i="3"/>
  <c r="G104" i="3"/>
  <c r="F104" i="3"/>
  <c r="H103" i="3"/>
  <c r="G103" i="3"/>
  <c r="F103" i="3"/>
  <c r="H102" i="3"/>
  <c r="G102" i="3"/>
  <c r="F102" i="3"/>
  <c r="H101" i="3"/>
  <c r="G101" i="3"/>
  <c r="F101" i="3"/>
  <c r="D105" i="3"/>
  <c r="D104" i="3"/>
  <c r="D103" i="3"/>
  <c r="D102" i="3"/>
  <c r="D101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R47" i="3"/>
  <c r="Q47" i="3"/>
  <c r="P47" i="3"/>
  <c r="O47" i="3"/>
  <c r="O51" i="3" s="1"/>
  <c r="O99" i="3" s="1"/>
  <c r="N47" i="3"/>
  <c r="M47" i="3"/>
  <c r="L47" i="3"/>
  <c r="L51" i="3" s="1"/>
  <c r="L99" i="3" s="1"/>
  <c r="K47" i="3"/>
  <c r="J47" i="3"/>
  <c r="I47" i="3"/>
  <c r="H47" i="3"/>
  <c r="G47" i="3"/>
  <c r="G51" i="3" s="1"/>
  <c r="G99" i="3" s="1"/>
  <c r="F47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R41" i="3"/>
  <c r="Q41" i="3"/>
  <c r="P41" i="3"/>
  <c r="P45" i="3" s="1"/>
  <c r="O41" i="3"/>
  <c r="N41" i="3"/>
  <c r="M41" i="3"/>
  <c r="M45" i="3" s="1"/>
  <c r="M93" i="3" s="1"/>
  <c r="L41" i="3"/>
  <c r="K41" i="3"/>
  <c r="J41" i="3"/>
  <c r="I41" i="3"/>
  <c r="H41" i="3"/>
  <c r="H45" i="3" s="1"/>
  <c r="H93" i="3" s="1"/>
  <c r="G41" i="3"/>
  <c r="F41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R35" i="3"/>
  <c r="Q35" i="3"/>
  <c r="P35" i="3"/>
  <c r="O35" i="3"/>
  <c r="N35" i="3"/>
  <c r="N39" i="3" s="1"/>
  <c r="N87" i="3" s="1"/>
  <c r="M35" i="3"/>
  <c r="L35" i="3"/>
  <c r="K35" i="3"/>
  <c r="J35" i="3"/>
  <c r="I35" i="3"/>
  <c r="H35" i="3"/>
  <c r="G35" i="3"/>
  <c r="F35" i="3"/>
  <c r="F39" i="3" s="1"/>
  <c r="F87" i="3" s="1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R29" i="3"/>
  <c r="Q29" i="3"/>
  <c r="P29" i="3"/>
  <c r="O29" i="3"/>
  <c r="N29" i="3"/>
  <c r="N33" i="3" s="1"/>
  <c r="M29" i="3"/>
  <c r="M33" i="3" s="1"/>
  <c r="M81" i="3" s="1"/>
  <c r="L29" i="3"/>
  <c r="K29" i="3"/>
  <c r="J29" i="3"/>
  <c r="I29" i="3"/>
  <c r="H29" i="3"/>
  <c r="G29" i="3"/>
  <c r="F29" i="3"/>
  <c r="F33" i="3" s="1"/>
  <c r="F81" i="3" s="1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R24" i="3"/>
  <c r="Q24" i="3"/>
  <c r="P24" i="3"/>
  <c r="O24" i="3"/>
  <c r="N24" i="3"/>
  <c r="M24" i="3"/>
  <c r="M27" i="3" s="1"/>
  <c r="M75" i="3" s="1"/>
  <c r="L24" i="3"/>
  <c r="K24" i="3"/>
  <c r="J24" i="3"/>
  <c r="I24" i="3"/>
  <c r="H24" i="3"/>
  <c r="G24" i="3"/>
  <c r="F24" i="3"/>
  <c r="R23" i="3"/>
  <c r="Q23" i="3"/>
  <c r="P23" i="3"/>
  <c r="O23" i="3"/>
  <c r="O27" i="3" s="1"/>
  <c r="O75" i="3" s="1"/>
  <c r="N23" i="3"/>
  <c r="M23" i="3"/>
  <c r="L23" i="3"/>
  <c r="K23" i="3"/>
  <c r="J23" i="3"/>
  <c r="I23" i="3"/>
  <c r="H23" i="3"/>
  <c r="H27" i="3" s="1"/>
  <c r="H75" i="3" s="1"/>
  <c r="G23" i="3"/>
  <c r="F23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R17" i="3"/>
  <c r="R21" i="3" s="1"/>
  <c r="R69" i="3" s="1"/>
  <c r="Q17" i="3"/>
  <c r="P17" i="3"/>
  <c r="P21" i="3" s="1"/>
  <c r="O17" i="3"/>
  <c r="N17" i="3"/>
  <c r="M17" i="3"/>
  <c r="L17" i="3"/>
  <c r="K17" i="3"/>
  <c r="J17" i="3"/>
  <c r="J21" i="3" s="1"/>
  <c r="J69" i="3" s="1"/>
  <c r="I17" i="3"/>
  <c r="H17" i="3"/>
  <c r="G17" i="3"/>
  <c r="F17" i="3"/>
  <c r="R14" i="3"/>
  <c r="P14" i="3"/>
  <c r="O14" i="3"/>
  <c r="N14" i="3"/>
  <c r="M14" i="3"/>
  <c r="L14" i="3"/>
  <c r="K14" i="3"/>
  <c r="J14" i="3"/>
  <c r="I14" i="3"/>
  <c r="H14" i="3"/>
  <c r="G14" i="3"/>
  <c r="F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R11" i="3"/>
  <c r="Q11" i="3"/>
  <c r="P11" i="3"/>
  <c r="O11" i="3"/>
  <c r="O15" i="3" s="1"/>
  <c r="O63" i="3" s="1"/>
  <c r="N11" i="3"/>
  <c r="M11" i="3"/>
  <c r="L11" i="3"/>
  <c r="K11" i="3"/>
  <c r="K15" i="3" s="1"/>
  <c r="J11" i="3"/>
  <c r="J15" i="3" s="1"/>
  <c r="J63" i="3" s="1"/>
  <c r="I11" i="3"/>
  <c r="H11" i="3"/>
  <c r="H15" i="3" s="1"/>
  <c r="H63" i="3" s="1"/>
  <c r="G11" i="3"/>
  <c r="F11" i="3"/>
  <c r="R8" i="3"/>
  <c r="Q8" i="3"/>
  <c r="P8" i="3"/>
  <c r="O8" i="3"/>
  <c r="N8" i="3"/>
  <c r="M8" i="3"/>
  <c r="L8" i="3"/>
  <c r="K8" i="3"/>
  <c r="J8" i="3"/>
  <c r="I8" i="3"/>
  <c r="H8" i="3"/>
  <c r="G8" i="3"/>
  <c r="F8" i="3"/>
  <c r="R7" i="3"/>
  <c r="Q7" i="3"/>
  <c r="P7" i="3"/>
  <c r="O7" i="3"/>
  <c r="N7" i="3"/>
  <c r="M7" i="3"/>
  <c r="L7" i="3"/>
  <c r="K7" i="3"/>
  <c r="J7" i="3"/>
  <c r="I7" i="3"/>
  <c r="H7" i="3"/>
  <c r="G7" i="3"/>
  <c r="F7" i="3"/>
  <c r="R6" i="3"/>
  <c r="Q6" i="3"/>
  <c r="P6" i="3"/>
  <c r="O6" i="3"/>
  <c r="N6" i="3"/>
  <c r="M6" i="3"/>
  <c r="L6" i="3"/>
  <c r="K6" i="3"/>
  <c r="J6" i="3"/>
  <c r="I6" i="3"/>
  <c r="H6" i="3"/>
  <c r="G6" i="3"/>
  <c r="F6" i="3"/>
  <c r="R5" i="3"/>
  <c r="Q5" i="3"/>
  <c r="P5" i="3"/>
  <c r="O5" i="3"/>
  <c r="N5" i="3"/>
  <c r="M5" i="3"/>
  <c r="L5" i="3"/>
  <c r="K5" i="3"/>
  <c r="J5" i="3"/>
  <c r="I5" i="3"/>
  <c r="H5" i="3"/>
  <c r="G5" i="3"/>
  <c r="F5" i="3"/>
  <c r="Q21" i="3" l="1"/>
  <c r="Q69" i="3" s="1"/>
  <c r="D5" i="3"/>
  <c r="K45" i="3"/>
  <c r="J9" i="3"/>
  <c r="J57" i="3" s="1"/>
  <c r="M51" i="3"/>
  <c r="M99" i="3" s="1"/>
  <c r="P27" i="3"/>
  <c r="P75" i="3" s="1"/>
  <c r="J51" i="3"/>
  <c r="J97" i="3" s="1"/>
  <c r="L33" i="3"/>
  <c r="L81" i="3" s="1"/>
  <c r="K9" i="3"/>
  <c r="K57" i="3" s="1"/>
  <c r="M73" i="3"/>
  <c r="L98" i="3"/>
  <c r="O61" i="3"/>
  <c r="H91" i="3"/>
  <c r="J60" i="3"/>
  <c r="I15" i="3"/>
  <c r="I60" i="3" s="1"/>
  <c r="Q67" i="3"/>
  <c r="Q27" i="3"/>
  <c r="Q75" i="3" s="1"/>
  <c r="O33" i="3"/>
  <c r="O81" i="3" s="1"/>
  <c r="I39" i="3"/>
  <c r="I87" i="3" s="1"/>
  <c r="Q39" i="3"/>
  <c r="L39" i="3"/>
  <c r="L87" i="3" s="1"/>
  <c r="G21" i="3"/>
  <c r="G69" i="3" s="1"/>
  <c r="M92" i="3"/>
  <c r="R51" i="3"/>
  <c r="R99" i="3" s="1"/>
  <c r="R15" i="3"/>
  <c r="R63" i="3" s="1"/>
  <c r="H21" i="3"/>
  <c r="G27" i="3"/>
  <c r="G74" i="3" s="1"/>
  <c r="F45" i="3"/>
  <c r="F93" i="3" s="1"/>
  <c r="N45" i="3"/>
  <c r="N93" i="3" s="1"/>
  <c r="F27" i="3"/>
  <c r="F75" i="3" s="1"/>
  <c r="J66" i="3"/>
  <c r="R66" i="3"/>
  <c r="M71" i="3"/>
  <c r="H72" i="3"/>
  <c r="F80" i="3"/>
  <c r="O45" i="3"/>
  <c r="O93" i="3" s="1"/>
  <c r="J45" i="3"/>
  <c r="J93" i="3" s="1"/>
  <c r="R45" i="3"/>
  <c r="R93" i="3" s="1"/>
  <c r="G75" i="3"/>
  <c r="K63" i="3"/>
  <c r="K60" i="3"/>
  <c r="H69" i="3"/>
  <c r="H65" i="3"/>
  <c r="G71" i="3"/>
  <c r="O71" i="3"/>
  <c r="P69" i="3"/>
  <c r="P68" i="3"/>
  <c r="K61" i="3"/>
  <c r="H68" i="3"/>
  <c r="P9" i="3"/>
  <c r="P57" i="3" s="1"/>
  <c r="P65" i="3"/>
  <c r="Q68" i="3"/>
  <c r="J39" i="3"/>
  <c r="J87" i="3" s="1"/>
  <c r="R39" i="3"/>
  <c r="R87" i="3" s="1"/>
  <c r="M39" i="3"/>
  <c r="M9" i="3"/>
  <c r="M57" i="3" s="1"/>
  <c r="H9" i="3"/>
  <c r="H57" i="3" s="1"/>
  <c r="K55" i="3"/>
  <c r="F9" i="3"/>
  <c r="F57" i="3" s="1"/>
  <c r="N9" i="3"/>
  <c r="N57" i="3" s="1"/>
  <c r="I9" i="3"/>
  <c r="I57" i="3" s="1"/>
  <c r="Q9" i="3"/>
  <c r="Q57" i="3" s="1"/>
  <c r="P51" i="3"/>
  <c r="P99" i="3" s="1"/>
  <c r="O9" i="3"/>
  <c r="O57" i="3" s="1"/>
  <c r="O53" i="3"/>
  <c r="P56" i="3"/>
  <c r="Q65" i="3"/>
  <c r="N81" i="3"/>
  <c r="N80" i="3"/>
  <c r="H53" i="3"/>
  <c r="P53" i="3"/>
  <c r="K54" i="3"/>
  <c r="L15" i="3"/>
  <c r="L63" i="3" s="1"/>
  <c r="O60" i="3"/>
  <c r="J61" i="3"/>
  <c r="R61" i="3"/>
  <c r="J65" i="3"/>
  <c r="R65" i="3"/>
  <c r="J27" i="3"/>
  <c r="J75" i="3" s="1"/>
  <c r="R27" i="3"/>
  <c r="R75" i="3" s="1"/>
  <c r="M72" i="3"/>
  <c r="H73" i="3"/>
  <c r="P73" i="3"/>
  <c r="O77" i="3"/>
  <c r="Q71" i="3"/>
  <c r="H51" i="3"/>
  <c r="H99" i="3" s="1"/>
  <c r="K59" i="3"/>
  <c r="I71" i="3"/>
  <c r="I27" i="3"/>
  <c r="I75" i="3" s="1"/>
  <c r="O73" i="3"/>
  <c r="Q53" i="3"/>
  <c r="J56" i="3"/>
  <c r="R9" i="3"/>
  <c r="R57" i="3" s="1"/>
  <c r="M15" i="3"/>
  <c r="M63" i="3" s="1"/>
  <c r="H60" i="3"/>
  <c r="P15" i="3"/>
  <c r="P63" i="3" s="1"/>
  <c r="K65" i="3"/>
  <c r="K21" i="3"/>
  <c r="K69" i="3" s="1"/>
  <c r="K27" i="3"/>
  <c r="K75" i="3" s="1"/>
  <c r="I73" i="3"/>
  <c r="Q73" i="3"/>
  <c r="H33" i="3"/>
  <c r="H81" i="3" s="1"/>
  <c r="P33" i="3"/>
  <c r="P81" i="3" s="1"/>
  <c r="F79" i="3"/>
  <c r="N79" i="3"/>
  <c r="P93" i="3"/>
  <c r="P91" i="3"/>
  <c r="K93" i="3"/>
  <c r="K91" i="3"/>
  <c r="K51" i="3"/>
  <c r="K99" i="3" s="1"/>
  <c r="K96" i="3"/>
  <c r="J54" i="3"/>
  <c r="H56" i="3"/>
  <c r="G73" i="3"/>
  <c r="J53" i="3"/>
  <c r="R53" i="3"/>
  <c r="H55" i="3"/>
  <c r="P55" i="3"/>
  <c r="K56" i="3"/>
  <c r="G9" i="3"/>
  <c r="G57" i="3" s="1"/>
  <c r="F15" i="3"/>
  <c r="F63" i="3" s="1"/>
  <c r="N15" i="3"/>
  <c r="N63" i="3" s="1"/>
  <c r="O62" i="3"/>
  <c r="Q15" i="3"/>
  <c r="Q61" i="3" s="1"/>
  <c r="L21" i="3"/>
  <c r="L69" i="3" s="1"/>
  <c r="J67" i="3"/>
  <c r="R67" i="3"/>
  <c r="I21" i="3"/>
  <c r="I69" i="3" s="1"/>
  <c r="L27" i="3"/>
  <c r="L75" i="3" s="1"/>
  <c r="G72" i="3"/>
  <c r="O72" i="3"/>
  <c r="J73" i="3"/>
  <c r="M74" i="3"/>
  <c r="I33" i="3"/>
  <c r="I81" i="3" s="1"/>
  <c r="Q33" i="3"/>
  <c r="Q79" i="3" s="1"/>
  <c r="L78" i="3"/>
  <c r="O79" i="3"/>
  <c r="G39" i="3"/>
  <c r="I45" i="3"/>
  <c r="I93" i="3" s="1"/>
  <c r="Q45" i="3"/>
  <c r="Q93" i="3" s="1"/>
  <c r="L45" i="3"/>
  <c r="L90" i="3" s="1"/>
  <c r="R92" i="3"/>
  <c r="R97" i="3"/>
  <c r="K53" i="3"/>
  <c r="F54" i="3"/>
  <c r="M61" i="3"/>
  <c r="M21" i="3"/>
  <c r="M69" i="3" s="1"/>
  <c r="H66" i="3"/>
  <c r="P66" i="3"/>
  <c r="K67" i="3"/>
  <c r="P72" i="3"/>
  <c r="J33" i="3"/>
  <c r="J81" i="3" s="1"/>
  <c r="R33" i="3"/>
  <c r="R79" i="3" s="1"/>
  <c r="M78" i="3"/>
  <c r="H79" i="3"/>
  <c r="P79" i="3"/>
  <c r="H39" i="3"/>
  <c r="H87" i="3" s="1"/>
  <c r="P39" i="3"/>
  <c r="P87" i="3" s="1"/>
  <c r="K39" i="3"/>
  <c r="K87" i="3" s="1"/>
  <c r="F85" i="3"/>
  <c r="N85" i="3"/>
  <c r="L9" i="3"/>
  <c r="L57" i="3" s="1"/>
  <c r="O54" i="3"/>
  <c r="J55" i="3"/>
  <c r="R55" i="3"/>
  <c r="M56" i="3"/>
  <c r="H59" i="3"/>
  <c r="F21" i="3"/>
  <c r="F69" i="3" s="1"/>
  <c r="N21" i="3"/>
  <c r="N69" i="3" s="1"/>
  <c r="I66" i="3"/>
  <c r="Q66" i="3"/>
  <c r="O21" i="3"/>
  <c r="O69" i="3" s="1"/>
  <c r="I72" i="3"/>
  <c r="Q72" i="3"/>
  <c r="O74" i="3"/>
  <c r="N27" i="3"/>
  <c r="N75" i="3" s="1"/>
  <c r="K33" i="3"/>
  <c r="K81" i="3" s="1"/>
  <c r="F78" i="3"/>
  <c r="N78" i="3"/>
  <c r="I79" i="3"/>
  <c r="G33" i="3"/>
  <c r="G81" i="3" s="1"/>
  <c r="Q87" i="3"/>
  <c r="Q85" i="3"/>
  <c r="F90" i="3"/>
  <c r="N51" i="3"/>
  <c r="N99" i="3" s="1"/>
  <c r="I51" i="3"/>
  <c r="I97" i="3" s="1"/>
  <c r="Q51" i="3"/>
  <c r="Q99" i="3" s="1"/>
  <c r="G98" i="3"/>
  <c r="O98" i="3"/>
  <c r="M97" i="3"/>
  <c r="P85" i="3"/>
  <c r="J99" i="3"/>
  <c r="H62" i="3"/>
  <c r="G78" i="3"/>
  <c r="O78" i="3"/>
  <c r="J79" i="3"/>
  <c r="M80" i="3"/>
  <c r="K83" i="3"/>
  <c r="F84" i="3"/>
  <c r="N84" i="3"/>
  <c r="L86" i="3"/>
  <c r="O39" i="3"/>
  <c r="O87" i="3" s="1"/>
  <c r="J89" i="3"/>
  <c r="M90" i="3"/>
  <c r="K92" i="3"/>
  <c r="L96" i="3"/>
  <c r="G97" i="3"/>
  <c r="O97" i="3"/>
  <c r="J98" i="3"/>
  <c r="R98" i="3"/>
  <c r="O59" i="3"/>
  <c r="L84" i="3"/>
  <c r="N95" i="3"/>
  <c r="Q56" i="3"/>
  <c r="O55" i="3"/>
  <c r="R62" i="3"/>
  <c r="L73" i="3"/>
  <c r="M77" i="3"/>
  <c r="H78" i="3"/>
  <c r="P78" i="3"/>
  <c r="L83" i="3"/>
  <c r="M86" i="3"/>
  <c r="K89" i="3"/>
  <c r="I91" i="3"/>
  <c r="L92" i="3"/>
  <c r="G45" i="3"/>
  <c r="G93" i="3" s="1"/>
  <c r="R95" i="3"/>
  <c r="M96" i="3"/>
  <c r="P97" i="3"/>
  <c r="K98" i="3"/>
  <c r="F51" i="3"/>
  <c r="F99" i="3" s="1"/>
  <c r="M54" i="3"/>
  <c r="J62" i="3"/>
  <c r="J68" i="3"/>
  <c r="R68" i="3"/>
  <c r="J72" i="3"/>
  <c r="H74" i="3"/>
  <c r="P74" i="3"/>
  <c r="F77" i="3"/>
  <c r="N77" i="3"/>
  <c r="G80" i="3"/>
  <c r="O80" i="3"/>
  <c r="H84" i="3"/>
  <c r="P84" i="3"/>
  <c r="K85" i="3"/>
  <c r="F86" i="3"/>
  <c r="N86" i="3"/>
  <c r="K95" i="3"/>
  <c r="N96" i="3"/>
  <c r="Q97" i="3"/>
  <c r="J59" i="3"/>
  <c r="R59" i="3"/>
  <c r="H61" i="3"/>
  <c r="K62" i="3"/>
  <c r="G15" i="3"/>
  <c r="G63" i="3" s="1"/>
  <c r="H67" i="3"/>
  <c r="P67" i="3"/>
  <c r="H71" i="3"/>
  <c r="P71" i="3"/>
  <c r="I74" i="3"/>
  <c r="Q74" i="3"/>
  <c r="M79" i="3"/>
  <c r="H80" i="3"/>
  <c r="P80" i="3"/>
  <c r="F83" i="3"/>
  <c r="N83" i="3"/>
  <c r="I84" i="3"/>
  <c r="Q84" i="3"/>
  <c r="L85" i="3"/>
  <c r="G86" i="3"/>
  <c r="M89" i="3"/>
  <c r="H90" i="3"/>
  <c r="P90" i="3"/>
  <c r="L95" i="3"/>
  <c r="G96" i="3"/>
  <c r="O96" i="3"/>
  <c r="M98" i="3"/>
  <c r="M85" i="3"/>
  <c r="L91" i="3"/>
  <c r="M95" i="3"/>
  <c r="K97" i="3"/>
  <c r="F98" i="3"/>
  <c r="N98" i="3"/>
  <c r="H83" i="3"/>
  <c r="P83" i="3"/>
  <c r="K84" i="3"/>
  <c r="I86" i="3"/>
  <c r="Q86" i="3"/>
  <c r="M91" i="3"/>
  <c r="H92" i="3"/>
  <c r="P92" i="3"/>
  <c r="Q96" i="3"/>
  <c r="L97" i="3"/>
  <c r="I83" i="3"/>
  <c r="Q83" i="3"/>
  <c r="G85" i="3"/>
  <c r="H89" i="3"/>
  <c r="P89" i="3"/>
  <c r="K90" i="3"/>
  <c r="I92" i="3"/>
  <c r="G95" i="3"/>
  <c r="O95" i="3"/>
  <c r="R96" i="3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R6" i="2"/>
  <c r="Q6" i="2"/>
  <c r="P6" i="2"/>
  <c r="O6" i="2"/>
  <c r="N6" i="2"/>
  <c r="M6" i="2"/>
  <c r="L6" i="2"/>
  <c r="K6" i="2"/>
  <c r="J6" i="2"/>
  <c r="I6" i="2"/>
  <c r="H6" i="2"/>
  <c r="G6" i="2"/>
  <c r="F6" i="2"/>
  <c r="R42" i="2"/>
  <c r="D5" i="2"/>
  <c r="R56" i="2"/>
  <c r="Q56" i="2"/>
  <c r="P56" i="2"/>
  <c r="O56" i="2"/>
  <c r="N56" i="2"/>
  <c r="M56" i="2"/>
  <c r="L56" i="2"/>
  <c r="K56" i="2"/>
  <c r="J56" i="2"/>
  <c r="I56" i="2"/>
  <c r="H56" i="2"/>
  <c r="G56" i="2"/>
  <c r="R55" i="2"/>
  <c r="Q55" i="2"/>
  <c r="P55" i="2"/>
  <c r="O55" i="2"/>
  <c r="N55" i="2"/>
  <c r="M55" i="2"/>
  <c r="L55" i="2"/>
  <c r="K55" i="2"/>
  <c r="J55" i="2"/>
  <c r="I55" i="2"/>
  <c r="H55" i="2"/>
  <c r="G55" i="2"/>
  <c r="R53" i="2"/>
  <c r="Q53" i="2"/>
  <c r="P53" i="2"/>
  <c r="O53" i="2"/>
  <c r="N53" i="2"/>
  <c r="M53" i="2"/>
  <c r="M57" i="2" s="1"/>
  <c r="M111" i="2" s="1"/>
  <c r="L53" i="2"/>
  <c r="K53" i="2"/>
  <c r="J53" i="2"/>
  <c r="I53" i="2"/>
  <c r="H53" i="2"/>
  <c r="G53" i="2"/>
  <c r="R50" i="2"/>
  <c r="Q50" i="2"/>
  <c r="P50" i="2"/>
  <c r="O50" i="2"/>
  <c r="N50" i="2"/>
  <c r="M50" i="2"/>
  <c r="L50" i="2"/>
  <c r="K50" i="2"/>
  <c r="J50" i="2"/>
  <c r="I50" i="2"/>
  <c r="H50" i="2"/>
  <c r="G50" i="2"/>
  <c r="R49" i="2"/>
  <c r="Q49" i="2"/>
  <c r="P49" i="2"/>
  <c r="O49" i="2"/>
  <c r="N49" i="2"/>
  <c r="M49" i="2"/>
  <c r="L49" i="2"/>
  <c r="K49" i="2"/>
  <c r="J49" i="2"/>
  <c r="I49" i="2"/>
  <c r="H49" i="2"/>
  <c r="G49" i="2"/>
  <c r="R47" i="2"/>
  <c r="Q47" i="2"/>
  <c r="P47" i="2"/>
  <c r="O47" i="2"/>
  <c r="N47" i="2"/>
  <c r="M47" i="2"/>
  <c r="L47" i="2"/>
  <c r="K47" i="2"/>
  <c r="J47" i="2"/>
  <c r="I47" i="2"/>
  <c r="H47" i="2"/>
  <c r="G47" i="2"/>
  <c r="R44" i="2"/>
  <c r="Q44" i="2"/>
  <c r="P44" i="2"/>
  <c r="O44" i="2"/>
  <c r="N44" i="2"/>
  <c r="M44" i="2"/>
  <c r="L44" i="2"/>
  <c r="K44" i="2"/>
  <c r="J44" i="2"/>
  <c r="I44" i="2"/>
  <c r="H44" i="2"/>
  <c r="G44" i="2"/>
  <c r="R43" i="2"/>
  <c r="Q43" i="2"/>
  <c r="P43" i="2"/>
  <c r="O43" i="2"/>
  <c r="N43" i="2"/>
  <c r="M43" i="2"/>
  <c r="L43" i="2"/>
  <c r="K43" i="2"/>
  <c r="J43" i="2"/>
  <c r="I43" i="2"/>
  <c r="H43" i="2"/>
  <c r="G43" i="2"/>
  <c r="Q42" i="2"/>
  <c r="P42" i="2"/>
  <c r="O42" i="2"/>
  <c r="N42" i="2"/>
  <c r="M42" i="2"/>
  <c r="L42" i="2"/>
  <c r="K42" i="2"/>
  <c r="J42" i="2"/>
  <c r="I42" i="2"/>
  <c r="H42" i="2"/>
  <c r="G42" i="2"/>
  <c r="R41" i="2"/>
  <c r="Q41" i="2"/>
  <c r="P41" i="2"/>
  <c r="O41" i="2"/>
  <c r="N41" i="2"/>
  <c r="M41" i="2"/>
  <c r="M45" i="2" s="1"/>
  <c r="M99" i="2" s="1"/>
  <c r="L41" i="2"/>
  <c r="K41" i="2"/>
  <c r="J41" i="2"/>
  <c r="I41" i="2"/>
  <c r="H41" i="2"/>
  <c r="G41" i="2"/>
  <c r="R38" i="2"/>
  <c r="Q38" i="2"/>
  <c r="P38" i="2"/>
  <c r="O38" i="2"/>
  <c r="N38" i="2"/>
  <c r="M38" i="2"/>
  <c r="L38" i="2"/>
  <c r="K38" i="2"/>
  <c r="J38" i="2"/>
  <c r="I38" i="2"/>
  <c r="H38" i="2"/>
  <c r="G38" i="2"/>
  <c r="R37" i="2"/>
  <c r="Q37" i="2"/>
  <c r="P37" i="2"/>
  <c r="O37" i="2"/>
  <c r="N37" i="2"/>
  <c r="M37" i="2"/>
  <c r="L37" i="2"/>
  <c r="K37" i="2"/>
  <c r="J37" i="2"/>
  <c r="I37" i="2"/>
  <c r="H37" i="2"/>
  <c r="G37" i="2"/>
  <c r="R35" i="2"/>
  <c r="Q35" i="2"/>
  <c r="P35" i="2"/>
  <c r="O35" i="2"/>
  <c r="N35" i="2"/>
  <c r="M35" i="2"/>
  <c r="M39" i="2" s="1"/>
  <c r="M93" i="2" s="1"/>
  <c r="L35" i="2"/>
  <c r="K35" i="2"/>
  <c r="J35" i="2"/>
  <c r="I35" i="2"/>
  <c r="H35" i="2"/>
  <c r="G35" i="2"/>
  <c r="R32" i="2"/>
  <c r="Q32" i="2"/>
  <c r="P32" i="2"/>
  <c r="O32" i="2"/>
  <c r="N32" i="2"/>
  <c r="M32" i="2"/>
  <c r="L32" i="2"/>
  <c r="K32" i="2"/>
  <c r="J32" i="2"/>
  <c r="I32" i="2"/>
  <c r="H32" i="2"/>
  <c r="G32" i="2"/>
  <c r="R31" i="2"/>
  <c r="Q31" i="2"/>
  <c r="P31" i="2"/>
  <c r="O31" i="2"/>
  <c r="N31" i="2"/>
  <c r="M31" i="2"/>
  <c r="L31" i="2"/>
  <c r="K31" i="2"/>
  <c r="J31" i="2"/>
  <c r="I31" i="2"/>
  <c r="H31" i="2"/>
  <c r="G31" i="2"/>
  <c r="R29" i="2"/>
  <c r="Q29" i="2"/>
  <c r="P29" i="2"/>
  <c r="O29" i="2"/>
  <c r="N29" i="2"/>
  <c r="M29" i="2"/>
  <c r="L29" i="2"/>
  <c r="K29" i="2"/>
  <c r="J29" i="2"/>
  <c r="I29" i="2"/>
  <c r="H29" i="2"/>
  <c r="G29" i="2"/>
  <c r="R26" i="2"/>
  <c r="Q26" i="2"/>
  <c r="P26" i="2"/>
  <c r="O26" i="2"/>
  <c r="N26" i="2"/>
  <c r="M26" i="2"/>
  <c r="L26" i="2"/>
  <c r="K26" i="2"/>
  <c r="J26" i="2"/>
  <c r="I26" i="2"/>
  <c r="H26" i="2"/>
  <c r="G26" i="2"/>
  <c r="R25" i="2"/>
  <c r="Q25" i="2"/>
  <c r="P25" i="2"/>
  <c r="O25" i="2"/>
  <c r="N25" i="2"/>
  <c r="M25" i="2"/>
  <c r="L25" i="2"/>
  <c r="K25" i="2"/>
  <c r="J25" i="2"/>
  <c r="I25" i="2"/>
  <c r="H25" i="2"/>
  <c r="G25" i="2"/>
  <c r="R23" i="2"/>
  <c r="Q23" i="2"/>
  <c r="P23" i="2"/>
  <c r="O23" i="2"/>
  <c r="N23" i="2"/>
  <c r="M23" i="2"/>
  <c r="L23" i="2"/>
  <c r="K23" i="2"/>
  <c r="J23" i="2"/>
  <c r="I23" i="2"/>
  <c r="H23" i="2"/>
  <c r="G23" i="2"/>
  <c r="R20" i="2"/>
  <c r="Q20" i="2"/>
  <c r="P20" i="2"/>
  <c r="O20" i="2"/>
  <c r="N20" i="2"/>
  <c r="M20" i="2"/>
  <c r="L20" i="2"/>
  <c r="K20" i="2"/>
  <c r="J20" i="2"/>
  <c r="I20" i="2"/>
  <c r="H20" i="2"/>
  <c r="G20" i="2"/>
  <c r="R19" i="2"/>
  <c r="Q19" i="2"/>
  <c r="P19" i="2"/>
  <c r="O19" i="2"/>
  <c r="N19" i="2"/>
  <c r="M19" i="2"/>
  <c r="L19" i="2"/>
  <c r="K19" i="2"/>
  <c r="J19" i="2"/>
  <c r="I19" i="2"/>
  <c r="H19" i="2"/>
  <c r="G19" i="2"/>
  <c r="R17" i="2"/>
  <c r="R21" i="2" s="1"/>
  <c r="R75" i="2" s="1"/>
  <c r="Q17" i="2"/>
  <c r="P17" i="2"/>
  <c r="O17" i="2"/>
  <c r="N17" i="2"/>
  <c r="M17" i="2"/>
  <c r="L17" i="2"/>
  <c r="L21" i="2" s="1"/>
  <c r="L74" i="2" s="1"/>
  <c r="K17" i="2"/>
  <c r="J17" i="2"/>
  <c r="J21" i="2" s="1"/>
  <c r="J75" i="2" s="1"/>
  <c r="I17" i="2"/>
  <c r="H17" i="2"/>
  <c r="G17" i="2"/>
  <c r="F20" i="2"/>
  <c r="F19" i="2"/>
  <c r="F17" i="2"/>
  <c r="R14" i="2"/>
  <c r="P14" i="2"/>
  <c r="O14" i="2"/>
  <c r="N14" i="2"/>
  <c r="M14" i="2"/>
  <c r="L14" i="2"/>
  <c r="K14" i="2"/>
  <c r="J14" i="2"/>
  <c r="I14" i="2"/>
  <c r="H14" i="2"/>
  <c r="G14" i="2"/>
  <c r="R13" i="2"/>
  <c r="Q13" i="2"/>
  <c r="P13" i="2"/>
  <c r="O13" i="2"/>
  <c r="N13" i="2"/>
  <c r="M13" i="2"/>
  <c r="L13" i="2"/>
  <c r="K13" i="2"/>
  <c r="J13" i="2"/>
  <c r="I13" i="2"/>
  <c r="H13" i="2"/>
  <c r="G13" i="2"/>
  <c r="R11" i="2"/>
  <c r="Q11" i="2"/>
  <c r="P11" i="2"/>
  <c r="O11" i="2"/>
  <c r="N11" i="2"/>
  <c r="M11" i="2"/>
  <c r="L11" i="2"/>
  <c r="K11" i="2"/>
  <c r="J11" i="2"/>
  <c r="I11" i="2"/>
  <c r="H11" i="2"/>
  <c r="G11" i="2"/>
  <c r="F14" i="2"/>
  <c r="F13" i="2"/>
  <c r="F11" i="2"/>
  <c r="F56" i="2"/>
  <c r="F55" i="2"/>
  <c r="F53" i="2"/>
  <c r="F50" i="2"/>
  <c r="F49" i="2"/>
  <c r="F47" i="2"/>
  <c r="F44" i="2"/>
  <c r="F43" i="2"/>
  <c r="F42" i="2"/>
  <c r="F41" i="2"/>
  <c r="F38" i="2"/>
  <c r="F37" i="2"/>
  <c r="F35" i="2"/>
  <c r="F32" i="2"/>
  <c r="F31" i="2"/>
  <c r="F29" i="2"/>
  <c r="F26" i="2"/>
  <c r="F25" i="2"/>
  <c r="F23" i="2"/>
  <c r="R8" i="2"/>
  <c r="Q8" i="2"/>
  <c r="P8" i="2"/>
  <c r="O8" i="2"/>
  <c r="N8" i="2"/>
  <c r="M8" i="2"/>
  <c r="L8" i="2"/>
  <c r="K8" i="2"/>
  <c r="J8" i="2"/>
  <c r="I8" i="2"/>
  <c r="H8" i="2"/>
  <c r="G8" i="2"/>
  <c r="R7" i="2"/>
  <c r="Q7" i="2"/>
  <c r="P7" i="2"/>
  <c r="O7" i="2"/>
  <c r="N7" i="2"/>
  <c r="M7" i="2"/>
  <c r="L7" i="2"/>
  <c r="K7" i="2"/>
  <c r="J7" i="2"/>
  <c r="I7" i="2"/>
  <c r="H7" i="2"/>
  <c r="G7" i="2"/>
  <c r="R5" i="2"/>
  <c r="Q5" i="2"/>
  <c r="P5" i="2"/>
  <c r="O5" i="2"/>
  <c r="N5" i="2"/>
  <c r="M5" i="2"/>
  <c r="L5" i="2"/>
  <c r="K5" i="2"/>
  <c r="J5" i="2"/>
  <c r="I5" i="2"/>
  <c r="H5" i="2"/>
  <c r="G5" i="2"/>
  <c r="F8" i="2"/>
  <c r="F7" i="2"/>
  <c r="F5" i="2"/>
  <c r="R84" i="3" l="1"/>
  <c r="H97" i="3"/>
  <c r="F61" i="3"/>
  <c r="L77" i="3"/>
  <c r="H96" i="3"/>
  <c r="I53" i="3"/>
  <c r="H95" i="3"/>
  <c r="M55" i="3"/>
  <c r="F53" i="3"/>
  <c r="R60" i="3"/>
  <c r="R91" i="3"/>
  <c r="R85" i="3"/>
  <c r="N74" i="3"/>
  <c r="K68" i="3"/>
  <c r="H98" i="3"/>
  <c r="L60" i="3"/>
  <c r="F74" i="3"/>
  <c r="L80" i="3"/>
  <c r="I55" i="3"/>
  <c r="R73" i="3"/>
  <c r="R86" i="3"/>
  <c r="N73" i="3"/>
  <c r="J95" i="3"/>
  <c r="F71" i="3"/>
  <c r="K73" i="3"/>
  <c r="N54" i="3"/>
  <c r="K74" i="3"/>
  <c r="K71" i="3"/>
  <c r="J96" i="3"/>
  <c r="R90" i="3"/>
  <c r="F73" i="3"/>
  <c r="I56" i="3"/>
  <c r="N55" i="3"/>
  <c r="L62" i="3"/>
  <c r="R72" i="3"/>
  <c r="R89" i="3"/>
  <c r="G68" i="3"/>
  <c r="L61" i="3"/>
  <c r="F72" i="3"/>
  <c r="I61" i="3"/>
  <c r="L79" i="3"/>
  <c r="Q54" i="3"/>
  <c r="Q92" i="3"/>
  <c r="J86" i="3"/>
  <c r="F89" i="3"/>
  <c r="N92" i="3"/>
  <c r="F96" i="3"/>
  <c r="G55" i="3"/>
  <c r="G65" i="3"/>
  <c r="Q77" i="3"/>
  <c r="I80" i="3"/>
  <c r="D75" i="3"/>
  <c r="G53" i="3"/>
  <c r="O56" i="3"/>
  <c r="N89" i="3"/>
  <c r="J83" i="3"/>
  <c r="O85" i="3"/>
  <c r="F92" i="3"/>
  <c r="G54" i="3"/>
  <c r="J77" i="3"/>
  <c r="I89" i="3"/>
  <c r="G56" i="3"/>
  <c r="I62" i="3"/>
  <c r="P95" i="3"/>
  <c r="P98" i="3"/>
  <c r="N91" i="3"/>
  <c r="J85" i="3"/>
  <c r="F55" i="3"/>
  <c r="M65" i="3"/>
  <c r="P86" i="3"/>
  <c r="F56" i="3"/>
  <c r="I63" i="3"/>
  <c r="I59" i="3"/>
  <c r="F91" i="3"/>
  <c r="J90" i="3"/>
  <c r="J84" i="3"/>
  <c r="J91" i="3"/>
  <c r="F65" i="3"/>
  <c r="K80" i="3"/>
  <c r="J92" i="3"/>
  <c r="H86" i="3"/>
  <c r="O89" i="3"/>
  <c r="R56" i="3"/>
  <c r="R74" i="3"/>
  <c r="I85" i="3"/>
  <c r="O90" i="3"/>
  <c r="N71" i="3"/>
  <c r="P96" i="3"/>
  <c r="O91" i="3"/>
  <c r="G67" i="3"/>
  <c r="J71" i="3"/>
  <c r="J74" i="3"/>
  <c r="P54" i="3"/>
  <c r="K77" i="3"/>
  <c r="G66" i="3"/>
  <c r="O92" i="3"/>
  <c r="O86" i="3"/>
  <c r="Q91" i="3"/>
  <c r="N90" i="3"/>
  <c r="O68" i="3"/>
  <c r="H77" i="3"/>
  <c r="G77" i="3"/>
  <c r="N97" i="3"/>
  <c r="G90" i="3"/>
  <c r="P62" i="3"/>
  <c r="G79" i="3"/>
  <c r="L65" i="3"/>
  <c r="L74" i="3"/>
  <c r="D74" i="3" s="1"/>
  <c r="N62" i="3"/>
  <c r="Q95" i="3"/>
  <c r="I78" i="3"/>
  <c r="F60" i="3"/>
  <c r="F97" i="3"/>
  <c r="L55" i="3"/>
  <c r="D57" i="3"/>
  <c r="K86" i="3"/>
  <c r="D86" i="3" s="1"/>
  <c r="F95" i="3"/>
  <c r="N65" i="3"/>
  <c r="G91" i="3"/>
  <c r="Q63" i="3"/>
  <c r="Q62" i="3"/>
  <c r="F59" i="3"/>
  <c r="K79" i="3"/>
  <c r="D79" i="3" s="1"/>
  <c r="L68" i="3"/>
  <c r="F62" i="3"/>
  <c r="L54" i="3"/>
  <c r="Q90" i="3"/>
  <c r="H85" i="3"/>
  <c r="D85" i="3" s="1"/>
  <c r="I68" i="3"/>
  <c r="N61" i="3"/>
  <c r="D69" i="3"/>
  <c r="L89" i="3"/>
  <c r="L93" i="3"/>
  <c r="O83" i="3"/>
  <c r="Q81" i="3"/>
  <c r="Q78" i="3"/>
  <c r="Q80" i="3"/>
  <c r="M68" i="3"/>
  <c r="O67" i="3"/>
  <c r="I67" i="3"/>
  <c r="P60" i="3"/>
  <c r="I65" i="3"/>
  <c r="G60" i="3"/>
  <c r="I90" i="3"/>
  <c r="M83" i="3"/>
  <c r="M87" i="3"/>
  <c r="N67" i="3"/>
  <c r="D73" i="3"/>
  <c r="D90" i="3"/>
  <c r="R81" i="3"/>
  <c r="R78" i="3"/>
  <c r="G87" i="3"/>
  <c r="D87" i="3" s="1"/>
  <c r="G84" i="3"/>
  <c r="G62" i="3"/>
  <c r="L66" i="3"/>
  <c r="K78" i="3"/>
  <c r="N72" i="3"/>
  <c r="N66" i="3"/>
  <c r="M66" i="3"/>
  <c r="L72" i="3"/>
  <c r="K72" i="3"/>
  <c r="H54" i="3"/>
  <c r="M84" i="3"/>
  <c r="F67" i="3"/>
  <c r="P61" i="3"/>
  <c r="P59" i="3"/>
  <c r="L53" i="3"/>
  <c r="R77" i="3"/>
  <c r="G83" i="3"/>
  <c r="L71" i="3"/>
  <c r="D71" i="3" s="1"/>
  <c r="N60" i="3"/>
  <c r="F66" i="3"/>
  <c r="G89" i="3"/>
  <c r="D89" i="3" s="1"/>
  <c r="L59" i="3"/>
  <c r="O84" i="3"/>
  <c r="I54" i="3"/>
  <c r="K66" i="3"/>
  <c r="Q59" i="3"/>
  <c r="L67" i="3"/>
  <c r="N68" i="3"/>
  <c r="G59" i="3"/>
  <c r="Q89" i="3"/>
  <c r="R80" i="3"/>
  <c r="I77" i="3"/>
  <c r="O66" i="3"/>
  <c r="Q60" i="3"/>
  <c r="P77" i="3"/>
  <c r="M59" i="3"/>
  <c r="J78" i="3"/>
  <c r="D78" i="3" s="1"/>
  <c r="R71" i="3"/>
  <c r="Q98" i="3"/>
  <c r="N53" i="3"/>
  <c r="M53" i="3"/>
  <c r="R83" i="3"/>
  <c r="M60" i="3"/>
  <c r="I99" i="3"/>
  <c r="I95" i="3"/>
  <c r="N59" i="3"/>
  <c r="I96" i="3"/>
  <c r="G92" i="3"/>
  <c r="O65" i="3"/>
  <c r="D65" i="3" s="1"/>
  <c r="F68" i="3"/>
  <c r="L56" i="3"/>
  <c r="J80" i="3"/>
  <c r="D80" i="3" s="1"/>
  <c r="R54" i="3"/>
  <c r="M62" i="3"/>
  <c r="I98" i="3"/>
  <c r="N56" i="3"/>
  <c r="M67" i="3"/>
  <c r="Q55" i="3"/>
  <c r="G61" i="3"/>
  <c r="M51" i="2"/>
  <c r="M105" i="2" s="1"/>
  <c r="N33" i="2"/>
  <c r="N87" i="2" s="1"/>
  <c r="J33" i="2"/>
  <c r="J87" i="2" s="1"/>
  <c r="R33" i="2"/>
  <c r="R87" i="2" s="1"/>
  <c r="J86" i="2"/>
  <c r="J27" i="2"/>
  <c r="R27" i="2"/>
  <c r="R81" i="2" s="1"/>
  <c r="J73" i="2"/>
  <c r="M91" i="2"/>
  <c r="M97" i="2"/>
  <c r="J74" i="2"/>
  <c r="R74" i="2"/>
  <c r="J78" i="2"/>
  <c r="R80" i="2"/>
  <c r="R84" i="2"/>
  <c r="N85" i="2"/>
  <c r="N39" i="2"/>
  <c r="N93" i="2" s="1"/>
  <c r="N45" i="2"/>
  <c r="N99" i="2" s="1"/>
  <c r="N51" i="2"/>
  <c r="N105" i="2" s="1"/>
  <c r="N57" i="2"/>
  <c r="N111" i="2" s="1"/>
  <c r="J77" i="2"/>
  <c r="J83" i="2"/>
  <c r="I9" i="2"/>
  <c r="I63" i="2" s="1"/>
  <c r="M15" i="2"/>
  <c r="M90" i="2"/>
  <c r="M92" i="2"/>
  <c r="M96" i="2"/>
  <c r="R9" i="2"/>
  <c r="R63" i="2" s="1"/>
  <c r="R73" i="2"/>
  <c r="N98" i="2"/>
  <c r="N104" i="2"/>
  <c r="M65" i="2"/>
  <c r="J9" i="2"/>
  <c r="J63" i="2" s="1"/>
  <c r="K21" i="2"/>
  <c r="K75" i="2" s="1"/>
  <c r="K27" i="2"/>
  <c r="K81" i="2" s="1"/>
  <c r="K39" i="2"/>
  <c r="K93" i="2" s="1"/>
  <c r="H15" i="2"/>
  <c r="H69" i="2" s="1"/>
  <c r="H65" i="2"/>
  <c r="L73" i="2"/>
  <c r="L39" i="2"/>
  <c r="L91" i="2" s="1"/>
  <c r="L89" i="2"/>
  <c r="L45" i="2"/>
  <c r="L99" i="2" s="1"/>
  <c r="H98" i="2"/>
  <c r="L51" i="2"/>
  <c r="L101" i="2" s="1"/>
  <c r="L57" i="2"/>
  <c r="L107" i="2"/>
  <c r="L109" i="2"/>
  <c r="K71" i="2"/>
  <c r="L75" i="2"/>
  <c r="L71" i="2"/>
  <c r="P15" i="2"/>
  <c r="P69" i="2" s="1"/>
  <c r="L33" i="2"/>
  <c r="L85" i="2" s="1"/>
  <c r="G9" i="2"/>
  <c r="G63" i="2" s="1"/>
  <c r="K15" i="2"/>
  <c r="K65" i="2" s="1"/>
  <c r="O21" i="2"/>
  <c r="O75" i="2" s="1"/>
  <c r="O27" i="2"/>
  <c r="O81" i="2" s="1"/>
  <c r="O33" i="2"/>
  <c r="O87" i="2" s="1"/>
  <c r="G39" i="2"/>
  <c r="G89" i="2" s="1"/>
  <c r="O39" i="2"/>
  <c r="O93" i="2" s="1"/>
  <c r="O45" i="2"/>
  <c r="O99" i="2" s="1"/>
  <c r="O97" i="2"/>
  <c r="I59" i="2"/>
  <c r="K77" i="2"/>
  <c r="K9" i="2"/>
  <c r="K59" i="2" s="1"/>
  <c r="G62" i="2"/>
  <c r="G15" i="2"/>
  <c r="G69" i="2" s="1"/>
  <c r="K68" i="2"/>
  <c r="L9" i="2"/>
  <c r="L59" i="2" s="1"/>
  <c r="L61" i="2"/>
  <c r="F15" i="2"/>
  <c r="F65" i="2" s="1"/>
  <c r="G68" i="2"/>
  <c r="G21" i="2"/>
  <c r="G75" i="2" s="1"/>
  <c r="G71" i="2"/>
  <c r="G27" i="2"/>
  <c r="G81" i="2" s="1"/>
  <c r="G33" i="2"/>
  <c r="G87" i="2" s="1"/>
  <c r="G45" i="2"/>
  <c r="G98" i="2" s="1"/>
  <c r="H66" i="2"/>
  <c r="P66" i="2"/>
  <c r="K61" i="2"/>
  <c r="H67" i="2"/>
  <c r="L27" i="2"/>
  <c r="L77" i="2"/>
  <c r="L72" i="2"/>
  <c r="O9" i="2"/>
  <c r="O63" i="2" s="1"/>
  <c r="G61" i="2"/>
  <c r="G66" i="2"/>
  <c r="Q9" i="2"/>
  <c r="Q63" i="2" s="1"/>
  <c r="I61" i="2"/>
  <c r="F67" i="2"/>
  <c r="M67" i="2"/>
  <c r="I21" i="2"/>
  <c r="I75" i="2" s="1"/>
  <c r="Q21" i="2"/>
  <c r="Q75" i="2" s="1"/>
  <c r="M86" i="2"/>
  <c r="G67" i="2"/>
  <c r="F68" i="2"/>
  <c r="K74" i="2"/>
  <c r="O15" i="2"/>
  <c r="O69" i="2" s="1"/>
  <c r="K33" i="2"/>
  <c r="K83" i="2" s="1"/>
  <c r="K85" i="2"/>
  <c r="G90" i="2"/>
  <c r="G92" i="2"/>
  <c r="K45" i="2"/>
  <c r="K99" i="2" s="1"/>
  <c r="K95" i="2"/>
  <c r="G96" i="2"/>
  <c r="O96" i="2"/>
  <c r="K97" i="2"/>
  <c r="O98" i="2"/>
  <c r="K51" i="2"/>
  <c r="K105" i="2" s="1"/>
  <c r="K57" i="2"/>
  <c r="K111" i="2" s="1"/>
  <c r="M9" i="2"/>
  <c r="M63" i="2" s="1"/>
  <c r="I60" i="2"/>
  <c r="I62" i="2"/>
  <c r="F33" i="2"/>
  <c r="F87" i="2" s="1"/>
  <c r="I15" i="2"/>
  <c r="I69" i="2" s="1"/>
  <c r="Q15" i="2"/>
  <c r="Q69" i="2" s="1"/>
  <c r="M21" i="2"/>
  <c r="M75" i="2" s="1"/>
  <c r="M27" i="2"/>
  <c r="M77" i="2" s="1"/>
  <c r="M33" i="2"/>
  <c r="M85" i="2" s="1"/>
  <c r="M109" i="2"/>
  <c r="N83" i="2"/>
  <c r="M89" i="2"/>
  <c r="F9" i="2"/>
  <c r="F63" i="2" s="1"/>
  <c r="N9" i="2"/>
  <c r="N59" i="2" s="1"/>
  <c r="J15" i="2"/>
  <c r="J69" i="2" s="1"/>
  <c r="R15" i="2"/>
  <c r="R69" i="2" s="1"/>
  <c r="N21" i="2"/>
  <c r="N72" i="2" s="1"/>
  <c r="J72" i="2"/>
  <c r="R72" i="2"/>
  <c r="N27" i="2"/>
  <c r="N81" i="2" s="1"/>
  <c r="N103" i="2"/>
  <c r="M95" i="2"/>
  <c r="M98" i="2"/>
  <c r="R71" i="2"/>
  <c r="N95" i="2"/>
  <c r="M101" i="2"/>
  <c r="M108" i="2"/>
  <c r="K98" i="2"/>
  <c r="G51" i="2"/>
  <c r="G103" i="2" s="1"/>
  <c r="O51" i="2"/>
  <c r="O105" i="2" s="1"/>
  <c r="K102" i="2"/>
  <c r="K104" i="2"/>
  <c r="G57" i="2"/>
  <c r="G111" i="2" s="1"/>
  <c r="G107" i="2"/>
  <c r="O57" i="2"/>
  <c r="O111" i="2" s="1"/>
  <c r="H9" i="2"/>
  <c r="H60" i="2" s="1"/>
  <c r="P9" i="2"/>
  <c r="P61" i="2" s="1"/>
  <c r="L15" i="2"/>
  <c r="L66" i="2" s="1"/>
  <c r="H68" i="2"/>
  <c r="P68" i="2"/>
  <c r="H21" i="2"/>
  <c r="H75" i="2" s="1"/>
  <c r="P21" i="2"/>
  <c r="P75" i="2" s="1"/>
  <c r="L96" i="2"/>
  <c r="H97" i="2"/>
  <c r="L98" i="2"/>
  <c r="L102" i="2"/>
  <c r="L108" i="2"/>
  <c r="R77" i="2"/>
  <c r="N101" i="2"/>
  <c r="M107" i="2"/>
  <c r="M110" i="2"/>
  <c r="J65" i="2"/>
  <c r="R83" i="2"/>
  <c r="N15" i="2"/>
  <c r="N67" i="2" s="1"/>
  <c r="N65" i="2"/>
  <c r="J66" i="2"/>
  <c r="N84" i="2"/>
  <c r="J85" i="2"/>
  <c r="R85" i="2"/>
  <c r="N86" i="2"/>
  <c r="J39" i="2"/>
  <c r="J89" i="2"/>
  <c r="R39" i="2"/>
  <c r="R93" i="2" s="1"/>
  <c r="J91" i="2"/>
  <c r="J45" i="2"/>
  <c r="J98" i="2" s="1"/>
  <c r="R45" i="2"/>
  <c r="R99" i="2" s="1"/>
  <c r="N96" i="2"/>
  <c r="J51" i="2"/>
  <c r="J105" i="2" s="1"/>
  <c r="R51" i="2"/>
  <c r="R103" i="2" s="1"/>
  <c r="J57" i="2"/>
  <c r="J107" i="2" s="1"/>
  <c r="R57" i="2"/>
  <c r="R108" i="2" s="1"/>
  <c r="J71" i="2"/>
  <c r="H27" i="2"/>
  <c r="H80" i="2" s="1"/>
  <c r="P27" i="2"/>
  <c r="P80" i="2" s="1"/>
  <c r="H33" i="2"/>
  <c r="H86" i="2" s="1"/>
  <c r="P33" i="2"/>
  <c r="P84" i="2" s="1"/>
  <c r="H39" i="2"/>
  <c r="H91" i="2" s="1"/>
  <c r="P39" i="2"/>
  <c r="P91" i="2" s="1"/>
  <c r="H45" i="2"/>
  <c r="H96" i="2" s="1"/>
  <c r="P45" i="2"/>
  <c r="P96" i="2" s="1"/>
  <c r="H51" i="2"/>
  <c r="H105" i="2" s="1"/>
  <c r="P51" i="2"/>
  <c r="P105" i="2" s="1"/>
  <c r="H57" i="2"/>
  <c r="P57" i="2"/>
  <c r="P108" i="2" s="1"/>
  <c r="I27" i="2"/>
  <c r="I80" i="2" s="1"/>
  <c r="Q27" i="2"/>
  <c r="Q78" i="2" s="1"/>
  <c r="I33" i="2"/>
  <c r="Q33" i="2"/>
  <c r="I39" i="2"/>
  <c r="Q39" i="2"/>
  <c r="Q90" i="2" s="1"/>
  <c r="I45" i="2"/>
  <c r="I95" i="2" s="1"/>
  <c r="Q45" i="2"/>
  <c r="Q99" i="2" s="1"/>
  <c r="I51" i="2"/>
  <c r="I101" i="2" s="1"/>
  <c r="Q51" i="2"/>
  <c r="I57" i="2"/>
  <c r="I108" i="2" s="1"/>
  <c r="Q57" i="2"/>
  <c r="Q110" i="2" s="1"/>
  <c r="P107" i="2"/>
  <c r="F21" i="2"/>
  <c r="F75" i="2" s="1"/>
  <c r="F57" i="2"/>
  <c r="F108" i="2" s="1"/>
  <c r="F51" i="2"/>
  <c r="F45" i="2"/>
  <c r="F96" i="2" s="1"/>
  <c r="F39" i="2"/>
  <c r="F93" i="2" s="1"/>
  <c r="F27" i="2"/>
  <c r="F81" i="2" s="1"/>
  <c r="A2" i="1"/>
  <c r="D61" i="3" l="1"/>
  <c r="D77" i="3"/>
  <c r="D55" i="3"/>
  <c r="D72" i="3"/>
  <c r="D84" i="3"/>
  <c r="D81" i="3"/>
  <c r="D92" i="3"/>
  <c r="D91" i="3"/>
  <c r="D83" i="3"/>
  <c r="D56" i="3"/>
  <c r="D68" i="3"/>
  <c r="D53" i="3"/>
  <c r="D54" i="3"/>
  <c r="D97" i="3"/>
  <c r="D63" i="3"/>
  <c r="D96" i="3"/>
  <c r="D60" i="3"/>
  <c r="D99" i="3"/>
  <c r="D93" i="3"/>
  <c r="D67" i="3"/>
  <c r="D98" i="3"/>
  <c r="D59" i="3"/>
  <c r="D95" i="3"/>
  <c r="D62" i="3"/>
  <c r="D66" i="3"/>
  <c r="D99" i="2"/>
  <c r="G109" i="2"/>
  <c r="I107" i="2"/>
  <c r="K108" i="2"/>
  <c r="H101" i="2"/>
  <c r="M102" i="2"/>
  <c r="M103" i="2"/>
  <c r="M104" i="2"/>
  <c r="K92" i="2"/>
  <c r="N90" i="2"/>
  <c r="K90" i="2"/>
  <c r="L92" i="2"/>
  <c r="N89" i="2"/>
  <c r="K89" i="2"/>
  <c r="O86" i="2"/>
  <c r="O85" i="2"/>
  <c r="R86" i="2"/>
  <c r="O84" i="2"/>
  <c r="J84" i="2"/>
  <c r="F85" i="2"/>
  <c r="R78" i="2"/>
  <c r="J81" i="2"/>
  <c r="J80" i="2"/>
  <c r="K79" i="2"/>
  <c r="R79" i="2"/>
  <c r="J79" i="2"/>
  <c r="N74" i="2"/>
  <c r="I72" i="2"/>
  <c r="K72" i="2"/>
  <c r="K73" i="2"/>
  <c r="O65" i="2"/>
  <c r="I65" i="2"/>
  <c r="Q65" i="2"/>
  <c r="O117" i="2"/>
  <c r="H59" i="2"/>
  <c r="Q59" i="2"/>
  <c r="R61" i="2"/>
  <c r="J60" i="2"/>
  <c r="Q62" i="2"/>
  <c r="R60" i="2"/>
  <c r="Q60" i="2"/>
  <c r="R91" i="2"/>
  <c r="N108" i="2"/>
  <c r="R98" i="2"/>
  <c r="M83" i="2"/>
  <c r="G110" i="2"/>
  <c r="N60" i="2"/>
  <c r="Q73" i="2"/>
  <c r="Q61" i="2"/>
  <c r="G78" i="2"/>
  <c r="G83" i="2"/>
  <c r="K62" i="2"/>
  <c r="G65" i="2"/>
  <c r="K96" i="2"/>
  <c r="G59" i="2"/>
  <c r="P110" i="2"/>
  <c r="L97" i="2"/>
  <c r="F83" i="2"/>
  <c r="R101" i="2"/>
  <c r="N110" i="2"/>
  <c r="P97" i="2"/>
  <c r="L67" i="2"/>
  <c r="F86" i="2"/>
  <c r="O108" i="2"/>
  <c r="P62" i="2"/>
  <c r="Q71" i="2"/>
  <c r="F71" i="2"/>
  <c r="N79" i="2"/>
  <c r="O95" i="2"/>
  <c r="Q96" i="2"/>
  <c r="L95" i="2"/>
  <c r="N102" i="2"/>
  <c r="N97" i="2"/>
  <c r="N107" i="2"/>
  <c r="R110" i="2"/>
  <c r="G108" i="2"/>
  <c r="D108" i="2" s="1"/>
  <c r="O90" i="2"/>
  <c r="N68" i="2"/>
  <c r="G85" i="2"/>
  <c r="Q92" i="2"/>
  <c r="M68" i="2"/>
  <c r="M69" i="2"/>
  <c r="O101" i="2"/>
  <c r="J110" i="2"/>
  <c r="I78" i="2"/>
  <c r="G80" i="2"/>
  <c r="P71" i="2"/>
  <c r="P65" i="2"/>
  <c r="N92" i="2"/>
  <c r="N91" i="2"/>
  <c r="J61" i="2"/>
  <c r="O61" i="2"/>
  <c r="R107" i="2"/>
  <c r="N109" i="2"/>
  <c r="N71" i="2"/>
  <c r="N113" i="2" s="1"/>
  <c r="K101" i="2"/>
  <c r="K113" i="2" s="1"/>
  <c r="O60" i="2"/>
  <c r="I68" i="2"/>
  <c r="P72" i="2"/>
  <c r="O91" i="2"/>
  <c r="Q74" i="2"/>
  <c r="P104" i="2"/>
  <c r="H90" i="2"/>
  <c r="H62" i="2"/>
  <c r="K80" i="2"/>
  <c r="R59" i="2"/>
  <c r="R66" i="2"/>
  <c r="O103" i="2"/>
  <c r="Q72" i="2"/>
  <c r="Q95" i="2"/>
  <c r="G72" i="2"/>
  <c r="F73" i="2"/>
  <c r="H104" i="2"/>
  <c r="R62" i="2"/>
  <c r="J59" i="2"/>
  <c r="J113" i="2" s="1"/>
  <c r="H103" i="2"/>
  <c r="O109" i="2"/>
  <c r="J108" i="2"/>
  <c r="F74" i="2"/>
  <c r="R97" i="2"/>
  <c r="D97" i="2" s="1"/>
  <c r="I66" i="2"/>
  <c r="O59" i="2"/>
  <c r="O92" i="2"/>
  <c r="O89" i="2"/>
  <c r="F95" i="2"/>
  <c r="K78" i="2"/>
  <c r="J62" i="2"/>
  <c r="M66" i="2"/>
  <c r="F105" i="2"/>
  <c r="F101" i="2"/>
  <c r="F104" i="2"/>
  <c r="H111" i="2"/>
  <c r="H109" i="2"/>
  <c r="M74" i="2"/>
  <c r="H73" i="2"/>
  <c r="Q87" i="2"/>
  <c r="Q83" i="2"/>
  <c r="H71" i="2"/>
  <c r="N78" i="2"/>
  <c r="G93" i="2"/>
  <c r="G117" i="2" s="1"/>
  <c r="G91" i="2"/>
  <c r="G73" i="2"/>
  <c r="P78" i="2"/>
  <c r="M72" i="2"/>
  <c r="I111" i="2"/>
  <c r="I109" i="2"/>
  <c r="I87" i="2"/>
  <c r="I86" i="2"/>
  <c r="I83" i="2"/>
  <c r="H81" i="2"/>
  <c r="D81" i="2" s="1"/>
  <c r="H79" i="2"/>
  <c r="H77" i="2"/>
  <c r="J101" i="2"/>
  <c r="N77" i="2"/>
  <c r="I110" i="2"/>
  <c r="M59" i="2"/>
  <c r="K107" i="2"/>
  <c r="O62" i="2"/>
  <c r="Q91" i="2"/>
  <c r="I73" i="2"/>
  <c r="Q66" i="2"/>
  <c r="M60" i="2"/>
  <c r="L80" i="2"/>
  <c r="L78" i="2"/>
  <c r="L81" i="2"/>
  <c r="O72" i="2"/>
  <c r="F98" i="2"/>
  <c r="L63" i="2"/>
  <c r="L60" i="2"/>
  <c r="L62" i="2"/>
  <c r="K63" i="2"/>
  <c r="K60" i="2"/>
  <c r="K86" i="2"/>
  <c r="O71" i="2"/>
  <c r="H74" i="2"/>
  <c r="I74" i="2"/>
  <c r="H110" i="2"/>
  <c r="L103" i="2"/>
  <c r="L93" i="2"/>
  <c r="L90" i="2"/>
  <c r="K66" i="2"/>
  <c r="M62" i="2"/>
  <c r="J99" i="2"/>
  <c r="J97" i="2"/>
  <c r="O78" i="2"/>
  <c r="Q105" i="2"/>
  <c r="Q103" i="2"/>
  <c r="F109" i="2"/>
  <c r="R68" i="2"/>
  <c r="J102" i="2"/>
  <c r="O79" i="2"/>
  <c r="O80" i="2"/>
  <c r="P102" i="2"/>
  <c r="I103" i="2"/>
  <c r="I105" i="2"/>
  <c r="I81" i="2"/>
  <c r="I77" i="2"/>
  <c r="I79" i="2"/>
  <c r="H99" i="2"/>
  <c r="H95" i="2"/>
  <c r="R89" i="2"/>
  <c r="N80" i="2"/>
  <c r="N69" i="2"/>
  <c r="N66" i="2"/>
  <c r="P103" i="2"/>
  <c r="L69" i="2"/>
  <c r="L65" i="2"/>
  <c r="L113" i="2" s="1"/>
  <c r="O107" i="2"/>
  <c r="N63" i="2"/>
  <c r="N117" i="2" s="1"/>
  <c r="N61" i="2"/>
  <c r="N115" i="2" s="1"/>
  <c r="Q104" i="2"/>
  <c r="M73" i="2"/>
  <c r="F62" i="2"/>
  <c r="O104" i="2"/>
  <c r="J68" i="2"/>
  <c r="R96" i="2"/>
  <c r="D96" i="2" s="1"/>
  <c r="F72" i="2"/>
  <c r="D72" i="2" s="1"/>
  <c r="F107" i="2"/>
  <c r="F102" i="2"/>
  <c r="G77" i="2"/>
  <c r="D77" i="2" s="1"/>
  <c r="G74" i="2"/>
  <c r="O83" i="2"/>
  <c r="O68" i="2"/>
  <c r="R90" i="2"/>
  <c r="Q102" i="2"/>
  <c r="Q67" i="2"/>
  <c r="H102" i="2"/>
  <c r="H84" i="2"/>
  <c r="P60" i="2"/>
  <c r="G60" i="2"/>
  <c r="H92" i="2"/>
  <c r="L87" i="2"/>
  <c r="L84" i="2"/>
  <c r="Q109" i="2"/>
  <c r="Q111" i="2"/>
  <c r="Q108" i="2"/>
  <c r="P81" i="2"/>
  <c r="P79" i="2"/>
  <c r="P77" i="2"/>
  <c r="Q107" i="2"/>
  <c r="Q81" i="2"/>
  <c r="Q79" i="2"/>
  <c r="Q77" i="2"/>
  <c r="J96" i="2"/>
  <c r="Q86" i="2"/>
  <c r="P101" i="2"/>
  <c r="P93" i="2"/>
  <c r="P89" i="2"/>
  <c r="R95" i="2"/>
  <c r="D95" i="2" s="1"/>
  <c r="F80" i="2"/>
  <c r="D80" i="2" s="1"/>
  <c r="F90" i="2"/>
  <c r="G101" i="2"/>
  <c r="G105" i="2"/>
  <c r="R104" i="2"/>
  <c r="I104" i="2"/>
  <c r="O110" i="2"/>
  <c r="G104" i="2"/>
  <c r="K84" i="2"/>
  <c r="K87" i="2"/>
  <c r="Q85" i="2"/>
  <c r="I71" i="2"/>
  <c r="F103" i="2"/>
  <c r="R92" i="2"/>
  <c r="D92" i="2" s="1"/>
  <c r="F78" i="2"/>
  <c r="F66" i="2"/>
  <c r="F69" i="2"/>
  <c r="F117" i="2" s="1"/>
  <c r="H78" i="2"/>
  <c r="K110" i="2"/>
  <c r="R67" i="2"/>
  <c r="F84" i="2"/>
  <c r="I102" i="2"/>
  <c r="Q84" i="2"/>
  <c r="I67" i="2"/>
  <c r="H108" i="2"/>
  <c r="P92" i="2"/>
  <c r="L79" i="2"/>
  <c r="G102" i="2"/>
  <c r="L68" i="2"/>
  <c r="I89" i="2"/>
  <c r="I93" i="2"/>
  <c r="I92" i="2"/>
  <c r="I90" i="2"/>
  <c r="H107" i="2"/>
  <c r="H93" i="2"/>
  <c r="H89" i="2"/>
  <c r="F92" i="2"/>
  <c r="Q97" i="2"/>
  <c r="I85" i="2"/>
  <c r="F91" i="2"/>
  <c r="F77" i="2"/>
  <c r="J67" i="2"/>
  <c r="F59" i="2"/>
  <c r="O73" i="2"/>
  <c r="H72" i="2"/>
  <c r="G79" i="2"/>
  <c r="K69" i="2"/>
  <c r="K67" i="2"/>
  <c r="F60" i="2"/>
  <c r="Q98" i="2"/>
  <c r="I84" i="2"/>
  <c r="F61" i="2"/>
  <c r="L105" i="2"/>
  <c r="L104" i="2"/>
  <c r="P74" i="2"/>
  <c r="H87" i="2"/>
  <c r="D87" i="2" s="1"/>
  <c r="H83" i="2"/>
  <c r="H85" i="2"/>
  <c r="F111" i="2"/>
  <c r="F110" i="2"/>
  <c r="R105" i="2"/>
  <c r="R102" i="2"/>
  <c r="P95" i="2"/>
  <c r="P99" i="2"/>
  <c r="M81" i="2"/>
  <c r="M78" i="2"/>
  <c r="M79" i="2"/>
  <c r="I91" i="2"/>
  <c r="O66" i="2"/>
  <c r="I96" i="2"/>
  <c r="I99" i="2"/>
  <c r="R111" i="2"/>
  <c r="D111" i="2" s="1"/>
  <c r="R109" i="2"/>
  <c r="L86" i="2"/>
  <c r="P59" i="2"/>
  <c r="P63" i="2"/>
  <c r="J104" i="2"/>
  <c r="K103" i="2"/>
  <c r="F99" i="2"/>
  <c r="F97" i="2"/>
  <c r="Q101" i="2"/>
  <c r="Q89" i="2"/>
  <c r="Q93" i="2"/>
  <c r="P109" i="2"/>
  <c r="P111" i="2"/>
  <c r="P87" i="2"/>
  <c r="P85" i="2"/>
  <c r="P83" i="2"/>
  <c r="J111" i="2"/>
  <c r="J109" i="2"/>
  <c r="J95" i="2"/>
  <c r="J93" i="2"/>
  <c r="J117" i="2" s="1"/>
  <c r="J90" i="2"/>
  <c r="H61" i="2"/>
  <c r="H115" i="2" s="1"/>
  <c r="H63" i="2"/>
  <c r="R65" i="2"/>
  <c r="N75" i="2"/>
  <c r="D75" i="2" s="1"/>
  <c r="N73" i="2"/>
  <c r="M87" i="2"/>
  <c r="M84" i="2"/>
  <c r="M71" i="2"/>
  <c r="M61" i="2"/>
  <c r="M115" i="2" s="1"/>
  <c r="K109" i="2"/>
  <c r="O102" i="2"/>
  <c r="O74" i="2"/>
  <c r="J103" i="2"/>
  <c r="N62" i="2"/>
  <c r="N116" i="2" s="1"/>
  <c r="I97" i="2"/>
  <c r="M80" i="2"/>
  <c r="Q68" i="2"/>
  <c r="F79" i="2"/>
  <c r="P86" i="2"/>
  <c r="P73" i="2"/>
  <c r="G99" i="2"/>
  <c r="G95" i="2"/>
  <c r="J92" i="2"/>
  <c r="P67" i="2"/>
  <c r="G97" i="2"/>
  <c r="O77" i="2"/>
  <c r="F89" i="2"/>
  <c r="L83" i="2"/>
  <c r="G86" i="2"/>
  <c r="I98" i="2"/>
  <c r="Q80" i="2"/>
  <c r="L111" i="2"/>
  <c r="L110" i="2"/>
  <c r="P98" i="2"/>
  <c r="P90" i="2"/>
  <c r="G84" i="2"/>
  <c r="K91" i="2"/>
  <c r="O67" i="2"/>
  <c r="D98" i="2" l="1"/>
  <c r="D109" i="2"/>
  <c r="D110" i="2"/>
  <c r="D107" i="2"/>
  <c r="D101" i="2"/>
  <c r="N114" i="2"/>
  <c r="D105" i="2"/>
  <c r="D103" i="2"/>
  <c r="I117" i="2"/>
  <c r="I116" i="2"/>
  <c r="D104" i="2"/>
  <c r="D102" i="2"/>
  <c r="D93" i="2"/>
  <c r="D91" i="2"/>
  <c r="K115" i="2"/>
  <c r="H117" i="2"/>
  <c r="I115" i="2"/>
  <c r="D90" i="2"/>
  <c r="J114" i="2"/>
  <c r="P117" i="2"/>
  <c r="D89" i="2"/>
  <c r="D86" i="2"/>
  <c r="D85" i="2"/>
  <c r="D84" i="2"/>
  <c r="G116" i="2"/>
  <c r="K116" i="2"/>
  <c r="L116" i="2"/>
  <c r="M114" i="2"/>
  <c r="D83" i="2"/>
  <c r="Q117" i="2"/>
  <c r="P116" i="2"/>
  <c r="F116" i="2"/>
  <c r="M117" i="2"/>
  <c r="L114" i="2"/>
  <c r="I114" i="2"/>
  <c r="D79" i="2"/>
  <c r="D78" i="2"/>
  <c r="G113" i="2"/>
  <c r="H114" i="2"/>
  <c r="G114" i="2"/>
  <c r="M116" i="2"/>
  <c r="G115" i="2"/>
  <c r="L115" i="2"/>
  <c r="F115" i="2"/>
  <c r="F113" i="2"/>
  <c r="F114" i="2"/>
  <c r="D73" i="2"/>
  <c r="H116" i="2"/>
  <c r="D74" i="2"/>
  <c r="P114" i="2"/>
  <c r="P115" i="2"/>
  <c r="P113" i="2"/>
  <c r="K114" i="2"/>
  <c r="M113" i="2"/>
  <c r="I113" i="2"/>
  <c r="D71" i="2"/>
  <c r="H113" i="2"/>
  <c r="O113" i="2"/>
  <c r="D65" i="2"/>
  <c r="O114" i="2"/>
  <c r="Q115" i="2"/>
  <c r="Q114" i="2"/>
  <c r="L117" i="2"/>
  <c r="O116" i="2"/>
  <c r="D67" i="2"/>
  <c r="D68" i="2"/>
  <c r="Q116" i="2"/>
  <c r="O115" i="2"/>
  <c r="Q113" i="2"/>
  <c r="J116" i="2"/>
  <c r="K117" i="2"/>
  <c r="D66" i="2"/>
  <c r="J115" i="2"/>
  <c r="D69" i="2"/>
  <c r="D63" i="2"/>
  <c r="D61" i="2"/>
  <c r="D60" i="2"/>
  <c r="R117" i="2"/>
  <c r="R115" i="2"/>
  <c r="R114" i="2"/>
  <c r="R116" i="2"/>
  <c r="D62" i="2"/>
  <c r="R113" i="2"/>
  <c r="D59" i="2"/>
  <c r="D114" i="2" l="1"/>
  <c r="D115" i="2"/>
  <c r="D116" i="2"/>
  <c r="D117" i="2"/>
  <c r="D113" i="2"/>
</calcChain>
</file>

<file path=xl/sharedStrings.xml><?xml version="1.0" encoding="utf-8"?>
<sst xmlns="http://schemas.openxmlformats.org/spreadsheetml/2006/main" count="1047" uniqueCount="45">
  <si>
    <t>Exported from Calcbench: 7/5/2019 9:28:44 AM EST</t>
  </si>
  <si>
    <t>Company</t>
  </si>
  <si>
    <t>Ticker</t>
  </si>
  <si>
    <t>ShortTermDebt</t>
  </si>
  <si>
    <t>CurrentLongTermDebt</t>
  </si>
  <si>
    <t>LongTermDebt</t>
  </si>
  <si>
    <t>PreferredStockValue</t>
  </si>
  <si>
    <t>StockholdersEquity</t>
  </si>
  <si>
    <t>Q4 2018</t>
  </si>
  <si>
    <t>Q3 2018</t>
  </si>
  <si>
    <t>Q2 2018</t>
  </si>
  <si>
    <t>Q1 2018</t>
  </si>
  <si>
    <t>Q4 2017</t>
  </si>
  <si>
    <t>Q3 2017</t>
  </si>
  <si>
    <t>Q2 2017</t>
  </si>
  <si>
    <t>Q1 2017</t>
  </si>
  <si>
    <t>Q4 2016</t>
  </si>
  <si>
    <t>Q3 2016</t>
  </si>
  <si>
    <t>Q2 2016</t>
  </si>
  <si>
    <t>Q1 2016</t>
  </si>
  <si>
    <t>Atmos Energy Corp</t>
  </si>
  <si>
    <t>ATO</t>
  </si>
  <si>
    <t>Chesapeake Utilities Corp</t>
  </si>
  <si>
    <t>CPK</t>
  </si>
  <si>
    <t>New Jersey Resources Corp</t>
  </si>
  <si>
    <t>NJR</t>
  </si>
  <si>
    <t>Nisource Inc/DE</t>
  </si>
  <si>
    <t>NI</t>
  </si>
  <si>
    <t>Northwest Natural Gas Co</t>
  </si>
  <si>
    <t>NWN</t>
  </si>
  <si>
    <t>ONE Gas, Inc.</t>
  </si>
  <si>
    <t>OGS</t>
  </si>
  <si>
    <t>South Jersey Industries Inc</t>
  </si>
  <si>
    <t>SJI</t>
  </si>
  <si>
    <t>Southwest Gas Holdings, Inc.</t>
  </si>
  <si>
    <t>SWX</t>
  </si>
  <si>
    <t>Spire Inc</t>
  </si>
  <si>
    <t>SR</t>
  </si>
  <si>
    <t>Short-Term Debt</t>
  </si>
  <si>
    <t>Q1 2019</t>
  </si>
  <si>
    <t>Long-Term Debt</t>
  </si>
  <si>
    <t>Preferred Stock</t>
  </si>
  <si>
    <t>Common Equity</t>
  </si>
  <si>
    <t>Total Capital</t>
  </si>
  <si>
    <t>SJI @nd qtr 2016 SHE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</si>
</sst>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_);[Red]\([$$-409]#,##0\)"/>
    <numFmt numFmtId="165" formatCode="_(&quot;$&quot;* #,##0_);_(&quot;$&quot;* \(#,##0\);_(&quot;$&quot;* &quot;-&quot;??_);_(@_)"/>
  </numFmts>
  <fonts count="10">
    <font>
      <sz val="11"/>
      <name val="Calibri"/>
    </font>
    <font>
      <i/>
      <sz val="11"/>
      <name val="Calibri"/>
      <family val="2"/>
    </font>
    <font>
      <b/>
      <sz val="11"/>
      <color rgb="FFFFFFFF"/>
      <name val="Calibri"/>
      <family val="2"/>
    </font>
    <font>
      <i/>
      <sz val="8"/>
      <color rgb="FF444444"/>
      <name val="Calibri"/>
      <family val="2"/>
    </font>
    <font>
      <sz val="11"/>
      <name val="Calibri"/>
    </font>
    <font>
      <b/>
      <sz val="11"/>
      <color rgb="FFFFFFFF"/>
      <name val="Calibri"/>
    </font>
    <font>
      <i/>
      <sz val="8"/>
      <color rgb="FF444444"/>
      <name val="Calibri"/>
    </font>
    <font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 applyNumberFormat="1" applyFont="1"/>
    <xf numFmtId="0" fontId="1" fillId="0" borderId="0" xfId="0" applyNumberFormat="1" applyFont="1"/>
    <xf numFmtId="0" fontId="0" fillId="0" borderId="0" xfId="0" applyNumberFormat="1" applyFont="1" applyAlignment="1">
      <alignment horizontal="right"/>
    </xf>
    <xf numFmtId="164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5" fillId="2" borderId="0" xfId="0" applyNumberFormat="1" applyFont="1" applyFill="1"/>
    <xf numFmtId="0" fontId="6" fillId="0" borderId="0" xfId="0" applyNumberFormat="1" applyFont="1"/>
    <xf numFmtId="165" fontId="7" fillId="0" borderId="0" xfId="1" applyNumberFormat="1" applyFont="1"/>
    <xf numFmtId="165" fontId="8" fillId="0" borderId="0" xfId="1" applyNumberFormat="1" applyFont="1"/>
    <xf numFmtId="165" fontId="9" fillId="0" borderId="0" xfId="1" applyNumberFormat="1" applyFont="1"/>
    <xf numFmtId="10" fontId="7" fillId="0" borderId="0" xfId="2" applyNumberFormat="1" applyFont="1"/>
    <xf numFmtId="10" fontId="7" fillId="0" borderId="0" xfId="2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9" fontId="7" fillId="0" borderId="0" xfId="2" applyFont="1" applyAlignment="1">
      <alignment horizontal="center"/>
    </xf>
    <xf numFmtId="165" fontId="7" fillId="0" borderId="0" xfId="1" applyNumberFormat="1" applyFont="1" applyFill="1"/>
    <xf numFmtId="165" fontId="9" fillId="0" borderId="0" xfId="1" applyNumberFormat="1" applyFont="1" applyFill="1"/>
    <xf numFmtId="10" fontId="7" fillId="0" borderId="0" xfId="2" applyNumberFormat="1" applyFont="1" applyFill="1"/>
    <xf numFmtId="10" fontId="7" fillId="0" borderId="0" xfId="2" applyNumberFormat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0" fontId="0" fillId="3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16AF-E2BA-4442-AE08-F7FE9836F581}">
  <dimension ref="A2:BK106"/>
  <sheetViews>
    <sheetView tabSelected="1" topLeftCell="D91" workbookViewId="0">
      <selection activeCell="G101" sqref="G101:J105"/>
    </sheetView>
  </sheetViews>
  <sheetFormatPr defaultRowHeight="15.3"/>
  <cols>
    <col min="1" max="1" width="19.41796875" customWidth="1"/>
    <col min="2" max="2" width="12.15625" style="8" customWidth="1"/>
    <col min="3" max="3" width="17.9453125" style="8" customWidth="1"/>
    <col min="4" max="4" width="13.578125" style="8" customWidth="1"/>
    <col min="5" max="5" width="17.9453125" style="8" customWidth="1"/>
    <col min="6" max="17" width="17.578125" style="8" customWidth="1"/>
    <col min="18" max="18" width="17.578125" style="15" customWidth="1"/>
    <col min="19" max="19" width="19.41796875" customWidth="1"/>
    <col min="20" max="63" width="8.83984375" style="8"/>
  </cols>
  <sheetData>
    <row r="2" spans="1:19">
      <c r="A2" s="20" t="s">
        <v>44</v>
      </c>
    </row>
    <row r="4" spans="1:19">
      <c r="F4" s="8" t="s">
        <v>39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15" t="s">
        <v>19</v>
      </c>
    </row>
    <row r="5" spans="1:19">
      <c r="A5" t="s">
        <v>20</v>
      </c>
      <c r="B5" s="8" t="s">
        <v>21</v>
      </c>
      <c r="C5" s="8" t="s">
        <v>38</v>
      </c>
      <c r="D5" s="8">
        <f>AVERAGE(F5:R5)</f>
        <v>685142538.46153843</v>
      </c>
      <c r="E5" s="8" t="s">
        <v>38</v>
      </c>
      <c r="F5" s="8">
        <f>('Calcbench Export'!C7+'Calcbench Export'!P7)</f>
        <v>125000000</v>
      </c>
      <c r="G5" s="8">
        <f>('Calcbench Export'!D7+'Calcbench Export'!Q7)</f>
        <v>575000000</v>
      </c>
      <c r="H5" s="8">
        <f>('Calcbench Export'!E7+'Calcbench Export'!R7)</f>
        <v>1150780000</v>
      </c>
      <c r="I5" s="8">
        <f>('Calcbench Export'!F7+'Calcbench Export'!S7)</f>
        <v>694777000</v>
      </c>
      <c r="J5" s="8">
        <f>('Calcbench Export'!G7+'Calcbench Export'!T7)</f>
        <v>579602000</v>
      </c>
      <c r="K5" s="8">
        <f>('Calcbench Export'!H7+'Calcbench Export'!U7)</f>
        <v>336816000</v>
      </c>
      <c r="L5" s="8">
        <f>('Calcbench Export'!I7+'Calcbench Export'!V7)</f>
        <v>447745000</v>
      </c>
      <c r="M5" s="8">
        <f>('Calcbench Export'!J7+'Calcbench Export'!W7)</f>
        <v>258573000</v>
      </c>
      <c r="N5" s="8">
        <f>('Calcbench Export'!K7+'Calcbench Export'!X7)</f>
        <v>920607000</v>
      </c>
      <c r="O5" s="8">
        <f>('Calcbench Export'!L7+'Calcbench Export'!Y7)</f>
        <v>1190747000</v>
      </c>
      <c r="P5" s="8">
        <f>('Calcbench Export'!M7+'Calcbench Export'!Z7)</f>
        <v>1079811000</v>
      </c>
      <c r="Q5" s="8">
        <f>('Calcbench Export'!N7+'Calcbench Export'!AA7)</f>
        <v>920466000</v>
      </c>
      <c r="R5" s="15">
        <f>('Calcbench Export'!O7+'Calcbench Export'!AB7)</f>
        <v>626929000</v>
      </c>
      <c r="S5" t="s">
        <v>20</v>
      </c>
    </row>
    <row r="6" spans="1:19">
      <c r="C6" s="8" t="s">
        <v>40</v>
      </c>
      <c r="E6" s="8" t="s">
        <v>40</v>
      </c>
      <c r="F6" s="8">
        <f>'Calcbench Export'!AC7</f>
        <v>3528713000</v>
      </c>
      <c r="G6" s="8">
        <f>'Calcbench Export'!AD7</f>
        <v>3084779000</v>
      </c>
      <c r="H6" s="8">
        <f>'Calcbench Export'!AE7</f>
        <v>2493665000</v>
      </c>
      <c r="I6" s="8">
        <f>'Calcbench Export'!AF7</f>
        <v>2618315000</v>
      </c>
      <c r="J6" s="8">
        <f>'Calcbench Export'!AG7</f>
        <v>2617892000</v>
      </c>
      <c r="K6" s="8">
        <f>'Calcbench Export'!AH7</f>
        <v>3067469000</v>
      </c>
      <c r="L6" s="8">
        <f>'Calcbench Export'!AI7</f>
        <v>3067045000</v>
      </c>
      <c r="M6" s="8">
        <f>'Calcbench Export'!AJ7</f>
        <v>3066734000</v>
      </c>
      <c r="N6" s="8">
        <f>'Calcbench Export'!AK7</f>
        <v>2314620000</v>
      </c>
      <c r="O6" s="8">
        <f>'Calcbench Export'!AL7</f>
        <v>2314199000</v>
      </c>
      <c r="P6" s="8">
        <f>'Calcbench Export'!AM7</f>
        <v>2188779000</v>
      </c>
      <c r="Q6" s="8">
        <f>'Calcbench Export'!AN7</f>
        <v>2205645000</v>
      </c>
      <c r="R6" s="8">
        <f>'Calcbench Export'!AO7</f>
        <v>2455559000</v>
      </c>
    </row>
    <row r="7" spans="1:19">
      <c r="C7" s="8" t="s">
        <v>41</v>
      </c>
      <c r="E7" s="8" t="s">
        <v>41</v>
      </c>
      <c r="F7" s="8">
        <f>'Calcbench Export'!AP7</f>
        <v>0</v>
      </c>
      <c r="G7" s="8">
        <f>'Calcbench Export'!AQ7</f>
        <v>0</v>
      </c>
      <c r="H7" s="8">
        <f>'Calcbench Export'!AR7</f>
        <v>0</v>
      </c>
      <c r="I7" s="8">
        <f>'Calcbench Export'!AS7</f>
        <v>0</v>
      </c>
      <c r="J7" s="8">
        <f>'Calcbench Export'!AT7</f>
        <v>0</v>
      </c>
      <c r="K7" s="8">
        <f>'Calcbench Export'!AU7</f>
        <v>0</v>
      </c>
      <c r="L7" s="8">
        <f>'Calcbench Export'!AV7</f>
        <v>0</v>
      </c>
      <c r="M7" s="8">
        <f>'Calcbench Export'!AW7</f>
        <v>0</v>
      </c>
      <c r="N7" s="8">
        <f>'Calcbench Export'!AX7</f>
        <v>0</v>
      </c>
      <c r="O7" s="8">
        <f>'Calcbench Export'!AY7</f>
        <v>0</v>
      </c>
      <c r="P7" s="8">
        <f>'Calcbench Export'!AZ7</f>
        <v>0</v>
      </c>
      <c r="Q7" s="8">
        <f>'Calcbench Export'!BA7</f>
        <v>0</v>
      </c>
      <c r="R7" s="15">
        <f>'Calcbench Export'!BB7</f>
        <v>0</v>
      </c>
    </row>
    <row r="8" spans="1:19" ht="17.100000000000001">
      <c r="C8" s="9" t="s">
        <v>42</v>
      </c>
      <c r="E8" s="9" t="s">
        <v>42</v>
      </c>
      <c r="F8" s="10">
        <f>'Calcbench Export'!BC7</f>
        <v>5508101000</v>
      </c>
      <c r="G8" s="10">
        <f>'Calcbench Export'!BD7</f>
        <v>5348195000</v>
      </c>
      <c r="H8" s="10">
        <f>'Calcbench Export'!BE7</f>
        <v>4769951000</v>
      </c>
      <c r="I8" s="10">
        <f>'Calcbench Export'!BF7</f>
        <v>4759552000</v>
      </c>
      <c r="J8" s="10">
        <f>'Calcbench Export'!BG7</f>
        <v>4721346000</v>
      </c>
      <c r="K8" s="10">
        <f>'Calcbench Export'!BH7</f>
        <v>4563620000</v>
      </c>
      <c r="L8" s="10">
        <f>'Calcbench Export'!BI7</f>
        <v>3898666000</v>
      </c>
      <c r="M8" s="10">
        <f>'Calcbench Export'!BJ7</f>
        <v>3901710000</v>
      </c>
      <c r="N8" s="10">
        <f>'Calcbench Export'!BK7</f>
        <v>3834864000</v>
      </c>
      <c r="O8" s="10">
        <f>'Calcbench Export'!BL7</f>
        <v>3698975000</v>
      </c>
      <c r="P8" s="10">
        <f>'Calcbench Export'!BM7</f>
        <v>3463059000</v>
      </c>
      <c r="Q8" s="10">
        <f>'Calcbench Export'!BN7</f>
        <v>3466724000</v>
      </c>
      <c r="R8" s="16">
        <f>'Calcbench Export'!BO7</f>
        <v>3344565000</v>
      </c>
    </row>
    <row r="9" spans="1:19">
      <c r="C9" s="8" t="s">
        <v>43</v>
      </c>
      <c r="E9" s="8" t="s">
        <v>43</v>
      </c>
      <c r="F9" s="8">
        <f>SUM(F5:F8)</f>
        <v>9161814000</v>
      </c>
      <c r="G9" s="8">
        <f t="shared" ref="G9:R9" si="0">SUM(G5:G8)</f>
        <v>9007974000</v>
      </c>
      <c r="H9" s="8">
        <f t="shared" si="0"/>
        <v>8414396000</v>
      </c>
      <c r="I9" s="8">
        <f t="shared" si="0"/>
        <v>8072644000</v>
      </c>
      <c r="J9" s="8">
        <f t="shared" si="0"/>
        <v>7918840000</v>
      </c>
      <c r="K9" s="8">
        <f t="shared" si="0"/>
        <v>7967905000</v>
      </c>
      <c r="L9" s="8">
        <f t="shared" si="0"/>
        <v>7413456000</v>
      </c>
      <c r="M9" s="8">
        <f t="shared" si="0"/>
        <v>7227017000</v>
      </c>
      <c r="N9" s="8">
        <f t="shared" si="0"/>
        <v>7070091000</v>
      </c>
      <c r="O9" s="8">
        <f t="shared" si="0"/>
        <v>7203921000</v>
      </c>
      <c r="P9" s="8">
        <f t="shared" si="0"/>
        <v>6731649000</v>
      </c>
      <c r="Q9" s="8">
        <f t="shared" si="0"/>
        <v>6592835000</v>
      </c>
      <c r="R9" s="15">
        <f t="shared" si="0"/>
        <v>6427053000</v>
      </c>
    </row>
    <row r="10" spans="1:19">
      <c r="F10" s="8" t="s">
        <v>39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18</v>
      </c>
      <c r="R10" s="15" t="s">
        <v>19</v>
      </c>
    </row>
    <row r="11" spans="1:19">
      <c r="A11" t="s">
        <v>22</v>
      </c>
      <c r="B11" s="8" t="s">
        <v>23</v>
      </c>
      <c r="C11" s="8" t="s">
        <v>38</v>
      </c>
      <c r="E11" s="8" t="s">
        <v>38</v>
      </c>
      <c r="F11" s="8">
        <f>('Calcbench Export'!C13+'Calcbench Export'!P13)</f>
        <v>689030000</v>
      </c>
      <c r="G11" s="8">
        <f>('Calcbench Export'!D13+'Calcbench Export'!Q13)</f>
        <v>1004409000</v>
      </c>
      <c r="H11" s="8">
        <f>('Calcbench Export'!E13+'Calcbench Export'!R13)</f>
        <v>1904134000</v>
      </c>
      <c r="I11" s="8">
        <f>('Calcbench Export'!F13+'Calcbench Export'!S13)</f>
        <v>1705209000</v>
      </c>
      <c r="J11" s="8">
        <f>('Calcbench Export'!G13+'Calcbench Export'!T13)</f>
        <v>511909000</v>
      </c>
      <c r="K11" s="8">
        <f>('Calcbench Export'!H13+'Calcbench Export'!U13)</f>
        <v>410209000</v>
      </c>
      <c r="L11" s="8">
        <f>('Calcbench Export'!I13+'Calcbench Export'!V13)</f>
        <v>291009000</v>
      </c>
      <c r="M11" s="8">
        <f>('Calcbench Export'!J13+'Calcbench Export'!W13)</f>
        <v>312209000</v>
      </c>
      <c r="N11" s="8">
        <f>('Calcbench Export'!K13+'Calcbench Export'!X13)</f>
        <v>237009000</v>
      </c>
      <c r="O11" s="8">
        <f>('Calcbench Export'!L13+'Calcbench Export'!Y13)</f>
        <v>528009000</v>
      </c>
      <c r="P11" s="8">
        <f>('Calcbench Export'!M13+'Calcbench Export'!Z13)</f>
        <v>462109000</v>
      </c>
      <c r="Q11" s="8">
        <f>('Calcbench Export'!N13+'Calcbench Export'!AA13)</f>
        <v>390005000</v>
      </c>
      <c r="R11" s="15">
        <f>('Calcbench Export'!O13+'Calcbench Export'!AB13)</f>
        <v>368104000</v>
      </c>
      <c r="S11" t="s">
        <v>22</v>
      </c>
    </row>
    <row r="12" spans="1:19">
      <c r="C12" s="8" t="s">
        <v>40</v>
      </c>
      <c r="E12" s="8" t="s">
        <v>40</v>
      </c>
      <c r="F12" s="8">
        <f>'Calcbench Export'!AC13</f>
        <v>2117903000</v>
      </c>
      <c r="G12" s="8">
        <f>'Calcbench Export'!AD13</f>
        <v>2106863000</v>
      </c>
      <c r="H12" s="8">
        <f>'Calcbench Export'!AE13</f>
        <v>1281000000</v>
      </c>
      <c r="I12" s="8">
        <f>'Calcbench Export'!AF13</f>
        <v>1403802000</v>
      </c>
      <c r="J12" s="8">
        <f>'Calcbench Export'!AG13</f>
        <v>974749000</v>
      </c>
      <c r="K12" s="8">
        <f>'Calcbench Export'!AH13</f>
        <v>1122999000</v>
      </c>
      <c r="L12" s="8">
        <f>'Calcbench Export'!AI13</f>
        <v>1180319000</v>
      </c>
      <c r="M12" s="8">
        <f>'Calcbench Export'!AJ13</f>
        <v>1066680000</v>
      </c>
      <c r="N12" s="8">
        <f>'Calcbench Export'!AK13</f>
        <v>1079298000</v>
      </c>
      <c r="O12" s="8">
        <f>'Calcbench Export'!AL13</f>
        <v>808005000</v>
      </c>
      <c r="P12" s="8">
        <f>'Calcbench Export'!AM13</f>
        <v>808704000</v>
      </c>
      <c r="Q12" s="8">
        <f>'Calcbench Export'!AN13</f>
        <v>831089000</v>
      </c>
      <c r="R12" s="8">
        <f>'Calcbench Export'!AO13</f>
        <v>1046968000</v>
      </c>
    </row>
    <row r="13" spans="1:19">
      <c r="C13" s="8" t="s">
        <v>41</v>
      </c>
      <c r="E13" s="8" t="s">
        <v>41</v>
      </c>
      <c r="F13" s="8">
        <f>'Calcbench Export'!AP13</f>
        <v>0</v>
      </c>
      <c r="G13" s="8">
        <f>'Calcbench Export'!AQ13</f>
        <v>0</v>
      </c>
      <c r="H13" s="8">
        <f>'Calcbench Export'!AR13</f>
        <v>0</v>
      </c>
      <c r="I13" s="8">
        <f>'Calcbench Export'!AS13</f>
        <v>0</v>
      </c>
      <c r="J13" s="8">
        <f>'Calcbench Export'!AT13</f>
        <v>0</v>
      </c>
      <c r="K13" s="8">
        <f>'Calcbench Export'!AU13</f>
        <v>0</v>
      </c>
      <c r="L13" s="8">
        <f>'Calcbench Export'!AV13</f>
        <v>0</v>
      </c>
      <c r="M13" s="8">
        <f>'Calcbench Export'!AW13</f>
        <v>0</v>
      </c>
      <c r="N13" s="8">
        <f>'Calcbench Export'!AX13</f>
        <v>0</v>
      </c>
      <c r="O13" s="8">
        <f>'Calcbench Export'!AY13</f>
        <v>0</v>
      </c>
      <c r="P13" s="8">
        <f>'Calcbench Export'!AZ13</f>
        <v>0</v>
      </c>
      <c r="Q13" s="8">
        <f>'Calcbench Export'!BA13</f>
        <v>0</v>
      </c>
      <c r="R13" s="15">
        <f>'Calcbench Export'!BB13</f>
        <v>0</v>
      </c>
    </row>
    <row r="14" spans="1:19" ht="17.100000000000001">
      <c r="C14" s="9" t="s">
        <v>42</v>
      </c>
      <c r="E14" s="9" t="s">
        <v>42</v>
      </c>
      <c r="F14" s="10">
        <f>'Calcbench Export'!BC13</f>
        <v>1514554000</v>
      </c>
      <c r="G14" s="10">
        <f>'Calcbench Export'!BD13</f>
        <v>1267022000</v>
      </c>
      <c r="H14" s="10">
        <f>'Calcbench Export'!BE13</f>
        <v>1234832000</v>
      </c>
      <c r="I14" s="10">
        <f>'Calcbench Export'!BF13</f>
        <v>1303717000</v>
      </c>
      <c r="J14" s="10">
        <f>'Calcbench Export'!BG13</f>
        <v>1281497000</v>
      </c>
      <c r="K14" s="10">
        <f>'Calcbench Export'!BH13</f>
        <v>1192409000</v>
      </c>
      <c r="L14" s="10">
        <f>'Calcbench Export'!BI13</f>
        <v>1221350000</v>
      </c>
      <c r="M14" s="10">
        <f>'Calcbench Export'!BJ13</f>
        <v>1279249000</v>
      </c>
      <c r="N14" s="10">
        <f>'Calcbench Export'!BK13</f>
        <v>1307898000</v>
      </c>
      <c r="O14" s="10">
        <f>'Calcbench Export'!BL13</f>
        <v>1289240000</v>
      </c>
      <c r="P14" s="10">
        <f>'Calcbench Export'!BM13</f>
        <v>1267379000</v>
      </c>
      <c r="Q14" s="10">
        <v>1205788000</v>
      </c>
      <c r="R14" s="16">
        <f>'Calcbench Export'!BO13</f>
        <v>1093442000</v>
      </c>
    </row>
    <row r="15" spans="1:19">
      <c r="C15" s="8" t="s">
        <v>43</v>
      </c>
      <c r="E15" s="8" t="s">
        <v>43</v>
      </c>
      <c r="F15" s="8">
        <f>SUM(F11:F14)</f>
        <v>4321487000</v>
      </c>
      <c r="G15" s="8">
        <f t="shared" ref="G15:R15" si="1">SUM(G11:G14)</f>
        <v>4378294000</v>
      </c>
      <c r="H15" s="8">
        <f t="shared" si="1"/>
        <v>4419966000</v>
      </c>
      <c r="I15" s="8">
        <f t="shared" si="1"/>
        <v>4412728000</v>
      </c>
      <c r="J15" s="8">
        <f t="shared" si="1"/>
        <v>2768155000</v>
      </c>
      <c r="K15" s="8">
        <f t="shared" si="1"/>
        <v>2725617000</v>
      </c>
      <c r="L15" s="8">
        <f t="shared" si="1"/>
        <v>2692678000</v>
      </c>
      <c r="M15" s="8">
        <f t="shared" si="1"/>
        <v>2658138000</v>
      </c>
      <c r="N15" s="8">
        <f t="shared" si="1"/>
        <v>2624205000</v>
      </c>
      <c r="O15" s="8">
        <f t="shared" si="1"/>
        <v>2625254000</v>
      </c>
      <c r="P15" s="8">
        <f t="shared" si="1"/>
        <v>2538192000</v>
      </c>
      <c r="Q15" s="8">
        <f t="shared" si="1"/>
        <v>2426882000</v>
      </c>
      <c r="R15" s="15">
        <f t="shared" si="1"/>
        <v>2508514000</v>
      </c>
    </row>
    <row r="16" spans="1:19">
      <c r="F16" s="8" t="s">
        <v>39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8" t="s">
        <v>14</v>
      </c>
      <c r="N16" s="8" t="s">
        <v>15</v>
      </c>
      <c r="O16" s="8" t="s">
        <v>16</v>
      </c>
      <c r="P16" s="8" t="s">
        <v>17</v>
      </c>
      <c r="Q16" s="8" t="s">
        <v>18</v>
      </c>
      <c r="R16" s="15" t="s">
        <v>19</v>
      </c>
    </row>
    <row r="17" spans="1:19">
      <c r="A17" t="s">
        <v>24</v>
      </c>
      <c r="B17" s="8" t="s">
        <v>25</v>
      </c>
      <c r="C17" s="8" t="s">
        <v>38</v>
      </c>
      <c r="E17" s="8" t="s">
        <v>38</v>
      </c>
      <c r="F17" s="8">
        <f>('Calcbench Export'!C14+'Calcbench Export'!P14)</f>
        <v>727000000</v>
      </c>
      <c r="G17" s="8">
        <f>('Calcbench Export'!D14+'Calcbench Export'!Q14)</f>
        <v>185060000</v>
      </c>
      <c r="H17" s="8">
        <f>('Calcbench Export'!E14+'Calcbench Export'!R14)</f>
        <v>64929000</v>
      </c>
      <c r="I17" s="8">
        <f>('Calcbench Export'!F14+'Calcbench Export'!S14)</f>
        <v>54428000</v>
      </c>
      <c r="J17" s="8">
        <f>('Calcbench Export'!G14+'Calcbench Export'!T14)</f>
        <v>47367000</v>
      </c>
      <c r="K17" s="8">
        <f>('Calcbench Export'!H14+'Calcbench Export'!U14)</f>
        <v>239846000</v>
      </c>
      <c r="L17" s="8">
        <f>('Calcbench Export'!I14+'Calcbench Export'!V14)</f>
        <v>138953000</v>
      </c>
      <c r="M17" s="8">
        <f>('Calcbench Export'!J14+'Calcbench Export'!W14)</f>
        <v>29736000</v>
      </c>
      <c r="N17" s="8">
        <f>('Calcbench Export'!K14+'Calcbench Export'!X14)</f>
        <v>26064000</v>
      </c>
      <c r="O17" s="8">
        <f>('Calcbench Export'!L14+'Calcbench Export'!Y14)</f>
        <v>50101000</v>
      </c>
      <c r="P17" s="8">
        <f>('Calcbench Export'!M14+'Calcbench Export'!Z14)</f>
        <v>49480000</v>
      </c>
      <c r="Q17" s="8">
        <f>('Calcbench Export'!N14+'Calcbench Export'!AA14)</f>
        <v>49567000</v>
      </c>
      <c r="R17" s="15">
        <f>('Calcbench Export'!O14+'Calcbench Export'!AB14)</f>
        <v>48596000</v>
      </c>
      <c r="S17" t="s">
        <v>24</v>
      </c>
    </row>
    <row r="18" spans="1:19">
      <c r="C18" s="8" t="s">
        <v>40</v>
      </c>
      <c r="E18" s="8" t="s">
        <v>40</v>
      </c>
      <c r="F18" s="8">
        <f>'Calcbench Export'!AC14</f>
        <v>2041900000</v>
      </c>
      <c r="G18" s="8">
        <f>'Calcbench Export'!AD14</f>
        <v>2107258000</v>
      </c>
      <c r="H18" s="8">
        <f>'Calcbench Export'!AE14</f>
        <v>2123641000</v>
      </c>
      <c r="I18" s="8">
        <f>'Calcbench Export'!AF14</f>
        <v>2037743000</v>
      </c>
      <c r="J18" s="8">
        <f>'Calcbench Export'!AG14</f>
        <v>1998127000</v>
      </c>
      <c r="K18" s="8">
        <f>'Calcbench Export'!AH14</f>
        <v>1798576000</v>
      </c>
      <c r="L18" s="8">
        <f>'Calcbench Export'!AI14</f>
        <v>1731981000</v>
      </c>
      <c r="M18" s="8">
        <f>'Calcbench Export'!AJ14</f>
        <v>1685698000</v>
      </c>
      <c r="N18" s="8">
        <f>'Calcbench Export'!AK14</f>
        <v>1564132000</v>
      </c>
      <c r="O18" s="8">
        <f>'Calcbench Export'!AL14</f>
        <v>1549983000</v>
      </c>
      <c r="P18" s="8">
        <f>'Calcbench Export'!AM14</f>
        <v>1592946000</v>
      </c>
      <c r="Q18" s="8">
        <f>'Calcbench Export'!AN14</f>
        <v>1427805000</v>
      </c>
      <c r="R18" s="8">
        <f>'Calcbench Export'!AO14</f>
        <v>1388968000</v>
      </c>
    </row>
    <row r="19" spans="1:19">
      <c r="C19" s="8" t="s">
        <v>41</v>
      </c>
      <c r="E19" s="8" t="s">
        <v>41</v>
      </c>
      <c r="F19" s="8">
        <f>'Calcbench Export'!AP14</f>
        <v>0</v>
      </c>
      <c r="G19" s="8">
        <f>'Calcbench Export'!AQ14</f>
        <v>0</v>
      </c>
      <c r="H19" s="8">
        <f>'Calcbench Export'!AR14</f>
        <v>0</v>
      </c>
      <c r="I19" s="8">
        <f>'Calcbench Export'!AS14</f>
        <v>0</v>
      </c>
      <c r="J19" s="8">
        <f>'Calcbench Export'!AT14</f>
        <v>0</v>
      </c>
      <c r="K19" s="8">
        <f>'Calcbench Export'!AU14</f>
        <v>0</v>
      </c>
      <c r="L19" s="8">
        <f>'Calcbench Export'!AV14</f>
        <v>0</v>
      </c>
      <c r="M19" s="8">
        <f>'Calcbench Export'!AW14</f>
        <v>0</v>
      </c>
      <c r="N19" s="8">
        <f>'Calcbench Export'!AX14</f>
        <v>0</v>
      </c>
      <c r="O19" s="8">
        <f>'Calcbench Export'!AY14</f>
        <v>0</v>
      </c>
      <c r="P19" s="8">
        <f>'Calcbench Export'!AZ14</f>
        <v>0</v>
      </c>
      <c r="Q19" s="8">
        <f>'Calcbench Export'!BA14</f>
        <v>0</v>
      </c>
      <c r="R19" s="15">
        <f>'Calcbench Export'!BB14</f>
        <v>0</v>
      </c>
    </row>
    <row r="20" spans="1:19" ht="17.100000000000001">
      <c r="C20" s="9" t="s">
        <v>42</v>
      </c>
      <c r="E20" s="9" t="s">
        <v>42</v>
      </c>
      <c r="F20" s="10">
        <f>'Calcbench Export'!BC14</f>
        <v>2406000000</v>
      </c>
      <c r="G20" s="10">
        <f>'Calcbench Export'!BD14</f>
        <v>2251590000</v>
      </c>
      <c r="H20" s="10">
        <f>'Calcbench Export'!BE14</f>
        <v>1945781000</v>
      </c>
      <c r="I20" s="10">
        <f>'Calcbench Export'!BF14</f>
        <v>1932567000</v>
      </c>
      <c r="J20" s="10">
        <f>'Calcbench Export'!BG14</f>
        <v>1876376000</v>
      </c>
      <c r="K20" s="10">
        <f>'Calcbench Export'!BH14</f>
        <v>1812403000</v>
      </c>
      <c r="L20" s="10">
        <f>'Calcbench Export'!BI14</f>
        <v>1713396000</v>
      </c>
      <c r="M20" s="10">
        <f>'Calcbench Export'!BJ14</f>
        <v>1714256000</v>
      </c>
      <c r="N20" s="10">
        <f>'Calcbench Export'!BK14</f>
        <v>1713119000</v>
      </c>
      <c r="O20" s="10">
        <f>'Calcbench Export'!BL14</f>
        <v>1661273000</v>
      </c>
      <c r="P20" s="10">
        <f>'Calcbench Export'!BM14</f>
        <v>1622916000</v>
      </c>
      <c r="Q20" s="10">
        <f>'Calcbench Export'!BN14</f>
        <v>1641770000</v>
      </c>
      <c r="R20" s="16">
        <f>'Calcbench Export'!BO14</f>
        <v>1650183000</v>
      </c>
    </row>
    <row r="21" spans="1:19">
      <c r="C21" s="8" t="s">
        <v>43</v>
      </c>
      <c r="E21" s="8" t="s">
        <v>43</v>
      </c>
      <c r="F21" s="8">
        <f>SUM(F17:F20)</f>
        <v>5174900000</v>
      </c>
      <c r="G21" s="8">
        <f t="shared" ref="G21:R21" si="2">SUM(G17:G20)</f>
        <v>4543908000</v>
      </c>
      <c r="H21" s="8">
        <f t="shared" si="2"/>
        <v>4134351000</v>
      </c>
      <c r="I21" s="8">
        <f t="shared" si="2"/>
        <v>4024738000</v>
      </c>
      <c r="J21" s="8">
        <f t="shared" si="2"/>
        <v>3921870000</v>
      </c>
      <c r="K21" s="8">
        <f t="shared" si="2"/>
        <v>3850825000</v>
      </c>
      <c r="L21" s="8">
        <f t="shared" si="2"/>
        <v>3584330000</v>
      </c>
      <c r="M21" s="8">
        <f t="shared" si="2"/>
        <v>3429690000</v>
      </c>
      <c r="N21" s="8">
        <f t="shared" si="2"/>
        <v>3303315000</v>
      </c>
      <c r="O21" s="8">
        <f t="shared" si="2"/>
        <v>3261357000</v>
      </c>
      <c r="P21" s="8">
        <f t="shared" si="2"/>
        <v>3265342000</v>
      </c>
      <c r="Q21" s="8">
        <f t="shared" si="2"/>
        <v>3119142000</v>
      </c>
      <c r="R21" s="15">
        <f t="shared" si="2"/>
        <v>3087747000</v>
      </c>
    </row>
    <row r="22" spans="1:19">
      <c r="F22" s="8" t="s">
        <v>39</v>
      </c>
      <c r="G22" s="8" t="s">
        <v>8</v>
      </c>
      <c r="H22" s="8" t="s">
        <v>9</v>
      </c>
      <c r="I22" s="8" t="s">
        <v>10</v>
      </c>
      <c r="J22" s="8" t="s">
        <v>11</v>
      </c>
      <c r="K22" s="8" t="s">
        <v>12</v>
      </c>
      <c r="L22" s="8" t="s">
        <v>13</v>
      </c>
      <c r="M22" s="8" t="s">
        <v>14</v>
      </c>
      <c r="N22" s="8" t="s">
        <v>15</v>
      </c>
      <c r="O22" s="8" t="s">
        <v>16</v>
      </c>
      <c r="P22" s="8" t="s">
        <v>17</v>
      </c>
      <c r="Q22" s="8" t="s">
        <v>18</v>
      </c>
      <c r="R22" s="15" t="s">
        <v>19</v>
      </c>
    </row>
    <row r="23" spans="1:19" s="8" customFormat="1">
      <c r="A23" t="s">
        <v>28</v>
      </c>
      <c r="B23" s="8" t="s">
        <v>29</v>
      </c>
      <c r="C23" s="8" t="s">
        <v>38</v>
      </c>
      <c r="E23" s="8" t="s">
        <v>38</v>
      </c>
      <c r="F23" s="8">
        <f>('Calcbench Export'!C11+'Calcbench Export'!P11)</f>
        <v>280549000</v>
      </c>
      <c r="G23" s="8">
        <f>('Calcbench Export'!D11+'Calcbench Export'!Q11)</f>
        <v>247609000</v>
      </c>
      <c r="H23" s="8">
        <f>('Calcbench Export'!E11+'Calcbench Export'!R11)</f>
        <v>185440000</v>
      </c>
      <c r="I23" s="8">
        <f>('Calcbench Export'!F11+'Calcbench Export'!S11)</f>
        <v>121885000</v>
      </c>
      <c r="J23" s="8">
        <f>('Calcbench Export'!G11+'Calcbench Export'!T11)</f>
        <v>124785000</v>
      </c>
      <c r="K23" s="8">
        <f>('Calcbench Export'!H11+'Calcbench Export'!U11)</f>
        <v>150903000</v>
      </c>
      <c r="L23" s="8">
        <f>('Calcbench Export'!I11+'Calcbench Export'!V11)</f>
        <v>21995000</v>
      </c>
      <c r="M23" s="8">
        <f>('Calcbench Export'!J11+'Calcbench Export'!W11)</f>
        <v>61991000</v>
      </c>
      <c r="N23" s="8">
        <f>('Calcbench Export'!K11+'Calcbench Export'!X11)</f>
        <v>61994000</v>
      </c>
      <c r="O23" s="8">
        <f>('Calcbench Export'!L11+'Calcbench Export'!Y11)</f>
        <v>93289000</v>
      </c>
      <c r="P23" s="8">
        <f>('Calcbench Export'!M11+'Calcbench Export'!Z11)</f>
        <v>259894000</v>
      </c>
      <c r="Q23" s="8">
        <f>('Calcbench Export'!N11+'Calcbench Export'!AA11)</f>
        <v>177787000</v>
      </c>
      <c r="R23" s="15">
        <f>('Calcbench Export'!O11+'Calcbench Export'!AB11)</f>
        <v>189880000</v>
      </c>
      <c r="S23" t="s">
        <v>28</v>
      </c>
    </row>
    <row r="24" spans="1:19" s="8" customFormat="1">
      <c r="A24"/>
      <c r="C24" s="8" t="s">
        <v>40</v>
      </c>
      <c r="E24" s="8" t="s">
        <v>40</v>
      </c>
      <c r="F24" s="8">
        <f>'Calcbench Export'!AC11</f>
        <v>632484000</v>
      </c>
      <c r="G24" s="8">
        <f>'Calcbench Export'!AD11</f>
        <v>706247000</v>
      </c>
      <c r="H24" s="8">
        <f>'Calcbench Export'!AE11</f>
        <v>724654000</v>
      </c>
      <c r="I24" s="8">
        <f>'Calcbench Export'!AF11</f>
        <v>683895000</v>
      </c>
      <c r="J24" s="8">
        <f>'Calcbench Export'!AG11</f>
        <v>683497000</v>
      </c>
      <c r="K24" s="8">
        <f>'Calcbench Export'!AH11</f>
        <v>683184000</v>
      </c>
      <c r="L24" s="8">
        <f>'Calcbench Export'!AI11</f>
        <v>757429000</v>
      </c>
      <c r="M24" s="8">
        <f>'Calcbench Export'!AJ11</f>
        <v>658118000</v>
      </c>
      <c r="N24" s="8">
        <f>'Calcbench Export'!AK11</f>
        <v>657716000</v>
      </c>
      <c r="O24" s="8">
        <f>'Calcbench Export'!AL11</f>
        <v>679334000</v>
      </c>
      <c r="P24" s="8">
        <f>'Calcbench Export'!AM11</f>
        <v>530219000</v>
      </c>
      <c r="Q24" s="8">
        <f>'Calcbench Export'!AN11</f>
        <v>570045000</v>
      </c>
      <c r="R24" s="8">
        <f>'Calcbench Export'!AO11</f>
        <v>569745000</v>
      </c>
      <c r="S24"/>
    </row>
    <row r="25" spans="1:19" s="8" customFormat="1">
      <c r="A25"/>
      <c r="C25" s="8" t="s">
        <v>41</v>
      </c>
      <c r="E25" s="8" t="s">
        <v>41</v>
      </c>
      <c r="F25" s="8">
        <f>'Calcbench Export'!AP11</f>
        <v>0</v>
      </c>
      <c r="G25" s="8">
        <f>'Calcbench Export'!AQ11</f>
        <v>0</v>
      </c>
      <c r="H25" s="8">
        <f>'Calcbench Export'!AR11</f>
        <v>0</v>
      </c>
      <c r="I25" s="8">
        <f>'Calcbench Export'!AS11</f>
        <v>0</v>
      </c>
      <c r="J25" s="8">
        <f>'Calcbench Export'!AT11</f>
        <v>0</v>
      </c>
      <c r="K25" s="8">
        <f>'Calcbench Export'!AU11</f>
        <v>0</v>
      </c>
      <c r="L25" s="8">
        <f>'Calcbench Export'!AV11</f>
        <v>0</v>
      </c>
      <c r="M25" s="8">
        <f>'Calcbench Export'!AW11</f>
        <v>0</v>
      </c>
      <c r="N25" s="8">
        <f>'Calcbench Export'!AX11</f>
        <v>0</v>
      </c>
      <c r="O25" s="8">
        <f>'Calcbench Export'!AY11</f>
        <v>0</v>
      </c>
      <c r="P25" s="8">
        <f>'Calcbench Export'!AZ11</f>
        <v>0</v>
      </c>
      <c r="Q25" s="8">
        <f>'Calcbench Export'!BA11</f>
        <v>0</v>
      </c>
      <c r="R25" s="15">
        <f>'Calcbench Export'!BB11</f>
        <v>0</v>
      </c>
      <c r="S25"/>
    </row>
    <row r="26" spans="1:19" s="8" customFormat="1" ht="17.100000000000001">
      <c r="A26"/>
      <c r="C26" s="9" t="s">
        <v>42</v>
      </c>
      <c r="E26" s="9" t="s">
        <v>42</v>
      </c>
      <c r="F26" s="10">
        <f>'Calcbench Export'!BC11</f>
        <v>794227000</v>
      </c>
      <c r="G26" s="10">
        <f>'Calcbench Export'!BD11</f>
        <v>762634000</v>
      </c>
      <c r="H26" s="10">
        <f>'Calcbench Export'!BE11</f>
        <v>737581000</v>
      </c>
      <c r="I26" s="10">
        <f>'Calcbench Export'!BF11</f>
        <v>759526000</v>
      </c>
      <c r="J26" s="10">
        <f>'Calcbench Export'!BG11</f>
        <v>772205000</v>
      </c>
      <c r="K26" s="10">
        <f>'Calcbench Export'!BH11</f>
        <v>742776000</v>
      </c>
      <c r="L26" s="10">
        <f>'Calcbench Export'!BI11</f>
        <v>846682000</v>
      </c>
      <c r="M26" s="10">
        <f>'Calcbench Export'!BJ11</f>
        <v>865429000</v>
      </c>
      <c r="N26" s="10">
        <f>'Calcbench Export'!BK11</f>
        <v>874615000</v>
      </c>
      <c r="O26" s="10">
        <f>'Calcbench Export'!BL11</f>
        <v>850497000</v>
      </c>
      <c r="P26" s="10">
        <f>'Calcbench Export'!BM11</f>
        <v>779202000</v>
      </c>
      <c r="Q26" s="10">
        <f>'Calcbench Export'!BN11</f>
        <v>799999000</v>
      </c>
      <c r="R26" s="16">
        <f>'Calcbench Export'!BO11</f>
        <v>806955000</v>
      </c>
      <c r="S26"/>
    </row>
    <row r="27" spans="1:19" s="8" customFormat="1">
      <c r="A27"/>
      <c r="C27" s="8" t="s">
        <v>43</v>
      </c>
      <c r="E27" s="8" t="s">
        <v>43</v>
      </c>
      <c r="F27" s="8">
        <f>SUM(F23:F26)</f>
        <v>1707260000</v>
      </c>
      <c r="G27" s="8">
        <f t="shared" ref="G27:R27" si="3">SUM(G23:G26)</f>
        <v>1716490000</v>
      </c>
      <c r="H27" s="8">
        <f t="shared" si="3"/>
        <v>1647675000</v>
      </c>
      <c r="I27" s="8">
        <f t="shared" si="3"/>
        <v>1565306000</v>
      </c>
      <c r="J27" s="8">
        <f t="shared" si="3"/>
        <v>1580487000</v>
      </c>
      <c r="K27" s="8">
        <f t="shared" si="3"/>
        <v>1576863000</v>
      </c>
      <c r="L27" s="8">
        <f t="shared" si="3"/>
        <v>1626106000</v>
      </c>
      <c r="M27" s="8">
        <f t="shared" si="3"/>
        <v>1585538000</v>
      </c>
      <c r="N27" s="8">
        <f t="shared" si="3"/>
        <v>1594325000</v>
      </c>
      <c r="O27" s="8">
        <f t="shared" si="3"/>
        <v>1623120000</v>
      </c>
      <c r="P27" s="8">
        <f t="shared" si="3"/>
        <v>1569315000</v>
      </c>
      <c r="Q27" s="8">
        <f t="shared" si="3"/>
        <v>1547831000</v>
      </c>
      <c r="R27" s="15">
        <f t="shared" si="3"/>
        <v>1566580000</v>
      </c>
      <c r="S27"/>
    </row>
    <row r="28" spans="1:19" s="8" customFormat="1">
      <c r="A28"/>
      <c r="F28" s="8" t="s">
        <v>39</v>
      </c>
      <c r="G28" s="8" t="s">
        <v>8</v>
      </c>
      <c r="H28" s="8" t="s">
        <v>9</v>
      </c>
      <c r="I28" s="8" t="s">
        <v>10</v>
      </c>
      <c r="J28" s="8" t="s">
        <v>11</v>
      </c>
      <c r="K28" s="8" t="s">
        <v>12</v>
      </c>
      <c r="L28" s="8" t="s">
        <v>13</v>
      </c>
      <c r="M28" s="8" t="s">
        <v>14</v>
      </c>
      <c r="N28" s="8" t="s">
        <v>15</v>
      </c>
      <c r="O28" s="8" t="s">
        <v>16</v>
      </c>
      <c r="P28" s="8" t="s">
        <v>17</v>
      </c>
      <c r="Q28" s="8" t="s">
        <v>18</v>
      </c>
      <c r="R28" s="15" t="s">
        <v>19</v>
      </c>
      <c r="S28"/>
    </row>
    <row r="29" spans="1:19" s="8" customFormat="1">
      <c r="A29" t="s">
        <v>30</v>
      </c>
      <c r="B29" s="8" t="s">
        <v>31</v>
      </c>
      <c r="C29" s="8" t="s">
        <v>38</v>
      </c>
      <c r="E29" s="8" t="s">
        <v>38</v>
      </c>
      <c r="F29" s="8">
        <f>('Calcbench Export'!C12+'Calcbench Export'!P12)</f>
        <v>295500000</v>
      </c>
      <c r="G29" s="8">
        <f>('Calcbench Export'!D12+'Calcbench Export'!Q12)</f>
        <v>299500000</v>
      </c>
      <c r="H29" s="8">
        <f>('Calcbench Export'!E12+'Calcbench Export'!R12)</f>
        <v>576008000</v>
      </c>
      <c r="I29" s="8">
        <f>('Calcbench Export'!F12+'Calcbench Export'!S12)</f>
        <v>485008000</v>
      </c>
      <c r="J29" s="8">
        <f>('Calcbench Export'!G12+'Calcbench Export'!T12)</f>
        <v>582615000</v>
      </c>
      <c r="K29" s="8">
        <f>('Calcbench Export'!H12+'Calcbench Export'!U12)</f>
        <v>357223000</v>
      </c>
      <c r="L29" s="8">
        <f>('Calcbench Export'!I12+'Calcbench Export'!V12)</f>
        <v>174000000</v>
      </c>
      <c r="M29" s="8">
        <f>('Calcbench Export'!J12+'Calcbench Export'!W12)</f>
        <v>79000000</v>
      </c>
      <c r="N29" s="8">
        <f>('Calcbench Export'!K12+'Calcbench Export'!X12)</f>
        <v>85400000</v>
      </c>
      <c r="O29" s="8">
        <f>('Calcbench Export'!L12+'Calcbench Export'!Y12)</f>
        <v>145007000</v>
      </c>
      <c r="P29" s="8">
        <f>('Calcbench Export'!M12+'Calcbench Export'!Z12)</f>
        <v>41007000</v>
      </c>
      <c r="Q29" s="8">
        <f>('Calcbench Export'!N12+'Calcbench Export'!AA12)</f>
        <v>7000</v>
      </c>
      <c r="R29" s="15">
        <f>('Calcbench Export'!O12+'Calcbench Export'!AB12)</f>
        <v>7000</v>
      </c>
      <c r="S29" t="s">
        <v>30</v>
      </c>
    </row>
    <row r="30" spans="1:19" s="8" customFormat="1">
      <c r="A30"/>
      <c r="C30" s="8" t="s">
        <v>40</v>
      </c>
      <c r="E30" s="8" t="s">
        <v>40</v>
      </c>
      <c r="F30" s="8">
        <f>'Calcbench Export'!AC12</f>
        <v>1285587000</v>
      </c>
      <c r="G30" s="8">
        <f>'Calcbench Export'!AD12</f>
        <v>1285483000</v>
      </c>
      <c r="H30" s="8">
        <f>'Calcbench Export'!AE12</f>
        <v>893880000</v>
      </c>
      <c r="I30" s="8">
        <f>'Calcbench Export'!AF12</f>
        <v>893671000</v>
      </c>
      <c r="J30" s="8">
        <f>'Calcbench Export'!AG12</f>
        <v>893463000</v>
      </c>
      <c r="K30" s="8">
        <f>'Calcbench Export'!AH12</f>
        <v>1193257000</v>
      </c>
      <c r="L30" s="8">
        <f>'Calcbench Export'!AI12</f>
        <v>1193052000</v>
      </c>
      <c r="M30" s="8">
        <f>'Calcbench Export'!AJ12</f>
        <v>1192848000</v>
      </c>
      <c r="N30" s="8">
        <f>'Calcbench Export'!AK12</f>
        <v>1192647000</v>
      </c>
      <c r="O30" s="8">
        <f>'Calcbench Export'!AL12</f>
        <v>1192446000</v>
      </c>
      <c r="P30" s="8">
        <f>'Calcbench Export'!AM12</f>
        <v>1192248000</v>
      </c>
      <c r="Q30" s="8">
        <f>'Calcbench Export'!AN12</f>
        <v>1192050000</v>
      </c>
      <c r="R30" s="8">
        <f>'Calcbench Export'!AO12</f>
        <v>1191854000</v>
      </c>
      <c r="S30"/>
    </row>
    <row r="31" spans="1:19" s="8" customFormat="1">
      <c r="A31"/>
      <c r="C31" s="8" t="s">
        <v>41</v>
      </c>
      <c r="E31" s="8" t="s">
        <v>41</v>
      </c>
      <c r="F31" s="8">
        <f>'Calcbench Export'!AP12</f>
        <v>0</v>
      </c>
      <c r="G31" s="8">
        <f>'Calcbench Export'!AQ12</f>
        <v>0</v>
      </c>
      <c r="H31" s="8">
        <f>'Calcbench Export'!AR12</f>
        <v>0</v>
      </c>
      <c r="I31" s="8">
        <f>'Calcbench Export'!AS12</f>
        <v>0</v>
      </c>
      <c r="J31" s="8">
        <f>'Calcbench Export'!AT12</f>
        <v>0</v>
      </c>
      <c r="K31" s="8">
        <f>'Calcbench Export'!AU12</f>
        <v>0</v>
      </c>
      <c r="L31" s="8">
        <f>'Calcbench Export'!AV12</f>
        <v>0</v>
      </c>
      <c r="M31" s="8">
        <f>'Calcbench Export'!AW12</f>
        <v>0</v>
      </c>
      <c r="N31" s="8">
        <f>'Calcbench Export'!AX12</f>
        <v>0</v>
      </c>
      <c r="O31" s="8">
        <f>'Calcbench Export'!AY12</f>
        <v>0</v>
      </c>
      <c r="P31" s="8">
        <f>'Calcbench Export'!AZ12</f>
        <v>0</v>
      </c>
      <c r="Q31" s="8">
        <f>'Calcbench Export'!BA12</f>
        <v>0</v>
      </c>
      <c r="R31" s="15">
        <f>'Calcbench Export'!BB12</f>
        <v>0</v>
      </c>
      <c r="S31"/>
    </row>
    <row r="32" spans="1:19" s="8" customFormat="1" ht="17.100000000000001">
      <c r="A32"/>
      <c r="C32" s="9" t="s">
        <v>42</v>
      </c>
      <c r="E32" s="9" t="s">
        <v>42</v>
      </c>
      <c r="F32" s="10">
        <f>'Calcbench Export'!BC12</f>
        <v>2104780000</v>
      </c>
      <c r="G32" s="10">
        <f>'Calcbench Export'!BD12</f>
        <v>2042656000</v>
      </c>
      <c r="H32" s="10">
        <f>'Calcbench Export'!BE12</f>
        <v>2016624000</v>
      </c>
      <c r="I32" s="10">
        <f>'Calcbench Export'!BF12</f>
        <v>2022344000</v>
      </c>
      <c r="J32" s="10">
        <f>'Calcbench Export'!BG12</f>
        <v>2020948000</v>
      </c>
      <c r="K32" s="10">
        <f>'Calcbench Export'!BH12</f>
        <v>1960209000</v>
      </c>
      <c r="L32" s="10">
        <f>'Calcbench Export'!BI12</f>
        <v>1931992000</v>
      </c>
      <c r="M32" s="10">
        <f>'Calcbench Export'!BJ12</f>
        <v>1933296000</v>
      </c>
      <c r="N32" s="10">
        <f>'Calcbench Export'!BK12</f>
        <v>1944578000</v>
      </c>
      <c r="O32" s="10">
        <f>'Calcbench Export'!BL12</f>
        <v>1888280000</v>
      </c>
      <c r="P32" s="10">
        <f>'Calcbench Export'!BM12</f>
        <v>1862344000</v>
      </c>
      <c r="Q32" s="10">
        <f>'Calcbench Export'!BN12</f>
        <v>1875588000</v>
      </c>
      <c r="R32" s="16">
        <f>'Calcbench Export'!BO12</f>
        <v>1867187000</v>
      </c>
      <c r="S32"/>
    </row>
    <row r="33" spans="1:19" s="8" customFormat="1">
      <c r="A33"/>
      <c r="C33" s="8" t="s">
        <v>43</v>
      </c>
      <c r="E33" s="8" t="s">
        <v>43</v>
      </c>
      <c r="F33" s="8">
        <f>SUM(F29:F32)</f>
        <v>3685867000</v>
      </c>
      <c r="G33" s="8">
        <f t="shared" ref="G33:R33" si="4">SUM(G29:G32)</f>
        <v>3627639000</v>
      </c>
      <c r="H33" s="8">
        <f t="shared" si="4"/>
        <v>3486512000</v>
      </c>
      <c r="I33" s="8">
        <f t="shared" si="4"/>
        <v>3401023000</v>
      </c>
      <c r="J33" s="8">
        <f t="shared" si="4"/>
        <v>3497026000</v>
      </c>
      <c r="K33" s="8">
        <f t="shared" si="4"/>
        <v>3510689000</v>
      </c>
      <c r="L33" s="8">
        <f t="shared" si="4"/>
        <v>3299044000</v>
      </c>
      <c r="M33" s="8">
        <f t="shared" si="4"/>
        <v>3205144000</v>
      </c>
      <c r="N33" s="8">
        <f t="shared" si="4"/>
        <v>3222625000</v>
      </c>
      <c r="O33" s="8">
        <f t="shared" si="4"/>
        <v>3225733000</v>
      </c>
      <c r="P33" s="8">
        <f t="shared" si="4"/>
        <v>3095599000</v>
      </c>
      <c r="Q33" s="8">
        <f t="shared" si="4"/>
        <v>3067645000</v>
      </c>
      <c r="R33" s="15">
        <f t="shared" si="4"/>
        <v>3059048000</v>
      </c>
      <c r="S33"/>
    </row>
    <row r="34" spans="1:19" s="8" customFormat="1">
      <c r="A34"/>
      <c r="F34" s="8" t="s">
        <v>39</v>
      </c>
      <c r="G34" s="8" t="s">
        <v>8</v>
      </c>
      <c r="H34" s="8" t="s">
        <v>9</v>
      </c>
      <c r="I34" s="8" t="s">
        <v>10</v>
      </c>
      <c r="J34" s="8" t="s">
        <v>11</v>
      </c>
      <c r="K34" s="8" t="s">
        <v>12</v>
      </c>
      <c r="L34" s="8" t="s">
        <v>13</v>
      </c>
      <c r="M34" s="8" t="s">
        <v>14</v>
      </c>
      <c r="N34" s="8" t="s">
        <v>15</v>
      </c>
      <c r="O34" s="8" t="s">
        <v>16</v>
      </c>
      <c r="P34" s="8" t="s">
        <v>17</v>
      </c>
      <c r="Q34" s="8" t="s">
        <v>18</v>
      </c>
      <c r="R34" s="15" t="s">
        <v>19</v>
      </c>
      <c r="S34"/>
    </row>
    <row r="35" spans="1:19" s="8" customFormat="1">
      <c r="A35" t="s">
        <v>32</v>
      </c>
      <c r="B35" s="8" t="s">
        <v>33</v>
      </c>
      <c r="C35" s="8" t="s">
        <v>38</v>
      </c>
      <c r="E35" s="8" t="s">
        <v>38</v>
      </c>
      <c r="F35" s="8">
        <f>('Calcbench Export'!C13+'Calcbench Export'!P13)</f>
        <v>689030000</v>
      </c>
      <c r="G35" s="8">
        <f>('Calcbench Export'!D13+'Calcbench Export'!Q13)</f>
        <v>1004409000</v>
      </c>
      <c r="H35" s="8">
        <f>('Calcbench Export'!E13+'Calcbench Export'!R13)</f>
        <v>1904134000</v>
      </c>
      <c r="I35" s="8">
        <f>('Calcbench Export'!F13+'Calcbench Export'!S13)</f>
        <v>1705209000</v>
      </c>
      <c r="J35" s="8">
        <f>('Calcbench Export'!G13+'Calcbench Export'!T13)</f>
        <v>511909000</v>
      </c>
      <c r="K35" s="8">
        <f>('Calcbench Export'!H13+'Calcbench Export'!U13)</f>
        <v>410209000</v>
      </c>
      <c r="L35" s="8">
        <f>('Calcbench Export'!I13+'Calcbench Export'!V13)</f>
        <v>291009000</v>
      </c>
      <c r="M35" s="8">
        <f>('Calcbench Export'!J13+'Calcbench Export'!W13)</f>
        <v>312209000</v>
      </c>
      <c r="N35" s="8">
        <f>('Calcbench Export'!K13+'Calcbench Export'!X13)</f>
        <v>237009000</v>
      </c>
      <c r="O35" s="8">
        <f>('Calcbench Export'!L13+'Calcbench Export'!Y13)</f>
        <v>528009000</v>
      </c>
      <c r="P35" s="8">
        <f>('Calcbench Export'!M13+'Calcbench Export'!Z13)</f>
        <v>462109000</v>
      </c>
      <c r="Q35" s="8">
        <f>('Calcbench Export'!N13+'Calcbench Export'!AA13)</f>
        <v>390005000</v>
      </c>
      <c r="R35" s="15">
        <f>('Calcbench Export'!O13+'Calcbench Export'!AB13)</f>
        <v>368104000</v>
      </c>
      <c r="S35" t="s">
        <v>32</v>
      </c>
    </row>
    <row r="36" spans="1:19" s="8" customFormat="1">
      <c r="A36"/>
      <c r="C36" s="8" t="s">
        <v>40</v>
      </c>
      <c r="E36" s="8" t="s">
        <v>40</v>
      </c>
      <c r="F36" s="8">
        <f>'Calcbench Export'!AD13</f>
        <v>2106863000</v>
      </c>
      <c r="G36" s="8">
        <f>'Calcbench Export'!AE13</f>
        <v>1281000000</v>
      </c>
      <c r="H36" s="8">
        <f>'Calcbench Export'!AF13</f>
        <v>1403802000</v>
      </c>
      <c r="I36" s="8">
        <f>'Calcbench Export'!AG13</f>
        <v>974749000</v>
      </c>
      <c r="J36" s="8">
        <f>'Calcbench Export'!AH13</f>
        <v>1122999000</v>
      </c>
      <c r="K36" s="8">
        <f>'Calcbench Export'!AI13</f>
        <v>1180319000</v>
      </c>
      <c r="L36" s="8">
        <f>'Calcbench Export'!AJ13</f>
        <v>1066680000</v>
      </c>
      <c r="M36" s="8">
        <f>'Calcbench Export'!AK13</f>
        <v>1079298000</v>
      </c>
      <c r="N36" s="8">
        <f>'Calcbench Export'!AL13</f>
        <v>808005000</v>
      </c>
      <c r="O36" s="8">
        <f>'Calcbench Export'!AM13</f>
        <v>808704000</v>
      </c>
      <c r="P36" s="8">
        <f>'Calcbench Export'!AN13</f>
        <v>831089000</v>
      </c>
      <c r="Q36" s="8">
        <f>'Calcbench Export'!AO13</f>
        <v>1046968000</v>
      </c>
      <c r="R36" s="15">
        <f>'Calcbench Export'!AO13</f>
        <v>1046968000</v>
      </c>
      <c r="S36"/>
    </row>
    <row r="37" spans="1:19" s="8" customFormat="1">
      <c r="A37"/>
      <c r="C37" s="8" t="s">
        <v>41</v>
      </c>
      <c r="E37" s="8" t="s">
        <v>41</v>
      </c>
      <c r="F37" s="8">
        <f>'Calcbench Export'!AP13</f>
        <v>0</v>
      </c>
      <c r="G37" s="8">
        <f>'Calcbench Export'!AQ13</f>
        <v>0</v>
      </c>
      <c r="H37" s="8">
        <f>'Calcbench Export'!AR13</f>
        <v>0</v>
      </c>
      <c r="I37" s="8">
        <f>'Calcbench Export'!AS13</f>
        <v>0</v>
      </c>
      <c r="J37" s="8">
        <f>'Calcbench Export'!AT13</f>
        <v>0</v>
      </c>
      <c r="K37" s="8">
        <f>'Calcbench Export'!AU13</f>
        <v>0</v>
      </c>
      <c r="L37" s="8">
        <f>'Calcbench Export'!AV13</f>
        <v>0</v>
      </c>
      <c r="M37" s="8">
        <f>'Calcbench Export'!AW13</f>
        <v>0</v>
      </c>
      <c r="N37" s="8">
        <f>'Calcbench Export'!AX13</f>
        <v>0</v>
      </c>
      <c r="O37" s="8">
        <f>'Calcbench Export'!AY13</f>
        <v>0</v>
      </c>
      <c r="P37" s="8">
        <f>'Calcbench Export'!AZ13</f>
        <v>0</v>
      </c>
      <c r="Q37" s="8">
        <f>'Calcbench Export'!BA13</f>
        <v>0</v>
      </c>
      <c r="R37" s="15">
        <f>'Calcbench Export'!BB13</f>
        <v>0</v>
      </c>
      <c r="S37"/>
    </row>
    <row r="38" spans="1:19" s="8" customFormat="1" ht="17.100000000000001">
      <c r="A38"/>
      <c r="C38" s="9" t="s">
        <v>42</v>
      </c>
      <c r="E38" s="9" t="s">
        <v>42</v>
      </c>
      <c r="F38" s="10">
        <f>'Calcbench Export'!BC13</f>
        <v>1514554000</v>
      </c>
      <c r="G38" s="10">
        <f>'Calcbench Export'!BD13</f>
        <v>1267022000</v>
      </c>
      <c r="H38" s="10">
        <f>'Calcbench Export'!BE13</f>
        <v>1234832000</v>
      </c>
      <c r="I38" s="10">
        <f>'Calcbench Export'!BF13</f>
        <v>1303717000</v>
      </c>
      <c r="J38" s="10">
        <f>'Calcbench Export'!BG13</f>
        <v>1281497000</v>
      </c>
      <c r="K38" s="10">
        <f>'Calcbench Export'!BH13</f>
        <v>1192409000</v>
      </c>
      <c r="L38" s="10">
        <f>'Calcbench Export'!BI13</f>
        <v>1221350000</v>
      </c>
      <c r="M38" s="10">
        <f>'Calcbench Export'!BJ13</f>
        <v>1279249000</v>
      </c>
      <c r="N38" s="10">
        <f>'Calcbench Export'!BK13</f>
        <v>1307898000</v>
      </c>
      <c r="O38" s="10">
        <f>'Calcbench Export'!BL13</f>
        <v>1289240000</v>
      </c>
      <c r="P38" s="10">
        <f>'Calcbench Export'!BM13</f>
        <v>1267379000</v>
      </c>
      <c r="Q38" s="10">
        <f>'Calcbench Export'!BN13</f>
        <v>1233578000</v>
      </c>
      <c r="R38" s="16">
        <f>'Calcbench Export'!BO13</f>
        <v>1093442000</v>
      </c>
      <c r="S38"/>
    </row>
    <row r="39" spans="1:19" s="8" customFormat="1">
      <c r="A39"/>
      <c r="C39" s="8" t="s">
        <v>43</v>
      </c>
      <c r="E39" s="8" t="s">
        <v>43</v>
      </c>
      <c r="F39" s="8">
        <f>SUM(F35:F38)</f>
        <v>4310447000</v>
      </c>
      <c r="G39" s="8">
        <f t="shared" ref="G39:R39" si="5">SUM(G35:G38)</f>
        <v>3552431000</v>
      </c>
      <c r="H39" s="8">
        <f t="shared" si="5"/>
        <v>4542768000</v>
      </c>
      <c r="I39" s="8">
        <f t="shared" si="5"/>
        <v>3983675000</v>
      </c>
      <c r="J39" s="8">
        <f t="shared" si="5"/>
        <v>2916405000</v>
      </c>
      <c r="K39" s="8">
        <f t="shared" si="5"/>
        <v>2782937000</v>
      </c>
      <c r="L39" s="8">
        <f t="shared" si="5"/>
        <v>2579039000</v>
      </c>
      <c r="M39" s="8">
        <f t="shared" si="5"/>
        <v>2670756000</v>
      </c>
      <c r="N39" s="8">
        <f t="shared" si="5"/>
        <v>2352912000</v>
      </c>
      <c r="O39" s="8">
        <f t="shared" si="5"/>
        <v>2625953000</v>
      </c>
      <c r="P39" s="8">
        <f t="shared" si="5"/>
        <v>2560577000</v>
      </c>
      <c r="Q39" s="8">
        <f t="shared" si="5"/>
        <v>2670551000</v>
      </c>
      <c r="R39" s="15">
        <f t="shared" si="5"/>
        <v>2508514000</v>
      </c>
      <c r="S39"/>
    </row>
    <row r="40" spans="1:19" s="8" customFormat="1">
      <c r="A40"/>
      <c r="F40" s="8" t="s">
        <v>39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17</v>
      </c>
      <c r="Q40" s="8" t="s">
        <v>18</v>
      </c>
      <c r="R40" s="15" t="s">
        <v>19</v>
      </c>
      <c r="S40"/>
    </row>
    <row r="41" spans="1:19" s="8" customFormat="1">
      <c r="A41" t="s">
        <v>34</v>
      </c>
      <c r="B41" s="8" t="s">
        <v>35</v>
      </c>
      <c r="C41" s="8" t="s">
        <v>38</v>
      </c>
      <c r="E41" s="8" t="s">
        <v>38</v>
      </c>
      <c r="F41" s="8">
        <f>('Calcbench Export'!C14+'Calcbench Export'!P14)</f>
        <v>727000000</v>
      </c>
      <c r="G41" s="8">
        <f>('Calcbench Export'!D14+'Calcbench Export'!Q14)</f>
        <v>185060000</v>
      </c>
      <c r="H41" s="8">
        <f>('Calcbench Export'!E14+'Calcbench Export'!R14)</f>
        <v>64929000</v>
      </c>
      <c r="I41" s="8">
        <f>('Calcbench Export'!F14+'Calcbench Export'!S14)</f>
        <v>54428000</v>
      </c>
      <c r="J41" s="8">
        <f>('Calcbench Export'!G14+'Calcbench Export'!T14)</f>
        <v>47367000</v>
      </c>
      <c r="K41" s="8">
        <f>('Calcbench Export'!H14+'Calcbench Export'!U14)</f>
        <v>239846000</v>
      </c>
      <c r="L41" s="8">
        <f>('Calcbench Export'!I14+'Calcbench Export'!V14)</f>
        <v>138953000</v>
      </c>
      <c r="M41" s="8">
        <f>('Calcbench Export'!J14+'Calcbench Export'!W14)</f>
        <v>29736000</v>
      </c>
      <c r="N41" s="8">
        <f>('Calcbench Export'!K14+'Calcbench Export'!X14)</f>
        <v>26064000</v>
      </c>
      <c r="O41" s="8">
        <f>('Calcbench Export'!L14+'Calcbench Export'!Y14)</f>
        <v>50101000</v>
      </c>
      <c r="P41" s="8">
        <f>('Calcbench Export'!M14+'Calcbench Export'!Z14)</f>
        <v>49480000</v>
      </c>
      <c r="Q41" s="8">
        <f>('Calcbench Export'!N14+'Calcbench Export'!AA14)</f>
        <v>49567000</v>
      </c>
      <c r="R41" s="15">
        <f>('Calcbench Export'!O14+'Calcbench Export'!AB14)</f>
        <v>48596000</v>
      </c>
      <c r="S41" t="s">
        <v>34</v>
      </c>
    </row>
    <row r="42" spans="1:19" s="8" customFormat="1">
      <c r="A42"/>
      <c r="C42" s="8" t="s">
        <v>40</v>
      </c>
      <c r="E42" s="8" t="s">
        <v>40</v>
      </c>
      <c r="F42" s="8">
        <f>'Calcbench Export'!AC14</f>
        <v>2041900000</v>
      </c>
      <c r="G42" s="8">
        <f>'Calcbench Export'!AD14</f>
        <v>2107258000</v>
      </c>
      <c r="H42" s="8">
        <f>'Calcbench Export'!AE14</f>
        <v>2123641000</v>
      </c>
      <c r="I42" s="8">
        <f>'Calcbench Export'!AF14</f>
        <v>2037743000</v>
      </c>
      <c r="J42" s="8">
        <f>'Calcbench Export'!AG14</f>
        <v>1998127000</v>
      </c>
      <c r="K42" s="8">
        <f>'Calcbench Export'!AH14</f>
        <v>1798576000</v>
      </c>
      <c r="L42" s="8">
        <f>'Calcbench Export'!AI14</f>
        <v>1731981000</v>
      </c>
      <c r="M42" s="8">
        <f>'Calcbench Export'!AJ14</f>
        <v>1685698000</v>
      </c>
      <c r="N42" s="8">
        <f>'Calcbench Export'!AK14</f>
        <v>1564132000</v>
      </c>
      <c r="O42" s="8">
        <f>'Calcbench Export'!AL14</f>
        <v>1549983000</v>
      </c>
      <c r="P42" s="8">
        <f>'Calcbench Export'!AM14</f>
        <v>1592946000</v>
      </c>
      <c r="Q42" s="8">
        <f>'Calcbench Export'!AN14</f>
        <v>1427805000</v>
      </c>
      <c r="R42" s="8">
        <f>'Calcbench Export'!AO14</f>
        <v>1388968000</v>
      </c>
      <c r="S42"/>
    </row>
    <row r="43" spans="1:19" s="8" customFormat="1">
      <c r="A43"/>
      <c r="C43" s="8" t="s">
        <v>41</v>
      </c>
      <c r="E43" s="8" t="s">
        <v>41</v>
      </c>
      <c r="F43" s="8">
        <f>'Calcbench Export'!AP14</f>
        <v>0</v>
      </c>
      <c r="G43" s="8">
        <f>'Calcbench Export'!AQ14</f>
        <v>0</v>
      </c>
      <c r="H43" s="8">
        <f>'Calcbench Export'!AR14</f>
        <v>0</v>
      </c>
      <c r="I43" s="8">
        <f>'Calcbench Export'!AS14</f>
        <v>0</v>
      </c>
      <c r="J43" s="8">
        <f>'Calcbench Export'!AT14</f>
        <v>0</v>
      </c>
      <c r="K43" s="8">
        <f>'Calcbench Export'!AU14</f>
        <v>0</v>
      </c>
      <c r="L43" s="8">
        <f>'Calcbench Export'!AV14</f>
        <v>0</v>
      </c>
      <c r="M43" s="8">
        <f>'Calcbench Export'!AW14</f>
        <v>0</v>
      </c>
      <c r="N43" s="8">
        <f>'Calcbench Export'!AX14</f>
        <v>0</v>
      </c>
      <c r="O43" s="8">
        <f>'Calcbench Export'!AY14</f>
        <v>0</v>
      </c>
      <c r="P43" s="8">
        <f>'Calcbench Export'!AZ14</f>
        <v>0</v>
      </c>
      <c r="Q43" s="8">
        <f>'Calcbench Export'!BA14</f>
        <v>0</v>
      </c>
      <c r="R43" s="15">
        <f>'Calcbench Export'!BB14</f>
        <v>0</v>
      </c>
      <c r="S43"/>
    </row>
    <row r="44" spans="1:19" s="8" customFormat="1" ht="17.100000000000001">
      <c r="A44"/>
      <c r="C44" s="9" t="s">
        <v>42</v>
      </c>
      <c r="E44" s="9" t="s">
        <v>42</v>
      </c>
      <c r="F44" s="10">
        <f>'Calcbench Export'!BC14</f>
        <v>2406000000</v>
      </c>
      <c r="G44" s="10">
        <f>'Calcbench Export'!BD14</f>
        <v>2251590000</v>
      </c>
      <c r="H44" s="10">
        <f>'Calcbench Export'!BE14</f>
        <v>1945781000</v>
      </c>
      <c r="I44" s="10">
        <f>'Calcbench Export'!BF14</f>
        <v>1932567000</v>
      </c>
      <c r="J44" s="10">
        <f>'Calcbench Export'!BG14</f>
        <v>1876376000</v>
      </c>
      <c r="K44" s="10">
        <f>'Calcbench Export'!BH14</f>
        <v>1812403000</v>
      </c>
      <c r="L44" s="10">
        <f>'Calcbench Export'!BI14</f>
        <v>1713396000</v>
      </c>
      <c r="M44" s="10">
        <f>'Calcbench Export'!BJ14</f>
        <v>1714256000</v>
      </c>
      <c r="N44" s="10">
        <f>'Calcbench Export'!BK14</f>
        <v>1713119000</v>
      </c>
      <c r="O44" s="10">
        <f>'Calcbench Export'!BL14</f>
        <v>1661273000</v>
      </c>
      <c r="P44" s="10">
        <f>'Calcbench Export'!BM14</f>
        <v>1622916000</v>
      </c>
      <c r="Q44" s="10">
        <f>'Calcbench Export'!BN14</f>
        <v>1641770000</v>
      </c>
      <c r="R44" s="16">
        <f>'Calcbench Export'!BO14</f>
        <v>1650183000</v>
      </c>
      <c r="S44"/>
    </row>
    <row r="45" spans="1:19" s="8" customFormat="1">
      <c r="A45"/>
      <c r="C45" s="8" t="s">
        <v>43</v>
      </c>
      <c r="E45" s="8" t="s">
        <v>43</v>
      </c>
      <c r="F45" s="8">
        <f>SUM(F41:F44)</f>
        <v>5174900000</v>
      </c>
      <c r="G45" s="8">
        <f t="shared" ref="G45:R45" si="6">SUM(G41:G44)</f>
        <v>4543908000</v>
      </c>
      <c r="H45" s="8">
        <f t="shared" si="6"/>
        <v>4134351000</v>
      </c>
      <c r="I45" s="8">
        <f t="shared" si="6"/>
        <v>4024738000</v>
      </c>
      <c r="J45" s="8">
        <f t="shared" si="6"/>
        <v>3921870000</v>
      </c>
      <c r="K45" s="8">
        <f t="shared" si="6"/>
        <v>3850825000</v>
      </c>
      <c r="L45" s="8">
        <f t="shared" si="6"/>
        <v>3584330000</v>
      </c>
      <c r="M45" s="8">
        <f t="shared" si="6"/>
        <v>3429690000</v>
      </c>
      <c r="N45" s="8">
        <f t="shared" si="6"/>
        <v>3303315000</v>
      </c>
      <c r="O45" s="8">
        <f t="shared" si="6"/>
        <v>3261357000</v>
      </c>
      <c r="P45" s="8">
        <f t="shared" si="6"/>
        <v>3265342000</v>
      </c>
      <c r="Q45" s="8">
        <f t="shared" si="6"/>
        <v>3119142000</v>
      </c>
      <c r="R45" s="15">
        <f t="shared" si="6"/>
        <v>3087747000</v>
      </c>
      <c r="S45"/>
    </row>
    <row r="46" spans="1:19" s="8" customFormat="1">
      <c r="A46"/>
      <c r="F46" s="8" t="s">
        <v>39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  <c r="O46" s="8" t="s">
        <v>16</v>
      </c>
      <c r="P46" s="8" t="s">
        <v>17</v>
      </c>
      <c r="Q46" s="8" t="s">
        <v>18</v>
      </c>
      <c r="R46" s="15" t="s">
        <v>19</v>
      </c>
      <c r="S46"/>
    </row>
    <row r="47" spans="1:19" s="8" customFormat="1">
      <c r="A47" t="s">
        <v>36</v>
      </c>
      <c r="B47" s="8" t="s">
        <v>37</v>
      </c>
      <c r="C47" s="8" t="s">
        <v>38</v>
      </c>
      <c r="E47" s="8" t="s">
        <v>38</v>
      </c>
      <c r="F47" s="8">
        <f>('Calcbench Export'!C15+'Calcbench Export'!P15)</f>
        <v>222915000</v>
      </c>
      <c r="G47" s="8">
        <f>('Calcbench Export'!D15+'Calcbench Export'!Q15)</f>
        <v>801100000</v>
      </c>
      <c r="H47" s="8">
        <f>('Calcbench Export'!E15+'Calcbench Export'!R15)</f>
        <v>729100000</v>
      </c>
      <c r="I47" s="8">
        <f>('Calcbench Export'!F15+'Calcbench Export'!S15)</f>
        <v>346500000</v>
      </c>
      <c r="J47" s="8">
        <f>('Calcbench Export'!G15+'Calcbench Export'!T15)</f>
        <v>497200000</v>
      </c>
      <c r="K47" s="8">
        <f>('Calcbench Export'!H15+'Calcbench Export'!U15)</f>
        <v>689100000</v>
      </c>
      <c r="L47" s="8">
        <f>('Calcbench Export'!I15+'Calcbench Export'!V15)</f>
        <v>577300000</v>
      </c>
      <c r="M47" s="8">
        <f>('Calcbench Export'!J15+'Calcbench Export'!W15)</f>
        <v>450700000</v>
      </c>
      <c r="N47" s="8">
        <f>('Calcbench Export'!K15+'Calcbench Export'!X15)</f>
        <v>567400000</v>
      </c>
      <c r="O47" s="8">
        <f>('Calcbench Export'!L15+'Calcbench Export'!Y15)</f>
        <v>756400000</v>
      </c>
      <c r="P47" s="8">
        <f>('Calcbench Export'!M15+'Calcbench Export'!Z15)</f>
        <v>648700000</v>
      </c>
      <c r="Q47" s="8">
        <f>('Calcbench Export'!N15+'Calcbench Export'!AA15)</f>
        <v>97600000</v>
      </c>
      <c r="R47" s="15">
        <f>('Calcbench Export'!O15+'Calcbench Export'!AB15)</f>
        <v>253600000</v>
      </c>
      <c r="S47" t="s">
        <v>36</v>
      </c>
    </row>
    <row r="48" spans="1:19" s="8" customFormat="1">
      <c r="A48"/>
      <c r="C48" s="8" t="s">
        <v>40</v>
      </c>
      <c r="E48" s="8" t="s">
        <v>40</v>
      </c>
      <c r="F48" s="8">
        <f>'Calcbench Export'!AC15</f>
        <v>2106274000</v>
      </c>
      <c r="G48" s="8">
        <f>'Calcbench Export'!AD15</f>
        <v>1992000000</v>
      </c>
      <c r="H48" s="8">
        <f>'Calcbench Export'!AE15</f>
        <v>1900100000</v>
      </c>
      <c r="I48" s="8">
        <f>'Calcbench Export'!AF15</f>
        <v>2024500000</v>
      </c>
      <c r="J48" s="8">
        <f>'Calcbench Export'!AG15</f>
        <v>2073900000</v>
      </c>
      <c r="K48" s="8">
        <f>'Calcbench Export'!AH15</f>
        <v>2030000000</v>
      </c>
      <c r="L48" s="8">
        <f>'Calcbench Export'!AI15</f>
        <v>1995000000</v>
      </c>
      <c r="M48" s="8">
        <f>'Calcbench Export'!AJ15</f>
        <v>1925300000</v>
      </c>
      <c r="N48" s="8">
        <f>'Calcbench Export'!AK15</f>
        <v>1925300000</v>
      </c>
      <c r="O48" s="8">
        <f>'Calcbench Export'!AL15</f>
        <v>1821300000</v>
      </c>
      <c r="P48" s="8">
        <f>'Calcbench Export'!AM15</f>
        <v>1820700000</v>
      </c>
      <c r="Q48" s="8">
        <f>'Calcbench Export'!AN15</f>
        <v>1839800000</v>
      </c>
      <c r="R48" s="8">
        <f>'Calcbench Export'!AO15</f>
        <v>1839300000</v>
      </c>
      <c r="S48"/>
    </row>
    <row r="49" spans="1:31" s="8" customFormat="1">
      <c r="A49"/>
      <c r="C49" s="8" t="s">
        <v>41</v>
      </c>
      <c r="E49" s="8" t="s">
        <v>41</v>
      </c>
      <c r="F49" s="8">
        <f>'Calcbench Export'!AP15</f>
        <v>0</v>
      </c>
      <c r="G49" s="8">
        <f>'Calcbench Export'!AQ15</f>
        <v>0</v>
      </c>
      <c r="H49" s="8">
        <f>'Calcbench Export'!AR15</f>
        <v>0</v>
      </c>
      <c r="I49" s="8">
        <f>'Calcbench Export'!AS15</f>
        <v>0</v>
      </c>
      <c r="J49" s="8">
        <f>'Calcbench Export'!AT15</f>
        <v>0</v>
      </c>
      <c r="K49" s="8">
        <f>'Calcbench Export'!AU15</f>
        <v>0</v>
      </c>
      <c r="L49" s="8">
        <f>'Calcbench Export'!AV15</f>
        <v>0</v>
      </c>
      <c r="M49" s="8">
        <f>'Calcbench Export'!AW15</f>
        <v>0</v>
      </c>
      <c r="N49" s="8">
        <f>'Calcbench Export'!AX15</f>
        <v>0</v>
      </c>
      <c r="O49" s="8">
        <f>'Calcbench Export'!AY15</f>
        <v>0</v>
      </c>
      <c r="P49" s="8">
        <f>'Calcbench Export'!AZ15</f>
        <v>0</v>
      </c>
      <c r="Q49" s="8">
        <f>'Calcbench Export'!BA15</f>
        <v>0</v>
      </c>
      <c r="R49" s="15">
        <f>'Calcbench Export'!BB15</f>
        <v>0</v>
      </c>
      <c r="S49"/>
    </row>
    <row r="50" spans="1:31" s="8" customFormat="1" ht="17.100000000000001">
      <c r="A50"/>
      <c r="C50" s="9" t="s">
        <v>42</v>
      </c>
      <c r="E50" s="9" t="s">
        <v>42</v>
      </c>
      <c r="F50" s="10">
        <f>'Calcbench Export'!BC15</f>
        <v>2346548000</v>
      </c>
      <c r="G50" s="10">
        <f>'Calcbench Export'!BD15</f>
        <v>2284600000</v>
      </c>
      <c r="H50" s="10">
        <f>'Calcbench Export'!BE15</f>
        <v>2255400000</v>
      </c>
      <c r="I50" s="10">
        <f>'Calcbench Export'!BF15</f>
        <v>2307700000</v>
      </c>
      <c r="J50" s="10">
        <f>'Calcbench Export'!BG15</f>
        <v>2153500000</v>
      </c>
      <c r="K50" s="10">
        <f>'Calcbench Export'!BH15</f>
        <v>2079200000</v>
      </c>
      <c r="L50" s="10">
        <f>'Calcbench Export'!BI15</f>
        <v>1991300000</v>
      </c>
      <c r="M50" s="10">
        <f>'Calcbench Export'!BJ15</f>
        <v>2028200000</v>
      </c>
      <c r="N50" s="10">
        <f>'Calcbench Export'!BK15</f>
        <v>1883000000</v>
      </c>
      <c r="O50" s="10">
        <f>'Calcbench Export'!BL15</f>
        <v>1796700000</v>
      </c>
      <c r="P50" s="10">
        <f>'Calcbench Export'!BM15</f>
        <v>1768200000</v>
      </c>
      <c r="Q50" s="10">
        <f>'Calcbench Export'!BN15</f>
        <v>1802400000</v>
      </c>
      <c r="R50" s="16">
        <f>'Calcbench Export'!BO15</f>
        <v>1681400000</v>
      </c>
      <c r="S50"/>
    </row>
    <row r="51" spans="1:31" s="8" customFormat="1">
      <c r="A51"/>
      <c r="C51" s="8" t="s">
        <v>43</v>
      </c>
      <c r="E51" s="8" t="s">
        <v>43</v>
      </c>
      <c r="F51" s="8">
        <f>SUM(F47:F50)</f>
        <v>4675737000</v>
      </c>
      <c r="G51" s="8">
        <f t="shared" ref="G51:R51" si="7">SUM(G47:G50)</f>
        <v>5077700000</v>
      </c>
      <c r="H51" s="8">
        <f t="shared" si="7"/>
        <v>4884600000</v>
      </c>
      <c r="I51" s="8">
        <f t="shared" si="7"/>
        <v>4678700000</v>
      </c>
      <c r="J51" s="8">
        <f t="shared" si="7"/>
        <v>4724600000</v>
      </c>
      <c r="K51" s="8">
        <f t="shared" si="7"/>
        <v>4798300000</v>
      </c>
      <c r="L51" s="8">
        <f t="shared" si="7"/>
        <v>4563600000</v>
      </c>
      <c r="M51" s="8">
        <f t="shared" si="7"/>
        <v>4404200000</v>
      </c>
      <c r="N51" s="8">
        <f t="shared" si="7"/>
        <v>4375700000</v>
      </c>
      <c r="O51" s="8">
        <f t="shared" si="7"/>
        <v>4374400000</v>
      </c>
      <c r="P51" s="8">
        <f t="shared" si="7"/>
        <v>4237600000</v>
      </c>
      <c r="Q51" s="8">
        <f t="shared" si="7"/>
        <v>3739800000</v>
      </c>
      <c r="R51" s="15">
        <f t="shared" si="7"/>
        <v>3774300000</v>
      </c>
      <c r="S51"/>
    </row>
    <row r="52" spans="1:31" s="8" customFormat="1">
      <c r="A52"/>
      <c r="F52" s="8" t="s">
        <v>39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8" t="s">
        <v>17</v>
      </c>
      <c r="Q52" s="8" t="s">
        <v>18</v>
      </c>
      <c r="R52" s="15" t="s">
        <v>19</v>
      </c>
      <c r="S52"/>
    </row>
    <row r="53" spans="1:31" s="8" customFormat="1">
      <c r="A53" t="s">
        <v>20</v>
      </c>
      <c r="B53" s="8" t="s">
        <v>21</v>
      </c>
      <c r="C53" s="8" t="s">
        <v>38</v>
      </c>
      <c r="D53" s="12">
        <f>AVERAGE(F53:R53)</f>
        <v>9.2693583684917077E-2</v>
      </c>
      <c r="E53" s="8" t="s">
        <v>38</v>
      </c>
      <c r="F53" s="11">
        <f>F5/F9</f>
        <v>1.364358630288718E-2</v>
      </c>
      <c r="G53" s="11">
        <f>G5/G9</f>
        <v>6.3832333441459749E-2</v>
      </c>
      <c r="H53" s="11">
        <f>H5/H9</f>
        <v>0.13676323291653969</v>
      </c>
      <c r="I53" s="11">
        <f>I5/I9</f>
        <v>8.6065606262334865E-2</v>
      </c>
      <c r="J53" s="11">
        <f>J5/J9</f>
        <v>7.3192790863308266E-2</v>
      </c>
      <c r="K53" s="11">
        <f>K5/K9</f>
        <v>4.2271588328425098E-2</v>
      </c>
      <c r="L53" s="11">
        <f>L5/L9</f>
        <v>6.0396257831704943E-2</v>
      </c>
      <c r="M53" s="11">
        <f>M5/M9</f>
        <v>3.5778662205997298E-2</v>
      </c>
      <c r="N53" s="11">
        <f>N5/N9</f>
        <v>0.13021147818323697</v>
      </c>
      <c r="O53" s="11">
        <f>O5/O9</f>
        <v>0.16529151277477919</v>
      </c>
      <c r="P53" s="11">
        <f>P5/P9</f>
        <v>0.1604080961440503</v>
      </c>
      <c r="Q53" s="11">
        <f>Q5/Q9</f>
        <v>0.13961611355357748</v>
      </c>
      <c r="R53" s="17">
        <f>R5/R9</f>
        <v>9.7545329095621275E-2</v>
      </c>
      <c r="S53" t="s">
        <v>20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s="8" customFormat="1">
      <c r="A54"/>
      <c r="C54" s="8" t="s">
        <v>40</v>
      </c>
      <c r="D54" s="12">
        <f t="shared" ref="D54:D57" si="8">AVERAGE(F54:R54)</f>
        <v>0.35325530801384314</v>
      </c>
      <c r="E54" s="8" t="s">
        <v>40</v>
      </c>
      <c r="F54" s="11">
        <f>F6/F9</f>
        <v>0.38515440282895941</v>
      </c>
      <c r="G54" s="11">
        <f>G6/G9</f>
        <v>0.34244981168906569</v>
      </c>
      <c r="H54" s="11">
        <f>H6/H9</f>
        <v>0.29635698153497886</v>
      </c>
      <c r="I54" s="11">
        <f>I6/I9</f>
        <v>0.32434416778443348</v>
      </c>
      <c r="J54" s="11">
        <f>J6/J9</f>
        <v>0.33059033898904383</v>
      </c>
      <c r="K54" s="11">
        <f>K6/K9</f>
        <v>0.38497810905124996</v>
      </c>
      <c r="L54" s="11">
        <f>L6/L9</f>
        <v>0.41371325330588055</v>
      </c>
      <c r="M54" s="11">
        <f>M6/M9</f>
        <v>0.42434298964565881</v>
      </c>
      <c r="N54" s="11">
        <f>N6/N9</f>
        <v>0.3273819247871067</v>
      </c>
      <c r="O54" s="11">
        <f>O6/O9</f>
        <v>0.32124158496463245</v>
      </c>
      <c r="P54" s="11">
        <f>P6/P9</f>
        <v>0.32514752328887025</v>
      </c>
      <c r="Q54" s="11">
        <f>Q6/Q9</f>
        <v>0.33455182785554316</v>
      </c>
      <c r="R54" s="17">
        <f>R6/R9</f>
        <v>0.38206608845453743</v>
      </c>
      <c r="S54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s="8" customFormat="1">
      <c r="A55"/>
      <c r="C55" s="8" t="s">
        <v>41</v>
      </c>
      <c r="D55" s="12">
        <f t="shared" si="8"/>
        <v>0</v>
      </c>
      <c r="E55" s="8" t="s">
        <v>41</v>
      </c>
      <c r="F55" s="11">
        <f>F7/F9</f>
        <v>0</v>
      </c>
      <c r="G55" s="11">
        <f>G7/G9</f>
        <v>0</v>
      </c>
      <c r="H55" s="11">
        <f>H7/H9</f>
        <v>0</v>
      </c>
      <c r="I55" s="11">
        <f>I7/I9</f>
        <v>0</v>
      </c>
      <c r="J55" s="11">
        <f>J7/J9</f>
        <v>0</v>
      </c>
      <c r="K55" s="11">
        <f>K7/K9</f>
        <v>0</v>
      </c>
      <c r="L55" s="11">
        <f>L7/L9</f>
        <v>0</v>
      </c>
      <c r="M55" s="11">
        <f>M7/M9</f>
        <v>0</v>
      </c>
      <c r="N55" s="11">
        <f>N7/N9</f>
        <v>0</v>
      </c>
      <c r="O55" s="11">
        <f>O7/O9</f>
        <v>0</v>
      </c>
      <c r="P55" s="11">
        <f>P7/P9</f>
        <v>0</v>
      </c>
      <c r="Q55" s="11">
        <f>Q7/Q9</f>
        <v>0</v>
      </c>
      <c r="R55" s="17">
        <f>R7/R9</f>
        <v>0</v>
      </c>
      <c r="S55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s="8" customFormat="1">
      <c r="A56"/>
      <c r="C56" s="9" t="s">
        <v>42</v>
      </c>
      <c r="D56" s="13">
        <f t="shared" si="8"/>
        <v>0.55405110830123983</v>
      </c>
      <c r="E56" s="9" t="s">
        <v>42</v>
      </c>
      <c r="F56" s="11">
        <f>F8/F9</f>
        <v>0.60120201086815339</v>
      </c>
      <c r="G56" s="11">
        <f>G8/G9</f>
        <v>0.59371785486947448</v>
      </c>
      <c r="H56" s="11">
        <f>H8/H9</f>
        <v>0.5668797855484814</v>
      </c>
      <c r="I56" s="11">
        <f>I8/I9</f>
        <v>0.58959022595323163</v>
      </c>
      <c r="J56" s="11">
        <f>J8/J9</f>
        <v>0.5962168701476479</v>
      </c>
      <c r="K56" s="11">
        <f>K8/K9</f>
        <v>0.57275030262032489</v>
      </c>
      <c r="L56" s="11">
        <f>L8/L9</f>
        <v>0.52589048886241452</v>
      </c>
      <c r="M56" s="11">
        <f>M8/M9</f>
        <v>0.5398783481483439</v>
      </c>
      <c r="N56" s="11">
        <f>N8/N9</f>
        <v>0.54240659702965632</v>
      </c>
      <c r="O56" s="11">
        <f>O8/O9</f>
        <v>0.51346690226058833</v>
      </c>
      <c r="P56" s="11">
        <f>P8/P9</f>
        <v>0.51444438056707953</v>
      </c>
      <c r="Q56" s="11">
        <f>Q8/Q9</f>
        <v>0.52583205859087934</v>
      </c>
      <c r="R56" s="17">
        <f>R8/R9</f>
        <v>0.52038858244984132</v>
      </c>
      <c r="S56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s="8" customFormat="1">
      <c r="A57"/>
      <c r="C57" s="8" t="s">
        <v>43</v>
      </c>
      <c r="D57" s="12">
        <f t="shared" si="8"/>
        <v>1</v>
      </c>
      <c r="E57" s="8" t="s">
        <v>43</v>
      </c>
      <c r="F57" s="11">
        <f>F9/F9</f>
        <v>1</v>
      </c>
      <c r="G57" s="11">
        <f>G9/G9</f>
        <v>1</v>
      </c>
      <c r="H57" s="11">
        <f>H9/H9</f>
        <v>1</v>
      </c>
      <c r="I57" s="11">
        <f>I9/I9</f>
        <v>1</v>
      </c>
      <c r="J57" s="11">
        <f>J9/J9</f>
        <v>1</v>
      </c>
      <c r="K57" s="11">
        <f>K9/K9</f>
        <v>1</v>
      </c>
      <c r="L57" s="11">
        <f>L9/L9</f>
        <v>1</v>
      </c>
      <c r="M57" s="11">
        <f>M9/M9</f>
        <v>1</v>
      </c>
      <c r="N57" s="11">
        <f>N9/N9</f>
        <v>1</v>
      </c>
      <c r="O57" s="11">
        <f>O9/O9</f>
        <v>1</v>
      </c>
      <c r="P57" s="11">
        <f>P9/P9</f>
        <v>1</v>
      </c>
      <c r="Q57" s="11">
        <f>Q9/Q9</f>
        <v>1</v>
      </c>
      <c r="R57" s="17">
        <f>R9/R9</f>
        <v>1</v>
      </c>
      <c r="S57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s="8" customFormat="1">
      <c r="A58"/>
      <c r="F58" s="8" t="s">
        <v>39</v>
      </c>
      <c r="G58" s="8" t="s">
        <v>8</v>
      </c>
      <c r="H58" s="8" t="s">
        <v>9</v>
      </c>
      <c r="I58" s="8" t="s">
        <v>10</v>
      </c>
      <c r="J58" s="8" t="s">
        <v>11</v>
      </c>
      <c r="K58" s="8" t="s">
        <v>12</v>
      </c>
      <c r="L58" s="8" t="s">
        <v>13</v>
      </c>
      <c r="M58" s="8" t="s">
        <v>14</v>
      </c>
      <c r="N58" s="8" t="s">
        <v>15</v>
      </c>
      <c r="O58" s="8" t="s">
        <v>16</v>
      </c>
      <c r="P58" s="8" t="s">
        <v>17</v>
      </c>
      <c r="Q58" s="8" t="s">
        <v>18</v>
      </c>
      <c r="R58" s="15" t="s">
        <v>19</v>
      </c>
      <c r="S58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s="8" customFormat="1">
      <c r="A59" t="s">
        <v>22</v>
      </c>
      <c r="B59" s="8" t="s">
        <v>23</v>
      </c>
      <c r="C59" s="8" t="s">
        <v>38</v>
      </c>
      <c r="D59" s="12">
        <f>AVERAGE(F59:R59)</f>
        <v>0.19599913509694383</v>
      </c>
      <c r="E59" s="8" t="s">
        <v>38</v>
      </c>
      <c r="F59" s="11">
        <f>F11/F15</f>
        <v>0.15944280290557394</v>
      </c>
      <c r="G59" s="11">
        <f>G11/G15</f>
        <v>0.22940647658654262</v>
      </c>
      <c r="H59" s="11">
        <f>H11/H15</f>
        <v>0.43080286137947665</v>
      </c>
      <c r="I59" s="11">
        <f>I11/I15</f>
        <v>0.3864296643708835</v>
      </c>
      <c r="J59" s="11">
        <f>J11/J15</f>
        <v>0.18492786711726764</v>
      </c>
      <c r="K59" s="11">
        <f>K11/K15</f>
        <v>0.15050133602776913</v>
      </c>
      <c r="L59" s="11">
        <f>L11/L15</f>
        <v>0.10807419230966346</v>
      </c>
      <c r="M59" s="11">
        <f>M11/M15</f>
        <v>0.11745402232690703</v>
      </c>
      <c r="N59" s="11">
        <f>N11/N15</f>
        <v>9.0316495853029768E-2</v>
      </c>
      <c r="O59" s="11">
        <f>O11/O15</f>
        <v>0.20112682429966777</v>
      </c>
      <c r="P59" s="11">
        <f>P11/P15</f>
        <v>0.18206227109690679</v>
      </c>
      <c r="Q59" s="11">
        <f>Q11/Q15</f>
        <v>0.16070208605115535</v>
      </c>
      <c r="R59" s="17">
        <f>R11/R15</f>
        <v>0.14674185593542632</v>
      </c>
      <c r="S59" t="s">
        <v>22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s="8" customFormat="1">
      <c r="A60"/>
      <c r="C60" s="8" t="s">
        <v>40</v>
      </c>
      <c r="D60" s="12">
        <f t="shared" ref="D60:D63" si="9">AVERAGE(F60:R60)</f>
        <v>0.38311668151726741</v>
      </c>
      <c r="E60" s="8" t="s">
        <v>40</v>
      </c>
      <c r="F60" s="11">
        <f>F12/F15</f>
        <v>0.4900866299030866</v>
      </c>
      <c r="G60" s="11">
        <f>G12/G15</f>
        <v>0.48120637855749293</v>
      </c>
      <c r="H60" s="11">
        <f>H12/H15</f>
        <v>0.28982123391899395</v>
      </c>
      <c r="I60" s="11">
        <f>I12/I15</f>
        <v>0.31812565832292405</v>
      </c>
      <c r="J60" s="11">
        <f>J12/J15</f>
        <v>0.35212948696875718</v>
      </c>
      <c r="K60" s="11">
        <f>K12/K15</f>
        <v>0.41201643517779646</v>
      </c>
      <c r="L60" s="11">
        <f>L12/L15</f>
        <v>0.43834390892635511</v>
      </c>
      <c r="M60" s="11">
        <f>M12/M15</f>
        <v>0.40128842069147652</v>
      </c>
      <c r="N60" s="11">
        <f>N12/N15</f>
        <v>0.41128570367025441</v>
      </c>
      <c r="O60" s="11">
        <f>O12/O15</f>
        <v>0.30778164703301092</v>
      </c>
      <c r="P60" s="11">
        <f>P12/P15</f>
        <v>0.31861419467085234</v>
      </c>
      <c r="Q60" s="11">
        <f>Q12/Q15</f>
        <v>0.34245134291654888</v>
      </c>
      <c r="R60" s="17">
        <f>R12/R15</f>
        <v>0.41736581896692626</v>
      </c>
      <c r="S60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s="8" customFormat="1">
      <c r="A61"/>
      <c r="C61" s="8" t="s">
        <v>41</v>
      </c>
      <c r="D61" s="12">
        <f t="shared" si="9"/>
        <v>0</v>
      </c>
      <c r="E61" s="8" t="s">
        <v>41</v>
      </c>
      <c r="F61" s="11">
        <f>F13/F15</f>
        <v>0</v>
      </c>
      <c r="G61" s="11">
        <f>G13/G15</f>
        <v>0</v>
      </c>
      <c r="H61" s="11">
        <f>H13/H15</f>
        <v>0</v>
      </c>
      <c r="I61" s="11">
        <f>I13/I15</f>
        <v>0</v>
      </c>
      <c r="J61" s="11">
        <f>J13/J15</f>
        <v>0</v>
      </c>
      <c r="K61" s="11">
        <f>K13/K15</f>
        <v>0</v>
      </c>
      <c r="L61" s="11">
        <f>L13/L15</f>
        <v>0</v>
      </c>
      <c r="M61" s="11">
        <f>M13/M15</f>
        <v>0</v>
      </c>
      <c r="N61" s="11">
        <f>N13/N15</f>
        <v>0</v>
      </c>
      <c r="O61" s="11">
        <f>O13/O15</f>
        <v>0</v>
      </c>
      <c r="P61" s="11">
        <f>P13/P15</f>
        <v>0</v>
      </c>
      <c r="Q61" s="11">
        <f>Q13/Q15</f>
        <v>0</v>
      </c>
      <c r="R61" s="17">
        <f>R13/R15</f>
        <v>0</v>
      </c>
      <c r="S6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s="8" customFormat="1">
      <c r="A62"/>
      <c r="C62" s="9" t="s">
        <v>42</v>
      </c>
      <c r="D62" s="13">
        <f t="shared" si="9"/>
        <v>0.42088418338578887</v>
      </c>
      <c r="E62" s="9" t="s">
        <v>42</v>
      </c>
      <c r="F62" s="11">
        <f>F14/F15</f>
        <v>0.35047056719133945</v>
      </c>
      <c r="G62" s="11">
        <f>G14/G15</f>
        <v>0.28938714485596445</v>
      </c>
      <c r="H62" s="11">
        <f>H14/H15</f>
        <v>0.2793759047015294</v>
      </c>
      <c r="I62" s="11">
        <f>I14/I15</f>
        <v>0.29544467730619245</v>
      </c>
      <c r="J62" s="11">
        <f>J14/J15</f>
        <v>0.46294264591397521</v>
      </c>
      <c r="K62" s="11">
        <f>K14/K15</f>
        <v>0.43748222879443444</v>
      </c>
      <c r="L62" s="11">
        <f>L14/L15</f>
        <v>0.45358189876398142</v>
      </c>
      <c r="M62" s="11">
        <f>M14/M15</f>
        <v>0.48125755698161643</v>
      </c>
      <c r="N62" s="11">
        <f>N14/N15</f>
        <v>0.49839780047671578</v>
      </c>
      <c r="O62" s="11">
        <f>O14/O15</f>
        <v>0.49109152866732131</v>
      </c>
      <c r="P62" s="11">
        <f>P14/P15</f>
        <v>0.49932353423224091</v>
      </c>
      <c r="Q62" s="11">
        <f>Q14/Q15</f>
        <v>0.49684657103229574</v>
      </c>
      <c r="R62" s="17">
        <f>R14/R15</f>
        <v>0.43589232509764747</v>
      </c>
      <c r="S62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s="8" customFormat="1">
      <c r="A63"/>
      <c r="C63" s="8" t="s">
        <v>43</v>
      </c>
      <c r="D63" s="12">
        <f t="shared" si="9"/>
        <v>1</v>
      </c>
      <c r="E63" s="8" t="s">
        <v>43</v>
      </c>
      <c r="F63" s="11">
        <f>F15/F15</f>
        <v>1</v>
      </c>
      <c r="G63" s="11">
        <f>G15/G15</f>
        <v>1</v>
      </c>
      <c r="H63" s="11">
        <f>H15/H15</f>
        <v>1</v>
      </c>
      <c r="I63" s="11">
        <f>I15/I15</f>
        <v>1</v>
      </c>
      <c r="J63" s="11">
        <f>J15/J15</f>
        <v>1</v>
      </c>
      <c r="K63" s="11">
        <f>K15/K15</f>
        <v>1</v>
      </c>
      <c r="L63" s="11">
        <f>L15/L15</f>
        <v>1</v>
      </c>
      <c r="M63" s="11">
        <f>M15/M15</f>
        <v>1</v>
      </c>
      <c r="N63" s="11">
        <f>N15/N15</f>
        <v>1</v>
      </c>
      <c r="O63" s="11">
        <f>O15/O15</f>
        <v>1</v>
      </c>
      <c r="P63" s="11">
        <f>P15/P15</f>
        <v>1</v>
      </c>
      <c r="Q63" s="11">
        <f>Q15/Q15</f>
        <v>1</v>
      </c>
      <c r="R63" s="17">
        <f>R15/R15</f>
        <v>1</v>
      </c>
      <c r="S63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s="8" customFormat="1">
      <c r="A64"/>
      <c r="F64" s="8" t="s">
        <v>39</v>
      </c>
      <c r="G64" s="8" t="s">
        <v>8</v>
      </c>
      <c r="H64" s="8" t="s">
        <v>9</v>
      </c>
      <c r="I64" s="8" t="s">
        <v>10</v>
      </c>
      <c r="J64" s="8" t="s">
        <v>11</v>
      </c>
      <c r="K64" s="8" t="s">
        <v>12</v>
      </c>
      <c r="L64" s="8" t="s">
        <v>13</v>
      </c>
      <c r="M64" s="8" t="s">
        <v>14</v>
      </c>
      <c r="N64" s="8" t="s">
        <v>15</v>
      </c>
      <c r="O64" s="8" t="s">
        <v>16</v>
      </c>
      <c r="P64" s="8" t="s">
        <v>17</v>
      </c>
      <c r="Q64" s="8" t="s">
        <v>18</v>
      </c>
      <c r="R64" s="15" t="s">
        <v>19</v>
      </c>
      <c r="S64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s="8" customFormat="1">
      <c r="A65" t="s">
        <v>24</v>
      </c>
      <c r="B65" s="8" t="s">
        <v>25</v>
      </c>
      <c r="C65" s="8" t="s">
        <v>38</v>
      </c>
      <c r="D65" s="12">
        <f>AVERAGE(F65:R65)</f>
        <v>3.0944219075251821E-2</v>
      </c>
      <c r="E65" s="8" t="s">
        <v>38</v>
      </c>
      <c r="F65" s="11">
        <f>F17/F21</f>
        <v>0.14048580648901429</v>
      </c>
      <c r="G65" s="11">
        <f>G17/G21</f>
        <v>4.0727056973864785E-2</v>
      </c>
      <c r="H65" s="11">
        <f>H17/H21</f>
        <v>1.5704762367781545E-2</v>
      </c>
      <c r="I65" s="11">
        <f>I17/I21</f>
        <v>1.3523364750699301E-2</v>
      </c>
      <c r="J65" s="11">
        <f>J17/J21</f>
        <v>1.2077656832072455E-2</v>
      </c>
      <c r="K65" s="11">
        <f>K17/K21</f>
        <v>6.2284315698584072E-2</v>
      </c>
      <c r="L65" s="11">
        <f>L17/L21</f>
        <v>3.8766798815957237E-2</v>
      </c>
      <c r="M65" s="11">
        <f>M17/M21</f>
        <v>8.6701713565949107E-3</v>
      </c>
      <c r="N65" s="11">
        <f>N17/N21</f>
        <v>7.8902556976855071E-3</v>
      </c>
      <c r="O65" s="11">
        <f>O17/O21</f>
        <v>1.5362010353359046E-2</v>
      </c>
      <c r="P65" s="11">
        <f>P17/P21</f>
        <v>1.5153083505494984E-2</v>
      </c>
      <c r="Q65" s="11">
        <f>Q17/Q21</f>
        <v>1.5891229062351121E-2</v>
      </c>
      <c r="R65" s="17">
        <f>R17/R21</f>
        <v>1.5738336074814421E-2</v>
      </c>
      <c r="S65" t="s">
        <v>24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s="8" customFormat="1">
      <c r="A66"/>
      <c r="C66" s="8" t="s">
        <v>40</v>
      </c>
      <c r="D66" s="12">
        <f t="shared" ref="D66:D69" si="10">AVERAGE(F66:R66)</f>
        <v>0.47490260541473756</v>
      </c>
      <c r="E66" s="8" t="s">
        <v>40</v>
      </c>
      <c r="F66" s="11">
        <f>F18/F21</f>
        <v>0.39457767299851204</v>
      </c>
      <c r="G66" s="11">
        <f>G18/G21</f>
        <v>0.46375454784735959</v>
      </c>
      <c r="H66" s="11">
        <f>H18/H21</f>
        <v>0.513657645420043</v>
      </c>
      <c r="I66" s="11">
        <f>I18/I21</f>
        <v>0.50630450975939301</v>
      </c>
      <c r="J66" s="11">
        <f>J18/J21</f>
        <v>0.50948323121368122</v>
      </c>
      <c r="K66" s="11">
        <f>K18/K21</f>
        <v>0.46706251257847342</v>
      </c>
      <c r="L66" s="11">
        <f>L18/L21</f>
        <v>0.4832091353195716</v>
      </c>
      <c r="M66" s="11">
        <f>M18/M21</f>
        <v>0.49150156428131991</v>
      </c>
      <c r="N66" s="11">
        <f>N18/N21</f>
        <v>0.47350373791176442</v>
      </c>
      <c r="O66" s="11">
        <f>O18/O21</f>
        <v>0.47525707857189509</v>
      </c>
      <c r="P66" s="11">
        <f>P18/P21</f>
        <v>0.4878343524200528</v>
      </c>
      <c r="Q66" s="11">
        <f>Q18/Q21</f>
        <v>0.45775569050719717</v>
      </c>
      <c r="R66" s="17">
        <f>R18/R21</f>
        <v>0.44983219156232684</v>
      </c>
      <c r="S66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s="8" customFormat="1">
      <c r="A67"/>
      <c r="C67" s="8" t="s">
        <v>41</v>
      </c>
      <c r="D67" s="12">
        <f t="shared" si="10"/>
        <v>0</v>
      </c>
      <c r="E67" s="8" t="s">
        <v>41</v>
      </c>
      <c r="F67" s="11">
        <f>F19/F21</f>
        <v>0</v>
      </c>
      <c r="G67" s="11">
        <f>G19/G21</f>
        <v>0</v>
      </c>
      <c r="H67" s="11">
        <f>H19/H21</f>
        <v>0</v>
      </c>
      <c r="I67" s="11">
        <f>I19/I21</f>
        <v>0</v>
      </c>
      <c r="J67" s="11">
        <f>J19/J21</f>
        <v>0</v>
      </c>
      <c r="K67" s="11">
        <f>K19/K21</f>
        <v>0</v>
      </c>
      <c r="L67" s="11">
        <f>L19/L21</f>
        <v>0</v>
      </c>
      <c r="M67" s="11">
        <f>M19/M21</f>
        <v>0</v>
      </c>
      <c r="N67" s="11">
        <f>N19/N21</f>
        <v>0</v>
      </c>
      <c r="O67" s="11">
        <f>O19/O21</f>
        <v>0</v>
      </c>
      <c r="P67" s="11">
        <f>P19/P21</f>
        <v>0</v>
      </c>
      <c r="Q67" s="11">
        <f>Q19/Q21</f>
        <v>0</v>
      </c>
      <c r="R67" s="17">
        <f>R19/R21</f>
        <v>0</v>
      </c>
      <c r="S67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s="8" customFormat="1">
      <c r="A68"/>
      <c r="C68" s="9" t="s">
        <v>42</v>
      </c>
      <c r="D68" s="13">
        <f t="shared" si="10"/>
        <v>0.49415317551001042</v>
      </c>
      <c r="E68" s="9" t="s">
        <v>42</v>
      </c>
      <c r="F68" s="11">
        <f>F20/F21</f>
        <v>0.46493652051247369</v>
      </c>
      <c r="G68" s="11">
        <f>G20/G21</f>
        <v>0.49551839517877561</v>
      </c>
      <c r="H68" s="11">
        <f>H20/H21</f>
        <v>0.47063759221217549</v>
      </c>
      <c r="I68" s="11">
        <f>I20/I21</f>
        <v>0.48017212548990768</v>
      </c>
      <c r="J68" s="11">
        <f>J20/J21</f>
        <v>0.47843911195424632</v>
      </c>
      <c r="K68" s="11">
        <f>K20/K21</f>
        <v>0.47065317172294246</v>
      </c>
      <c r="L68" s="11">
        <f>L20/L21</f>
        <v>0.47802406586447116</v>
      </c>
      <c r="M68" s="11">
        <f>M20/M21</f>
        <v>0.49982826436208522</v>
      </c>
      <c r="N68" s="11">
        <f>N20/N21</f>
        <v>0.5186060063905501</v>
      </c>
      <c r="O68" s="11">
        <f>O20/O21</f>
        <v>0.50938091107474592</v>
      </c>
      <c r="P68" s="11">
        <f>P20/P21</f>
        <v>0.49701256407445221</v>
      </c>
      <c r="Q68" s="11">
        <f>Q20/Q21</f>
        <v>0.5263530804304517</v>
      </c>
      <c r="R68" s="17">
        <f>R20/R21</f>
        <v>0.53442947236285876</v>
      </c>
      <c r="S68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 s="8" customFormat="1">
      <c r="A69"/>
      <c r="C69" s="8" t="s">
        <v>43</v>
      </c>
      <c r="D69" s="12">
        <f t="shared" si="10"/>
        <v>1</v>
      </c>
      <c r="E69" s="8" t="s">
        <v>43</v>
      </c>
      <c r="F69" s="11">
        <f>F21/F21</f>
        <v>1</v>
      </c>
      <c r="G69" s="11">
        <f>G21/G21</f>
        <v>1</v>
      </c>
      <c r="H69" s="11">
        <f>H21/H21</f>
        <v>1</v>
      </c>
      <c r="I69" s="11">
        <f>I21/I21</f>
        <v>1</v>
      </c>
      <c r="J69" s="11">
        <f>J21/J21</f>
        <v>1</v>
      </c>
      <c r="K69" s="11">
        <f>K21/K21</f>
        <v>1</v>
      </c>
      <c r="L69" s="11">
        <f>L21/L21</f>
        <v>1</v>
      </c>
      <c r="M69" s="11">
        <f>M21/M21</f>
        <v>1</v>
      </c>
      <c r="N69" s="11">
        <f>N21/N21</f>
        <v>1</v>
      </c>
      <c r="O69" s="11">
        <f>O21/O21</f>
        <v>1</v>
      </c>
      <c r="P69" s="11">
        <f>P21/P21</f>
        <v>1</v>
      </c>
      <c r="Q69" s="11">
        <f>Q21/Q21</f>
        <v>1</v>
      </c>
      <c r="R69" s="17">
        <f>R21/R21</f>
        <v>1</v>
      </c>
      <c r="S69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 s="8" customFormat="1">
      <c r="A70"/>
      <c r="F70" s="8" t="s">
        <v>39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17</v>
      </c>
      <c r="Q70" s="8" t="s">
        <v>18</v>
      </c>
      <c r="R70" s="15" t="s">
        <v>19</v>
      </c>
      <c r="S70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s="8" customFormat="1">
      <c r="A71" t="s">
        <v>28</v>
      </c>
      <c r="B71" s="8" t="s">
        <v>29</v>
      </c>
      <c r="C71" s="8" t="s">
        <v>38</v>
      </c>
      <c r="D71" s="12">
        <f>AVERAGE(F71:R71)</f>
        <v>9.4177439435726235E-2</v>
      </c>
      <c r="E71" s="8" t="s">
        <v>38</v>
      </c>
      <c r="F71" s="11">
        <f>F23/F27</f>
        <v>0.1643270503613978</v>
      </c>
      <c r="G71" s="11">
        <f>G23/G27</f>
        <v>0.14425309789162769</v>
      </c>
      <c r="H71" s="11">
        <f>H23/H27</f>
        <v>0.11254646699136663</v>
      </c>
      <c r="I71" s="11">
        <f>I23/I27</f>
        <v>7.7866564109509581E-2</v>
      </c>
      <c r="J71" s="11">
        <f>J23/J27</f>
        <v>7.8953512430029474E-2</v>
      </c>
      <c r="K71" s="11">
        <f>K23/K27</f>
        <v>9.5698231235053388E-2</v>
      </c>
      <c r="L71" s="11">
        <f>L23/L27</f>
        <v>1.3526178490209125E-2</v>
      </c>
      <c r="M71" s="11">
        <f>M23/M27</f>
        <v>3.9097769968300979E-2</v>
      </c>
      <c r="N71" s="11">
        <f>N23/N27</f>
        <v>3.8884167280824174E-2</v>
      </c>
      <c r="O71" s="11">
        <f>O23/O27</f>
        <v>5.7475109665335894E-2</v>
      </c>
      <c r="P71" s="11">
        <f>P23/P27</f>
        <v>0.16560983613869745</v>
      </c>
      <c r="Q71" s="11">
        <f>Q23/Q27</f>
        <v>0.11486202305032009</v>
      </c>
      <c r="R71" s="17">
        <f>R23/R27</f>
        <v>0.12120670505176882</v>
      </c>
      <c r="S71" t="s">
        <v>28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 s="8" customFormat="1">
      <c r="A72"/>
      <c r="C72" s="8" t="s">
        <v>40</v>
      </c>
      <c r="D72" s="12">
        <f t="shared" ref="D72:D75" si="11">AVERAGE(F72:R72)</f>
        <v>0.40816330346455298</v>
      </c>
      <c r="E72" s="8" t="s">
        <v>40</v>
      </c>
      <c r="F72" s="11">
        <f>F24/F27</f>
        <v>0.37046729847826343</v>
      </c>
      <c r="G72" s="11">
        <f>G24/G27</f>
        <v>0.41144836264702972</v>
      </c>
      <c r="H72" s="11">
        <f>H24/H27</f>
        <v>0.43980396619478962</v>
      </c>
      <c r="I72" s="11">
        <f>I24/I27</f>
        <v>0.4369081828089843</v>
      </c>
      <c r="J72" s="11">
        <f>J24/J27</f>
        <v>0.43245974183906605</v>
      </c>
      <c r="K72" s="11">
        <f>K24/K27</f>
        <v>0.43325514011045979</v>
      </c>
      <c r="L72" s="11">
        <f>L24/L27</f>
        <v>0.46579312787727245</v>
      </c>
      <c r="M72" s="11">
        <f>M24/M27</f>
        <v>0.41507551380036301</v>
      </c>
      <c r="N72" s="11">
        <f>N24/N27</f>
        <v>0.41253571260564814</v>
      </c>
      <c r="O72" s="11">
        <f>O24/O27</f>
        <v>0.41853590615604513</v>
      </c>
      <c r="P72" s="11">
        <f>P24/P27</f>
        <v>0.33786652138034745</v>
      </c>
      <c r="Q72" s="11">
        <f>Q24/Q27</f>
        <v>0.36828633100125274</v>
      </c>
      <c r="R72" s="17">
        <f>R24/R27</f>
        <v>0.3636871401396673</v>
      </c>
      <c r="S72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 s="8" customFormat="1">
      <c r="A73"/>
      <c r="C73" s="8" t="s">
        <v>41</v>
      </c>
      <c r="D73" s="12">
        <f t="shared" si="11"/>
        <v>0</v>
      </c>
      <c r="E73" s="8" t="s">
        <v>41</v>
      </c>
      <c r="F73" s="11">
        <f>F25/F27</f>
        <v>0</v>
      </c>
      <c r="G73" s="11">
        <f>G25/G27</f>
        <v>0</v>
      </c>
      <c r="H73" s="11">
        <f>H25/H27</f>
        <v>0</v>
      </c>
      <c r="I73" s="11">
        <f>I25/I27</f>
        <v>0</v>
      </c>
      <c r="J73" s="11">
        <f>J25/J27</f>
        <v>0</v>
      </c>
      <c r="K73" s="11">
        <f>K25/K27</f>
        <v>0</v>
      </c>
      <c r="L73" s="11">
        <f>L25/L27</f>
        <v>0</v>
      </c>
      <c r="M73" s="11">
        <f>M25/M27</f>
        <v>0</v>
      </c>
      <c r="N73" s="11">
        <f>N25/N27</f>
        <v>0</v>
      </c>
      <c r="O73" s="11">
        <f>O25/O27</f>
        <v>0</v>
      </c>
      <c r="P73" s="11">
        <f>P25/P27</f>
        <v>0</v>
      </c>
      <c r="Q73" s="11">
        <f>Q25/Q27</f>
        <v>0</v>
      </c>
      <c r="R73" s="17">
        <f>R25/R27</f>
        <v>0</v>
      </c>
      <c r="S73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 s="8" customFormat="1">
      <c r="A74"/>
      <c r="C74" s="9" t="s">
        <v>42</v>
      </c>
      <c r="D74" s="13">
        <f t="shared" si="11"/>
        <v>0.4976592570997207</v>
      </c>
      <c r="E74" s="9" t="s">
        <v>42</v>
      </c>
      <c r="F74" s="11">
        <f>F26/F27</f>
        <v>0.4652056511603388</v>
      </c>
      <c r="G74" s="11">
        <f>G26/G27</f>
        <v>0.44429853946134262</v>
      </c>
      <c r="H74" s="11">
        <f>H26/H27</f>
        <v>0.44764956681384377</v>
      </c>
      <c r="I74" s="11">
        <f>I26/I27</f>
        <v>0.4852252530815061</v>
      </c>
      <c r="J74" s="11">
        <f>J26/J27</f>
        <v>0.48858674573090444</v>
      </c>
      <c r="K74" s="11">
        <f>K26/K27</f>
        <v>0.47104662865448677</v>
      </c>
      <c r="L74" s="11">
        <f>L26/L27</f>
        <v>0.52068069363251845</v>
      </c>
      <c r="M74" s="11">
        <f>M26/M27</f>
        <v>0.54582671623133594</v>
      </c>
      <c r="N74" s="11">
        <f>N26/N27</f>
        <v>0.54858012011352764</v>
      </c>
      <c r="O74" s="11">
        <f>O26/O27</f>
        <v>0.52398898417861894</v>
      </c>
      <c r="P74" s="11">
        <f>P26/P27</f>
        <v>0.49652364248095504</v>
      </c>
      <c r="Q74" s="11">
        <f>Q26/Q27</f>
        <v>0.51685164594842714</v>
      </c>
      <c r="R74" s="17">
        <f>R26/R27</f>
        <v>0.51510615480856392</v>
      </c>
      <c r="S74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 s="8" customFormat="1">
      <c r="A75"/>
      <c r="C75" s="8" t="s">
        <v>43</v>
      </c>
      <c r="D75" s="12">
        <f t="shared" si="11"/>
        <v>1</v>
      </c>
      <c r="E75" s="8" t="s">
        <v>43</v>
      </c>
      <c r="F75" s="11">
        <f>F27/F27</f>
        <v>1</v>
      </c>
      <c r="G75" s="11">
        <f>G27/G27</f>
        <v>1</v>
      </c>
      <c r="H75" s="11">
        <f>H27/H27</f>
        <v>1</v>
      </c>
      <c r="I75" s="11">
        <f>I27/I27</f>
        <v>1</v>
      </c>
      <c r="J75" s="11">
        <f>J27/J27</f>
        <v>1</v>
      </c>
      <c r="K75" s="11">
        <f>K27/K27</f>
        <v>1</v>
      </c>
      <c r="L75" s="11">
        <f>L27/L27</f>
        <v>1</v>
      </c>
      <c r="M75" s="11">
        <f>M27/M27</f>
        <v>1</v>
      </c>
      <c r="N75" s="11">
        <f>N27/N27</f>
        <v>1</v>
      </c>
      <c r="O75" s="11">
        <f>O27/O27</f>
        <v>1</v>
      </c>
      <c r="P75" s="11">
        <f>P27/P27</f>
        <v>1</v>
      </c>
      <c r="Q75" s="11">
        <f>Q27/Q27</f>
        <v>1</v>
      </c>
      <c r="R75" s="17">
        <f>R27/R27</f>
        <v>1</v>
      </c>
      <c r="S75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s="8" customFormat="1">
      <c r="A76"/>
      <c r="F76" s="8" t="s">
        <v>39</v>
      </c>
      <c r="G76" s="8" t="s">
        <v>8</v>
      </c>
      <c r="H76" s="8" t="s">
        <v>9</v>
      </c>
      <c r="I76" s="8" t="s">
        <v>10</v>
      </c>
      <c r="J76" s="8" t="s">
        <v>11</v>
      </c>
      <c r="K76" s="8" t="s">
        <v>12</v>
      </c>
      <c r="L76" s="8" t="s">
        <v>13</v>
      </c>
      <c r="M76" s="8" t="s">
        <v>14</v>
      </c>
      <c r="N76" s="8" t="s">
        <v>15</v>
      </c>
      <c r="O76" s="8" t="s">
        <v>16</v>
      </c>
      <c r="P76" s="8" t="s">
        <v>17</v>
      </c>
      <c r="Q76" s="8" t="s">
        <v>18</v>
      </c>
      <c r="R76" s="15" t="s">
        <v>19</v>
      </c>
      <c r="S76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 s="8" customFormat="1">
      <c r="A77" t="s">
        <v>30</v>
      </c>
      <c r="B77" s="8" t="s">
        <v>31</v>
      </c>
      <c r="C77" s="8" t="s">
        <v>38</v>
      </c>
      <c r="D77" s="12">
        <f>AVERAGE(F77:R77)</f>
        <v>6.9307671494867454E-2</v>
      </c>
      <c r="E77" s="8" t="s">
        <v>38</v>
      </c>
      <c r="F77" s="11">
        <f>F29/F33</f>
        <v>8.0171096786726168E-2</v>
      </c>
      <c r="G77" s="11">
        <f>G29/G33</f>
        <v>8.2560585548892826E-2</v>
      </c>
      <c r="H77" s="11">
        <f>H29/H33</f>
        <v>0.16521038791778145</v>
      </c>
      <c r="I77" s="11">
        <f>I29/I33</f>
        <v>0.14260650398424238</v>
      </c>
      <c r="J77" s="11">
        <f>J29/J33</f>
        <v>0.16660299351506108</v>
      </c>
      <c r="K77" s="11">
        <f>K29/K33</f>
        <v>0.10175296074360332</v>
      </c>
      <c r="L77" s="11">
        <f>L29/L33</f>
        <v>5.2742552084785774E-2</v>
      </c>
      <c r="M77" s="11">
        <f>M29/M33</f>
        <v>2.4647878535254578E-2</v>
      </c>
      <c r="N77" s="11">
        <f>N29/N33</f>
        <v>2.6500135758892207E-2</v>
      </c>
      <c r="O77" s="11">
        <f>O29/O33</f>
        <v>4.4953193584217913E-2</v>
      </c>
      <c r="P77" s="11">
        <f>P29/P33</f>
        <v>1.3246870799480165E-2</v>
      </c>
      <c r="Q77" s="11">
        <f>Q29/Q33</f>
        <v>2.281880726094447E-6</v>
      </c>
      <c r="R77" s="17">
        <f>R29/R33</f>
        <v>2.2882936129148675E-6</v>
      </c>
      <c r="S77" t="s">
        <v>30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 s="8" customFormat="1">
      <c r="A78"/>
      <c r="C78" s="8" t="s">
        <v>40</v>
      </c>
      <c r="D78" s="12">
        <f t="shared" ref="D78:D81" si="12">AVERAGE(F78:R78)</f>
        <v>0.34266001765048776</v>
      </c>
      <c r="E78" s="8" t="s">
        <v>40</v>
      </c>
      <c r="F78" s="11">
        <f>F30/F33</f>
        <v>0.34878822268953275</v>
      </c>
      <c r="G78" s="11">
        <f>G30/G33</f>
        <v>0.35435802735608479</v>
      </c>
      <c r="H78" s="11">
        <f>H30/H33</f>
        <v>0.25638230988449201</v>
      </c>
      <c r="I78" s="11">
        <f>I30/I33</f>
        <v>0.26276535030783382</v>
      </c>
      <c r="J78" s="11">
        <f>J30/J33</f>
        <v>0.25549223826188311</v>
      </c>
      <c r="K78" s="11">
        <f>K30/K33</f>
        <v>0.33989253961259458</v>
      </c>
      <c r="L78" s="11">
        <f>L30/L33</f>
        <v>0.3616356738497577</v>
      </c>
      <c r="M78" s="11">
        <f>M30/M33</f>
        <v>0.3721667419622956</v>
      </c>
      <c r="N78" s="11">
        <f>N30/N33</f>
        <v>0.37008556689034561</v>
      </c>
      <c r="O78" s="11">
        <f>O30/O33</f>
        <v>0.36966667731024233</v>
      </c>
      <c r="P78" s="11">
        <f>P30/P33</f>
        <v>0.38514290772157506</v>
      </c>
      <c r="Q78" s="11">
        <f>Q30/Q33</f>
        <v>0.38858798850584081</v>
      </c>
      <c r="R78" s="17">
        <f>R30/R33</f>
        <v>0.38961598510386236</v>
      </c>
      <c r="S78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 s="8" customFormat="1">
      <c r="A79"/>
      <c r="C79" s="8" t="s">
        <v>41</v>
      </c>
      <c r="D79" s="12">
        <f t="shared" si="12"/>
        <v>0</v>
      </c>
      <c r="E79" s="8" t="s">
        <v>41</v>
      </c>
      <c r="F79" s="11">
        <f>F31/F33</f>
        <v>0</v>
      </c>
      <c r="G79" s="11">
        <f>G31/G33</f>
        <v>0</v>
      </c>
      <c r="H79" s="11">
        <f>H31/H33</f>
        <v>0</v>
      </c>
      <c r="I79" s="11">
        <f>I31/I33</f>
        <v>0</v>
      </c>
      <c r="J79" s="11">
        <f>J31/J33</f>
        <v>0</v>
      </c>
      <c r="K79" s="11">
        <f>K31/K33</f>
        <v>0</v>
      </c>
      <c r="L79" s="11">
        <f>L31/L33</f>
        <v>0</v>
      </c>
      <c r="M79" s="11">
        <f>M31/M33</f>
        <v>0</v>
      </c>
      <c r="N79" s="11">
        <f>N31/N33</f>
        <v>0</v>
      </c>
      <c r="O79" s="11">
        <f>O31/O33</f>
        <v>0</v>
      </c>
      <c r="P79" s="11">
        <f>P31/P33</f>
        <v>0</v>
      </c>
      <c r="Q79" s="11">
        <f>Q31/Q33</f>
        <v>0</v>
      </c>
      <c r="R79" s="17">
        <f>R31/R33</f>
        <v>0</v>
      </c>
      <c r="S79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 s="8" customFormat="1">
      <c r="A80"/>
      <c r="C80" s="9" t="s">
        <v>42</v>
      </c>
      <c r="D80" s="13">
        <f t="shared" si="12"/>
        <v>0.5880323108546448</v>
      </c>
      <c r="E80" s="9" t="s">
        <v>42</v>
      </c>
      <c r="F80" s="11">
        <f>F32/F33</f>
        <v>0.57104068052374113</v>
      </c>
      <c r="G80" s="11">
        <f>G32/G33</f>
        <v>0.56308138709502242</v>
      </c>
      <c r="H80" s="11">
        <f>H32/H33</f>
        <v>0.57840730219772651</v>
      </c>
      <c r="I80" s="11">
        <f>I32/I33</f>
        <v>0.59462814570792377</v>
      </c>
      <c r="J80" s="11">
        <f>J32/J33</f>
        <v>0.57790476822305581</v>
      </c>
      <c r="K80" s="11">
        <f>K32/K33</f>
        <v>0.55835449964380213</v>
      </c>
      <c r="L80" s="11">
        <f>L32/L33</f>
        <v>0.58562177406545657</v>
      </c>
      <c r="M80" s="11">
        <f>M32/M33</f>
        <v>0.60318537950244977</v>
      </c>
      <c r="N80" s="11">
        <f>N32/N33</f>
        <v>0.60341429735076224</v>
      </c>
      <c r="O80" s="11">
        <f>O32/O33</f>
        <v>0.58538012910553971</v>
      </c>
      <c r="P80" s="11">
        <f>P32/P33</f>
        <v>0.60161022147894483</v>
      </c>
      <c r="Q80" s="11">
        <f>Q32/Q33</f>
        <v>0.61140972961343309</v>
      </c>
      <c r="R80" s="17">
        <f>R32/R33</f>
        <v>0.61038172660252465</v>
      </c>
      <c r="S80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 s="8" customFormat="1">
      <c r="A81"/>
      <c r="C81" s="8" t="s">
        <v>43</v>
      </c>
      <c r="D81" s="12">
        <f t="shared" si="12"/>
        <v>1</v>
      </c>
      <c r="E81" s="8" t="s">
        <v>43</v>
      </c>
      <c r="F81" s="11">
        <f>F33/F33</f>
        <v>1</v>
      </c>
      <c r="G81" s="11">
        <f>G33/G33</f>
        <v>1</v>
      </c>
      <c r="H81" s="11">
        <f>H33/H33</f>
        <v>1</v>
      </c>
      <c r="I81" s="11">
        <f>I33/I33</f>
        <v>1</v>
      </c>
      <c r="J81" s="11">
        <f>J33/J33</f>
        <v>1</v>
      </c>
      <c r="K81" s="11">
        <f>K33/K33</f>
        <v>1</v>
      </c>
      <c r="L81" s="11">
        <f>L33/L33</f>
        <v>1</v>
      </c>
      <c r="M81" s="11">
        <f>M33/M33</f>
        <v>1</v>
      </c>
      <c r="N81" s="11">
        <f>N33/N33</f>
        <v>1</v>
      </c>
      <c r="O81" s="11">
        <f>O33/O33</f>
        <v>1</v>
      </c>
      <c r="P81" s="11">
        <f>P33/P33</f>
        <v>1</v>
      </c>
      <c r="Q81" s="11">
        <f>Q33/Q33</f>
        <v>1</v>
      </c>
      <c r="R81" s="17">
        <f>R33/R33</f>
        <v>1</v>
      </c>
      <c r="S8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 s="8" customFormat="1">
      <c r="A82"/>
      <c r="F82" s="8" t="s">
        <v>39</v>
      </c>
      <c r="G82" s="8" t="s">
        <v>8</v>
      </c>
      <c r="H82" s="8" t="s">
        <v>9</v>
      </c>
      <c r="I82" s="8" t="s">
        <v>10</v>
      </c>
      <c r="J82" s="8" t="s">
        <v>11</v>
      </c>
      <c r="K82" s="8" t="s">
        <v>12</v>
      </c>
      <c r="L82" s="8" t="s">
        <v>13</v>
      </c>
      <c r="M82" s="8" t="s">
        <v>14</v>
      </c>
      <c r="N82" s="8" t="s">
        <v>15</v>
      </c>
      <c r="O82" s="8" t="s">
        <v>16</v>
      </c>
      <c r="P82" s="8" t="s">
        <v>17</v>
      </c>
      <c r="Q82" s="8" t="s">
        <v>18</v>
      </c>
      <c r="R82" s="15" t="s">
        <v>19</v>
      </c>
      <c r="S82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 s="8" customFormat="1">
      <c r="A83" t="s">
        <v>32</v>
      </c>
      <c r="B83" s="8" t="s">
        <v>33</v>
      </c>
      <c r="C83" s="8" t="s">
        <v>38</v>
      </c>
      <c r="D83" s="12">
        <f>AVERAGE(F83:R83)</f>
        <v>0.20134733302459398</v>
      </c>
      <c r="E83" s="8" t="s">
        <v>38</v>
      </c>
      <c r="F83" s="11">
        <f>F35/F39</f>
        <v>0.15985117088784528</v>
      </c>
      <c r="G83" s="11">
        <f>G35/G39</f>
        <v>0.28273849653941202</v>
      </c>
      <c r="H83" s="11">
        <f>H35/H39</f>
        <v>0.41915721868253014</v>
      </c>
      <c r="I83" s="11">
        <f>I35/I39</f>
        <v>0.42804922590321753</v>
      </c>
      <c r="J83" s="11">
        <f>J35/J39</f>
        <v>0.17552740445857143</v>
      </c>
      <c r="K83" s="11">
        <f>K35/K39</f>
        <v>0.14740146830488796</v>
      </c>
      <c r="L83" s="11">
        <f>L35/L39</f>
        <v>0.11283621534998113</v>
      </c>
      <c r="M83" s="11">
        <f>M35/M39</f>
        <v>0.11689911021448608</v>
      </c>
      <c r="N83" s="11">
        <f>N35/N39</f>
        <v>0.10073007405291826</v>
      </c>
      <c r="O83" s="11">
        <f>O35/O39</f>
        <v>0.20107328653635462</v>
      </c>
      <c r="P83" s="11">
        <f>P35/P39</f>
        <v>0.18047065173201196</v>
      </c>
      <c r="Q83" s="11">
        <f>Q35/Q39</f>
        <v>0.14603915072207946</v>
      </c>
      <c r="R83" s="17">
        <f>R35/R39</f>
        <v>0.14674185593542632</v>
      </c>
      <c r="S83" t="s">
        <v>32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s="8" customFormat="1">
      <c r="A84"/>
      <c r="C84" s="8" t="s">
        <v>40</v>
      </c>
      <c r="D84" s="12">
        <f t="shared" ref="D84:D87" si="13">AVERAGE(F84:R84)</f>
        <v>0.37041058377500291</v>
      </c>
      <c r="E84" s="8" t="s">
        <v>40</v>
      </c>
      <c r="F84" s="11">
        <f>F36/F39</f>
        <v>0.48878062994394783</v>
      </c>
      <c r="G84" s="11">
        <f>G36/G39</f>
        <v>0.36059813688147635</v>
      </c>
      <c r="H84" s="11">
        <f>H36/H39</f>
        <v>0.30901908263860273</v>
      </c>
      <c r="I84" s="11">
        <f>I36/I39</f>
        <v>0.24468587422417742</v>
      </c>
      <c r="J84" s="11">
        <f>J36/J39</f>
        <v>0.38506277420317137</v>
      </c>
      <c r="K84" s="11">
        <f>K36/K39</f>
        <v>0.42412710025415595</v>
      </c>
      <c r="L84" s="11">
        <f>L36/L39</f>
        <v>0.41359591692874748</v>
      </c>
      <c r="M84" s="11">
        <f>M36/M39</f>
        <v>0.40411703652448971</v>
      </c>
      <c r="N84" s="11">
        <f>N36/N39</f>
        <v>0.34340638323915218</v>
      </c>
      <c r="O84" s="11">
        <f>O36/O39</f>
        <v>0.30796590799606849</v>
      </c>
      <c r="P84" s="11">
        <f>P36/P39</f>
        <v>0.32457098536775109</v>
      </c>
      <c r="Q84" s="11">
        <f>Q36/Q39</f>
        <v>0.39204194190637065</v>
      </c>
      <c r="R84" s="17">
        <f>R36/R39</f>
        <v>0.41736581896692626</v>
      </c>
      <c r="S84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 s="8" customFormat="1">
      <c r="A85"/>
      <c r="C85" s="8" t="s">
        <v>41</v>
      </c>
      <c r="D85" s="12">
        <f t="shared" si="13"/>
        <v>0</v>
      </c>
      <c r="E85" s="8" t="s">
        <v>41</v>
      </c>
      <c r="F85" s="11">
        <f>F37/F39</f>
        <v>0</v>
      </c>
      <c r="G85" s="11">
        <f>G37/G39</f>
        <v>0</v>
      </c>
      <c r="H85" s="11">
        <f>H37/H39</f>
        <v>0</v>
      </c>
      <c r="I85" s="11">
        <f>I37/I39</f>
        <v>0</v>
      </c>
      <c r="J85" s="11">
        <f>J37/J39</f>
        <v>0</v>
      </c>
      <c r="K85" s="11">
        <f>K37/K39</f>
        <v>0</v>
      </c>
      <c r="L85" s="11">
        <f>L37/L39</f>
        <v>0</v>
      </c>
      <c r="M85" s="11">
        <f>M37/M39</f>
        <v>0</v>
      </c>
      <c r="N85" s="11">
        <f>N37/N39</f>
        <v>0</v>
      </c>
      <c r="O85" s="11">
        <f>O37/O39</f>
        <v>0</v>
      </c>
      <c r="P85" s="11">
        <f>P37/P39</f>
        <v>0</v>
      </c>
      <c r="Q85" s="11">
        <f>Q37/Q39</f>
        <v>0</v>
      </c>
      <c r="R85" s="17">
        <f>R37/R39</f>
        <v>0</v>
      </c>
      <c r="S85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 s="8" customFormat="1">
      <c r="A86"/>
      <c r="C86" s="9" t="s">
        <v>42</v>
      </c>
      <c r="D86" s="13">
        <f t="shared" si="13"/>
        <v>0.42824208320040302</v>
      </c>
      <c r="E86" s="9" t="s">
        <v>42</v>
      </c>
      <c r="F86" s="11">
        <f>F38/F39</f>
        <v>0.35136819916820694</v>
      </c>
      <c r="G86" s="11">
        <f>G38/G39</f>
        <v>0.35666336657911157</v>
      </c>
      <c r="H86" s="11">
        <f>H38/H39</f>
        <v>0.27182369867886713</v>
      </c>
      <c r="I86" s="11">
        <f>I38/I39</f>
        <v>0.32726489987260504</v>
      </c>
      <c r="J86" s="11">
        <f>J38/J39</f>
        <v>0.43940982133825718</v>
      </c>
      <c r="K86" s="11">
        <f>K38/K39</f>
        <v>0.42847143144095606</v>
      </c>
      <c r="L86" s="11">
        <f>L38/L39</f>
        <v>0.47356786772127135</v>
      </c>
      <c r="M86" s="11">
        <f>M38/M39</f>
        <v>0.47898385326102422</v>
      </c>
      <c r="N86" s="11">
        <f>N38/N39</f>
        <v>0.55586354270792959</v>
      </c>
      <c r="O86" s="11">
        <f>O38/O39</f>
        <v>0.49096080546757692</v>
      </c>
      <c r="P86" s="11">
        <f>P38/P39</f>
        <v>0.49495836290023693</v>
      </c>
      <c r="Q86" s="11">
        <f>Q38/Q39</f>
        <v>0.46191890737154989</v>
      </c>
      <c r="R86" s="17">
        <f>R38/R39</f>
        <v>0.43589232509764747</v>
      </c>
      <c r="S86"/>
    </row>
    <row r="87" spans="1:31" s="8" customFormat="1">
      <c r="A87"/>
      <c r="C87" s="8" t="s">
        <v>43</v>
      </c>
      <c r="D87" s="12">
        <f t="shared" si="13"/>
        <v>1</v>
      </c>
      <c r="E87" s="8" t="s">
        <v>43</v>
      </c>
      <c r="F87" s="11">
        <f>F39/F39</f>
        <v>1</v>
      </c>
      <c r="G87" s="11">
        <f>G39/G39</f>
        <v>1</v>
      </c>
      <c r="H87" s="11">
        <f>H39/H39</f>
        <v>1</v>
      </c>
      <c r="I87" s="11">
        <f>I39/I39</f>
        <v>1</v>
      </c>
      <c r="J87" s="11">
        <f>J39/J39</f>
        <v>1</v>
      </c>
      <c r="K87" s="11">
        <f>K39/K39</f>
        <v>1</v>
      </c>
      <c r="L87" s="11">
        <f>L39/L39</f>
        <v>1</v>
      </c>
      <c r="M87" s="11">
        <f>M39/M39</f>
        <v>1</v>
      </c>
      <c r="N87" s="11">
        <f>N39/N39</f>
        <v>1</v>
      </c>
      <c r="O87" s="11">
        <f>O39/O39</f>
        <v>1</v>
      </c>
      <c r="P87" s="11">
        <f>P39/P39</f>
        <v>1</v>
      </c>
      <c r="Q87" s="11">
        <f>Q39/Q39</f>
        <v>1</v>
      </c>
      <c r="R87" s="17">
        <f>R39/R39</f>
        <v>1</v>
      </c>
      <c r="S87"/>
    </row>
    <row r="88" spans="1:31" s="8" customFormat="1">
      <c r="A88"/>
      <c r="F88" s="8" t="s">
        <v>39</v>
      </c>
      <c r="G88" s="8" t="s">
        <v>8</v>
      </c>
      <c r="H88" s="8" t="s">
        <v>9</v>
      </c>
      <c r="I88" s="8" t="s">
        <v>10</v>
      </c>
      <c r="J88" s="8" t="s">
        <v>11</v>
      </c>
      <c r="K88" s="8" t="s">
        <v>12</v>
      </c>
      <c r="L88" s="8" t="s">
        <v>13</v>
      </c>
      <c r="M88" s="8" t="s">
        <v>14</v>
      </c>
      <c r="N88" s="8" t="s">
        <v>15</v>
      </c>
      <c r="O88" s="8" t="s">
        <v>16</v>
      </c>
      <c r="P88" s="8" t="s">
        <v>17</v>
      </c>
      <c r="Q88" s="8" t="s">
        <v>18</v>
      </c>
      <c r="R88" s="15" t="s">
        <v>19</v>
      </c>
      <c r="S88"/>
    </row>
    <row r="89" spans="1:31" s="8" customFormat="1">
      <c r="A89" t="s">
        <v>34</v>
      </c>
      <c r="B89" s="8" t="s">
        <v>35</v>
      </c>
      <c r="C89" s="8" t="s">
        <v>38</v>
      </c>
      <c r="D89" s="12">
        <f>AVERAGE(F89:R89)</f>
        <v>3.0944219075251821E-2</v>
      </c>
      <c r="E89" s="8" t="s">
        <v>38</v>
      </c>
      <c r="F89" s="11">
        <f>F41/F45</f>
        <v>0.14048580648901429</v>
      </c>
      <c r="G89" s="11">
        <f>G41/G45</f>
        <v>4.0727056973864785E-2</v>
      </c>
      <c r="H89" s="11">
        <f>H41/H45</f>
        <v>1.5704762367781545E-2</v>
      </c>
      <c r="I89" s="11">
        <f>I41/I45</f>
        <v>1.3523364750699301E-2</v>
      </c>
      <c r="J89" s="11">
        <f>J41/J45</f>
        <v>1.2077656832072455E-2</v>
      </c>
      <c r="K89" s="11">
        <f>K41/K45</f>
        <v>6.2284315698584072E-2</v>
      </c>
      <c r="L89" s="11">
        <f>L41/L45</f>
        <v>3.8766798815957237E-2</v>
      </c>
      <c r="M89" s="11">
        <f>M41/M45</f>
        <v>8.6701713565949107E-3</v>
      </c>
      <c r="N89" s="11">
        <f>N41/N45</f>
        <v>7.8902556976855071E-3</v>
      </c>
      <c r="O89" s="11">
        <f>O41/O45</f>
        <v>1.5362010353359046E-2</v>
      </c>
      <c r="P89" s="11">
        <f>P41/P45</f>
        <v>1.5153083505494984E-2</v>
      </c>
      <c r="Q89" s="11">
        <f>Q41/Q45</f>
        <v>1.5891229062351121E-2</v>
      </c>
      <c r="R89" s="17">
        <f>R41/R45</f>
        <v>1.5738336074814421E-2</v>
      </c>
      <c r="S89" t="s">
        <v>34</v>
      </c>
    </row>
    <row r="90" spans="1:31" s="8" customFormat="1">
      <c r="A90"/>
      <c r="C90" s="8" t="s">
        <v>40</v>
      </c>
      <c r="D90" s="12">
        <f t="shared" ref="D90:D93" si="14">AVERAGE(F90:R90)</f>
        <v>0.47490260541473756</v>
      </c>
      <c r="E90" s="8" t="s">
        <v>40</v>
      </c>
      <c r="F90" s="11">
        <f>F42/F45</f>
        <v>0.39457767299851204</v>
      </c>
      <c r="G90" s="11">
        <f>G42/G45</f>
        <v>0.46375454784735959</v>
      </c>
      <c r="H90" s="11">
        <f>H42/H45</f>
        <v>0.513657645420043</v>
      </c>
      <c r="I90" s="11">
        <f>I42/I45</f>
        <v>0.50630450975939301</v>
      </c>
      <c r="J90" s="11">
        <f>J42/J45</f>
        <v>0.50948323121368122</v>
      </c>
      <c r="K90" s="11">
        <f>K42/K45</f>
        <v>0.46706251257847342</v>
      </c>
      <c r="L90" s="11">
        <f>L42/L45</f>
        <v>0.4832091353195716</v>
      </c>
      <c r="M90" s="11">
        <f>M42/M45</f>
        <v>0.49150156428131991</v>
      </c>
      <c r="N90" s="11">
        <f>N42/N45</f>
        <v>0.47350373791176442</v>
      </c>
      <c r="O90" s="11">
        <f>O42/O45</f>
        <v>0.47525707857189509</v>
      </c>
      <c r="P90" s="11">
        <f>P42/P45</f>
        <v>0.4878343524200528</v>
      </c>
      <c r="Q90" s="11">
        <f>Q42/Q45</f>
        <v>0.45775569050719717</v>
      </c>
      <c r="R90" s="17">
        <f>R42/R45</f>
        <v>0.44983219156232684</v>
      </c>
      <c r="S90"/>
    </row>
    <row r="91" spans="1:31" s="8" customFormat="1">
      <c r="A91"/>
      <c r="C91" s="8" t="s">
        <v>41</v>
      </c>
      <c r="D91" s="12">
        <f t="shared" si="14"/>
        <v>0</v>
      </c>
      <c r="E91" s="8" t="s">
        <v>41</v>
      </c>
      <c r="F91" s="11">
        <f>F43/F45</f>
        <v>0</v>
      </c>
      <c r="G91" s="11">
        <f>G43/G45</f>
        <v>0</v>
      </c>
      <c r="H91" s="11">
        <f>H43/H45</f>
        <v>0</v>
      </c>
      <c r="I91" s="11">
        <f>I43/I45</f>
        <v>0</v>
      </c>
      <c r="J91" s="11">
        <f>J43/J45</f>
        <v>0</v>
      </c>
      <c r="K91" s="11">
        <f>K43/K45</f>
        <v>0</v>
      </c>
      <c r="L91" s="11">
        <f>L43/L45</f>
        <v>0</v>
      </c>
      <c r="M91" s="11">
        <f>M43/M45</f>
        <v>0</v>
      </c>
      <c r="N91" s="11">
        <f>N43/N45</f>
        <v>0</v>
      </c>
      <c r="O91" s="11">
        <f>O43/O45</f>
        <v>0</v>
      </c>
      <c r="P91" s="11">
        <f>P43/P45</f>
        <v>0</v>
      </c>
      <c r="Q91" s="11">
        <f>Q43/Q45</f>
        <v>0</v>
      </c>
      <c r="R91" s="17">
        <f>R43/R45</f>
        <v>0</v>
      </c>
      <c r="S91"/>
    </row>
    <row r="92" spans="1:31" s="8" customFormat="1">
      <c r="A92"/>
      <c r="C92" s="9" t="s">
        <v>42</v>
      </c>
      <c r="D92" s="13">
        <f t="shared" si="14"/>
        <v>0.49415317551001042</v>
      </c>
      <c r="E92" s="9" t="s">
        <v>42</v>
      </c>
      <c r="F92" s="11">
        <f>F44/F45</f>
        <v>0.46493652051247369</v>
      </c>
      <c r="G92" s="11">
        <f>G44/G45</f>
        <v>0.49551839517877561</v>
      </c>
      <c r="H92" s="11">
        <f>H44/H45</f>
        <v>0.47063759221217549</v>
      </c>
      <c r="I92" s="11">
        <f>I44/I45</f>
        <v>0.48017212548990768</v>
      </c>
      <c r="J92" s="11">
        <f>J44/J45</f>
        <v>0.47843911195424632</v>
      </c>
      <c r="K92" s="11">
        <f>K44/K45</f>
        <v>0.47065317172294246</v>
      </c>
      <c r="L92" s="11">
        <f>L44/L45</f>
        <v>0.47802406586447116</v>
      </c>
      <c r="M92" s="11">
        <f>M44/M45</f>
        <v>0.49982826436208522</v>
      </c>
      <c r="N92" s="11">
        <f>N44/N45</f>
        <v>0.5186060063905501</v>
      </c>
      <c r="O92" s="11">
        <f>O44/O45</f>
        <v>0.50938091107474592</v>
      </c>
      <c r="P92" s="11">
        <f>P44/P45</f>
        <v>0.49701256407445221</v>
      </c>
      <c r="Q92" s="11">
        <f>Q44/Q45</f>
        <v>0.5263530804304517</v>
      </c>
      <c r="R92" s="17">
        <f>R44/R45</f>
        <v>0.53442947236285876</v>
      </c>
      <c r="S92"/>
    </row>
    <row r="93" spans="1:31" s="8" customFormat="1">
      <c r="A93"/>
      <c r="C93" s="8" t="s">
        <v>43</v>
      </c>
      <c r="D93" s="12">
        <f t="shared" si="14"/>
        <v>1</v>
      </c>
      <c r="E93" s="8" t="s">
        <v>43</v>
      </c>
      <c r="F93" s="11">
        <f>F45/F45</f>
        <v>1</v>
      </c>
      <c r="G93" s="11">
        <f>G45/G45</f>
        <v>1</v>
      </c>
      <c r="H93" s="11">
        <f>H45/H45</f>
        <v>1</v>
      </c>
      <c r="I93" s="11">
        <f>I45/I45</f>
        <v>1</v>
      </c>
      <c r="J93" s="11">
        <f>J45/J45</f>
        <v>1</v>
      </c>
      <c r="K93" s="11">
        <f>K45/K45</f>
        <v>1</v>
      </c>
      <c r="L93" s="11">
        <f>L45/L45</f>
        <v>1</v>
      </c>
      <c r="M93" s="11">
        <f>M45/M45</f>
        <v>1</v>
      </c>
      <c r="N93" s="11">
        <f>N45/N45</f>
        <v>1</v>
      </c>
      <c r="O93" s="11">
        <f>O45/O45</f>
        <v>1</v>
      </c>
      <c r="P93" s="11">
        <f>P45/P45</f>
        <v>1</v>
      </c>
      <c r="Q93" s="11">
        <f>Q45/Q45</f>
        <v>1</v>
      </c>
      <c r="R93" s="17">
        <f>R45/R45</f>
        <v>1</v>
      </c>
      <c r="S93"/>
    </row>
    <row r="94" spans="1:31" s="8" customFormat="1">
      <c r="A94"/>
      <c r="F94" s="8" t="s">
        <v>39</v>
      </c>
      <c r="G94" s="8" t="s">
        <v>8</v>
      </c>
      <c r="H94" s="8" t="s">
        <v>9</v>
      </c>
      <c r="I94" s="8" t="s">
        <v>10</v>
      </c>
      <c r="J94" s="8" t="s">
        <v>11</v>
      </c>
      <c r="K94" s="8" t="s">
        <v>12</v>
      </c>
      <c r="L94" s="8" t="s">
        <v>13</v>
      </c>
      <c r="M94" s="8" t="s">
        <v>14</v>
      </c>
      <c r="N94" s="8" t="s">
        <v>15</v>
      </c>
      <c r="O94" s="8" t="s">
        <v>16</v>
      </c>
      <c r="P94" s="8" t="s">
        <v>17</v>
      </c>
      <c r="Q94" s="8" t="s">
        <v>18</v>
      </c>
      <c r="R94" s="15" t="s">
        <v>19</v>
      </c>
      <c r="S94"/>
    </row>
    <row r="95" spans="1:31" s="8" customFormat="1">
      <c r="A95" t="s">
        <v>36</v>
      </c>
      <c r="B95" s="8" t="s">
        <v>37</v>
      </c>
      <c r="C95" s="8" t="s">
        <v>38</v>
      </c>
      <c r="D95" s="12">
        <f>AVERAGE(F95:R95)</f>
        <v>0.11195452261480118</v>
      </c>
      <c r="E95" s="8" t="s">
        <v>38</v>
      </c>
      <c r="F95" s="11">
        <f>F47/F51</f>
        <v>4.7674837143320936E-2</v>
      </c>
      <c r="G95" s="11">
        <f>G47/G51</f>
        <v>0.15776828091458731</v>
      </c>
      <c r="H95" s="11">
        <f>H47/H51</f>
        <v>0.14926503705523481</v>
      </c>
      <c r="I95" s="11">
        <f>I47/I51</f>
        <v>7.4059033492209381E-2</v>
      </c>
      <c r="J95" s="11">
        <f>J47/J51</f>
        <v>0.10523642213097405</v>
      </c>
      <c r="K95" s="11">
        <f>K47/K51</f>
        <v>0.14361336306608591</v>
      </c>
      <c r="L95" s="11">
        <f>L47/L51</f>
        <v>0.12650100797615918</v>
      </c>
      <c r="M95" s="11">
        <f>M47/M51</f>
        <v>0.10233413559783842</v>
      </c>
      <c r="N95" s="11">
        <f>N47/N51</f>
        <v>0.12967068126242659</v>
      </c>
      <c r="O95" s="11">
        <f>O47/O51</f>
        <v>0.1729151426481346</v>
      </c>
      <c r="P95" s="11">
        <f>P47/P51</f>
        <v>0.15308193316971871</v>
      </c>
      <c r="Q95" s="11">
        <f>Q47/Q51</f>
        <v>2.6097652280870635E-2</v>
      </c>
      <c r="R95" s="17">
        <f>R47/R51</f>
        <v>6.7191267254855205E-2</v>
      </c>
      <c r="S95" t="s">
        <v>36</v>
      </c>
    </row>
    <row r="96" spans="1:31" s="8" customFormat="1">
      <c r="A96"/>
      <c r="C96" s="8" t="s">
        <v>40</v>
      </c>
      <c r="D96" s="12">
        <f t="shared" ref="D96:D99" si="15">AVERAGE(F96:R96)</f>
        <v>0.43585276036056597</v>
      </c>
      <c r="E96" s="8" t="s">
        <v>40</v>
      </c>
      <c r="F96" s="11">
        <f>F48/F51</f>
        <v>0.4504688779544273</v>
      </c>
      <c r="G96" s="11">
        <f>G48/G51</f>
        <v>0.39230360202453868</v>
      </c>
      <c r="H96" s="11">
        <f>H48/H51</f>
        <v>0.38899807558449001</v>
      </c>
      <c r="I96" s="11">
        <f>I48/I51</f>
        <v>0.43270566610383226</v>
      </c>
      <c r="J96" s="11">
        <f>J48/J51</f>
        <v>0.4389577953689201</v>
      </c>
      <c r="K96" s="11">
        <f>K48/K51</f>
        <v>0.42306650271971324</v>
      </c>
      <c r="L96" s="11">
        <f>L48/L51</f>
        <v>0.4371548777281094</v>
      </c>
      <c r="M96" s="11">
        <f>M48/M51</f>
        <v>0.4371509014122883</v>
      </c>
      <c r="N96" s="11">
        <f>N48/N51</f>
        <v>0.43999817172109607</v>
      </c>
      <c r="O96" s="11">
        <f>O48/O51</f>
        <v>0.41635424286759326</v>
      </c>
      <c r="P96" s="11">
        <f>P48/P51</f>
        <v>0.42965357749669625</v>
      </c>
      <c r="Q96" s="11">
        <f>Q48/Q51</f>
        <v>0.49195144125354295</v>
      </c>
      <c r="R96" s="17">
        <f>R48/R51</f>
        <v>0.4873221524521103</v>
      </c>
      <c r="S96"/>
    </row>
    <row r="97" spans="1:19" s="8" customFormat="1">
      <c r="A97"/>
      <c r="C97" s="8" t="s">
        <v>41</v>
      </c>
      <c r="D97" s="12">
        <f t="shared" si="15"/>
        <v>0</v>
      </c>
      <c r="E97" s="8" t="s">
        <v>41</v>
      </c>
      <c r="F97" s="11">
        <f>F49/F51</f>
        <v>0</v>
      </c>
      <c r="G97" s="11">
        <f>G49/G51</f>
        <v>0</v>
      </c>
      <c r="H97" s="11">
        <f>H49/H51</f>
        <v>0</v>
      </c>
      <c r="I97" s="11">
        <f>I49/I51</f>
        <v>0</v>
      </c>
      <c r="J97" s="11">
        <f>J49/J51</f>
        <v>0</v>
      </c>
      <c r="K97" s="11">
        <f>K49/K51</f>
        <v>0</v>
      </c>
      <c r="L97" s="11">
        <f>L49/L51</f>
        <v>0</v>
      </c>
      <c r="M97" s="11">
        <f>M49/M51</f>
        <v>0</v>
      </c>
      <c r="N97" s="11">
        <f>N49/N51</f>
        <v>0</v>
      </c>
      <c r="O97" s="11">
        <f>O49/O51</f>
        <v>0</v>
      </c>
      <c r="P97" s="11">
        <f>P49/P51</f>
        <v>0</v>
      </c>
      <c r="Q97" s="11">
        <f>Q49/Q51</f>
        <v>0</v>
      </c>
      <c r="R97" s="17">
        <f>R49/R51</f>
        <v>0</v>
      </c>
      <c r="S97"/>
    </row>
    <row r="98" spans="1:19" s="8" customFormat="1">
      <c r="A98"/>
      <c r="C98" s="9" t="s">
        <v>42</v>
      </c>
      <c r="D98" s="13">
        <f t="shared" si="15"/>
        <v>0.45219271702463282</v>
      </c>
      <c r="E98" s="9" t="s">
        <v>42</v>
      </c>
      <c r="F98" s="11">
        <f>F50/F51</f>
        <v>0.50185628490225176</v>
      </c>
      <c r="G98" s="11">
        <f>G50/G51</f>
        <v>0.44992811706087404</v>
      </c>
      <c r="H98" s="11">
        <f>H50/H51</f>
        <v>0.46173688736027513</v>
      </c>
      <c r="I98" s="11">
        <f>I50/I51</f>
        <v>0.49323530040395835</v>
      </c>
      <c r="J98" s="11">
        <f>J50/J51</f>
        <v>0.45580578250010584</v>
      </c>
      <c r="K98" s="11">
        <f>K50/K51</f>
        <v>0.43332013421420085</v>
      </c>
      <c r="L98" s="11">
        <f>L50/L51</f>
        <v>0.43634411429573144</v>
      </c>
      <c r="M98" s="11">
        <f>M50/M51</f>
        <v>0.46051496298987332</v>
      </c>
      <c r="N98" s="11">
        <f>N50/N51</f>
        <v>0.43033114701647734</v>
      </c>
      <c r="O98" s="11">
        <f>O50/O51</f>
        <v>0.41073061448427212</v>
      </c>
      <c r="P98" s="11">
        <f>P50/P51</f>
        <v>0.41726448933358506</v>
      </c>
      <c r="Q98" s="11">
        <f>Q50/Q51</f>
        <v>0.48195090646558642</v>
      </c>
      <c r="R98" s="17">
        <f>R50/R51</f>
        <v>0.44548658029303445</v>
      </c>
      <c r="S98"/>
    </row>
    <row r="99" spans="1:19" s="8" customFormat="1">
      <c r="A99"/>
      <c r="C99" s="8" t="s">
        <v>43</v>
      </c>
      <c r="D99" s="12">
        <f t="shared" si="15"/>
        <v>1</v>
      </c>
      <c r="E99" s="8" t="s">
        <v>43</v>
      </c>
      <c r="F99" s="11">
        <f>F51/F51</f>
        <v>1</v>
      </c>
      <c r="G99" s="11">
        <f>G51/G51</f>
        <v>1</v>
      </c>
      <c r="H99" s="11">
        <f>H51/H51</f>
        <v>1</v>
      </c>
      <c r="I99" s="11">
        <f>I51/I51</f>
        <v>1</v>
      </c>
      <c r="J99" s="11">
        <f>J51/J51</f>
        <v>1</v>
      </c>
      <c r="K99" s="11">
        <f>K51/K51</f>
        <v>1</v>
      </c>
      <c r="L99" s="11">
        <f>L51/L51</f>
        <v>1</v>
      </c>
      <c r="M99" s="11">
        <f>M51/M51</f>
        <v>1</v>
      </c>
      <c r="N99" s="11">
        <f>N51/N51</f>
        <v>1</v>
      </c>
      <c r="O99" s="11">
        <f>O51/O51</f>
        <v>1</v>
      </c>
      <c r="P99" s="11">
        <f>P51/P51</f>
        <v>1</v>
      </c>
      <c r="Q99" s="11">
        <f>Q51/Q51</f>
        <v>1</v>
      </c>
      <c r="R99" s="17">
        <f>R51/R51</f>
        <v>1</v>
      </c>
      <c r="S99"/>
    </row>
    <row r="101" spans="1:19">
      <c r="C101" s="8" t="s">
        <v>38</v>
      </c>
      <c r="D101" s="12">
        <f>AVERAGE(D95,D89,D83,D77,D71,D65,D59,D53)</f>
        <v>0.10342101543779418</v>
      </c>
      <c r="F101" s="12">
        <f>AVERAGE(F95,F89,F83,F77,F71,F65,F59,F53)</f>
        <v>0.1132602696707225</v>
      </c>
      <c r="G101" s="12">
        <f t="shared" ref="G101:H101" si="16">AVERAGE(G95,G89,G83,G77,G71,G65,G59,G53)</f>
        <v>0.13025167310878147</v>
      </c>
      <c r="H101" s="12">
        <f t="shared" si="16"/>
        <v>0.18064434120981154</v>
      </c>
      <c r="I101" s="12">
        <f t="shared" ref="I101:R105" si="17">AVERAGE(I95,I89,I83,I77,I71,I65,I59,I53)</f>
        <v>0.15276541595297446</v>
      </c>
      <c r="J101" s="12">
        <f t="shared" si="17"/>
        <v>0.10107453802241959</v>
      </c>
      <c r="K101" s="12">
        <f t="shared" si="17"/>
        <v>0.10072594738787412</v>
      </c>
      <c r="L101" s="12">
        <f t="shared" si="17"/>
        <v>6.8951250209302276E-2</v>
      </c>
      <c r="M101" s="12">
        <f t="shared" si="17"/>
        <v>5.6693990195246784E-2</v>
      </c>
      <c r="N101" s="12">
        <f t="shared" si="17"/>
        <v>6.6511692973337366E-2</v>
      </c>
      <c r="O101" s="12">
        <f t="shared" si="17"/>
        <v>0.10919488627690101</v>
      </c>
      <c r="P101" s="12">
        <f t="shared" si="17"/>
        <v>0.11064822826148191</v>
      </c>
      <c r="Q101" s="12">
        <f t="shared" si="17"/>
        <v>7.7387720707928931E-2</v>
      </c>
      <c r="R101" s="12">
        <f t="shared" si="17"/>
        <v>7.6363246714542463E-2</v>
      </c>
    </row>
    <row r="102" spans="1:19">
      <c r="C102" s="8" t="s">
        <v>40</v>
      </c>
      <c r="D102" s="12">
        <f t="shared" ref="D102:D105" si="18">AVERAGE(D96,D90,D84,D78,D72,D66,D60,D54)</f>
        <v>0.40540798320139942</v>
      </c>
      <c r="F102" s="12">
        <f t="shared" ref="F102:R102" si="19">AVERAGE(F96,F90,F84,F78,F72,F66,F60,F54)</f>
        <v>0.41536267597440513</v>
      </c>
      <c r="G102" s="12">
        <f t="shared" si="19"/>
        <v>0.40873417685630087</v>
      </c>
      <c r="H102" s="12">
        <f t="shared" si="19"/>
        <v>0.37596211757455417</v>
      </c>
      <c r="I102" s="12">
        <f t="shared" si="19"/>
        <v>0.37901798988387136</v>
      </c>
      <c r="J102" s="12">
        <f t="shared" si="19"/>
        <v>0.40170735475727554</v>
      </c>
      <c r="K102" s="12">
        <f t="shared" si="19"/>
        <v>0.41893260651036457</v>
      </c>
      <c r="L102" s="12">
        <f t="shared" si="19"/>
        <v>0.43708187865690823</v>
      </c>
      <c r="M102" s="12">
        <f t="shared" si="19"/>
        <v>0.42964309157490144</v>
      </c>
      <c r="N102" s="12">
        <f t="shared" si="19"/>
        <v>0.40646261734214151</v>
      </c>
      <c r="O102" s="12">
        <f t="shared" si="19"/>
        <v>0.38650751543392287</v>
      </c>
      <c r="P102" s="12">
        <f t="shared" si="19"/>
        <v>0.38708305184577479</v>
      </c>
      <c r="Q102" s="12">
        <f t="shared" si="19"/>
        <v>0.4041727818066867</v>
      </c>
      <c r="R102" s="12">
        <f t="shared" si="19"/>
        <v>0.41963592340108541</v>
      </c>
    </row>
    <row r="103" spans="1:19">
      <c r="C103" s="8" t="s">
        <v>41</v>
      </c>
      <c r="D103" s="12">
        <f t="shared" si="18"/>
        <v>0</v>
      </c>
      <c r="F103" s="12">
        <f t="shared" ref="F103:R103" si="20">AVERAGE(F97,F91,F85,F79,F73,F67,F61,F55)</f>
        <v>0</v>
      </c>
      <c r="G103" s="12">
        <f t="shared" si="20"/>
        <v>0</v>
      </c>
      <c r="H103" s="12">
        <f t="shared" si="20"/>
        <v>0</v>
      </c>
      <c r="I103" s="12">
        <f t="shared" si="20"/>
        <v>0</v>
      </c>
      <c r="J103" s="12">
        <f t="shared" si="20"/>
        <v>0</v>
      </c>
      <c r="K103" s="12">
        <f t="shared" si="20"/>
        <v>0</v>
      </c>
      <c r="L103" s="12">
        <f t="shared" si="20"/>
        <v>0</v>
      </c>
      <c r="M103" s="12">
        <f t="shared" si="20"/>
        <v>0</v>
      </c>
      <c r="N103" s="12">
        <f t="shared" si="20"/>
        <v>0</v>
      </c>
      <c r="O103" s="12">
        <f t="shared" si="20"/>
        <v>0</v>
      </c>
      <c r="P103" s="12">
        <f t="shared" si="20"/>
        <v>0</v>
      </c>
      <c r="Q103" s="12">
        <f t="shared" si="20"/>
        <v>0</v>
      </c>
      <c r="R103" s="12">
        <f t="shared" si="20"/>
        <v>0</v>
      </c>
    </row>
    <row r="104" spans="1:19">
      <c r="C104" s="9" t="s">
        <v>42</v>
      </c>
      <c r="D104" s="12">
        <f t="shared" si="18"/>
        <v>0.49117100136080633</v>
      </c>
      <c r="F104" s="12">
        <f t="shared" ref="F104:R104" si="21">AVERAGE(F98,F92,F86,F80,F74,F68,F62,F56)</f>
        <v>0.47137705435487232</v>
      </c>
      <c r="G104" s="12">
        <f t="shared" si="21"/>
        <v>0.46101415003491764</v>
      </c>
      <c r="H104" s="12">
        <f t="shared" si="21"/>
        <v>0.44339354121563435</v>
      </c>
      <c r="I104" s="12">
        <f t="shared" si="21"/>
        <v>0.46821659416315409</v>
      </c>
      <c r="J104" s="12">
        <f t="shared" si="21"/>
        <v>0.49721810722030485</v>
      </c>
      <c r="K104" s="12">
        <f t="shared" si="21"/>
        <v>0.48034144610176127</v>
      </c>
      <c r="L104" s="12">
        <f t="shared" si="21"/>
        <v>0.49396687113378951</v>
      </c>
      <c r="M104" s="12">
        <f t="shared" si="21"/>
        <v>0.51366291822985166</v>
      </c>
      <c r="N104" s="12">
        <f t="shared" si="21"/>
        <v>0.52702568968452113</v>
      </c>
      <c r="O104" s="12">
        <f t="shared" si="21"/>
        <v>0.5042975982891762</v>
      </c>
      <c r="P104" s="12">
        <f t="shared" si="21"/>
        <v>0.50226871989274335</v>
      </c>
      <c r="Q104" s="12">
        <f t="shared" si="21"/>
        <v>0.51843949748538443</v>
      </c>
      <c r="R104" s="12">
        <f t="shared" si="21"/>
        <v>0.50400082988437211</v>
      </c>
    </row>
    <row r="105" spans="1:19">
      <c r="C105" s="8" t="s">
        <v>43</v>
      </c>
      <c r="D105" s="12">
        <f t="shared" si="18"/>
        <v>1</v>
      </c>
      <c r="F105" s="12">
        <f t="shared" ref="F105:R105" si="22">AVERAGE(F99,F93,F87,F81,F75,F69,F63,F57)</f>
        <v>1</v>
      </c>
      <c r="G105" s="12">
        <f t="shared" si="22"/>
        <v>1</v>
      </c>
      <c r="H105" s="12">
        <f t="shared" si="22"/>
        <v>1</v>
      </c>
      <c r="I105" s="12">
        <f t="shared" si="22"/>
        <v>1</v>
      </c>
      <c r="J105" s="12">
        <f t="shared" si="22"/>
        <v>1</v>
      </c>
      <c r="K105" s="12">
        <f t="shared" si="22"/>
        <v>1</v>
      </c>
      <c r="L105" s="12">
        <f t="shared" si="22"/>
        <v>1</v>
      </c>
      <c r="M105" s="12">
        <f t="shared" si="22"/>
        <v>1</v>
      </c>
      <c r="N105" s="12">
        <f t="shared" si="22"/>
        <v>1</v>
      </c>
      <c r="O105" s="12">
        <f t="shared" si="22"/>
        <v>1</v>
      </c>
      <c r="P105" s="12">
        <f t="shared" si="22"/>
        <v>1</v>
      </c>
      <c r="Q105" s="12">
        <f t="shared" si="22"/>
        <v>1</v>
      </c>
      <c r="R105" s="12">
        <f t="shared" si="22"/>
        <v>1</v>
      </c>
    </row>
    <row r="106" spans="1:19">
      <c r="D106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684-AB9F-43B5-841A-7CE2943CB754}">
  <dimension ref="A2:BK118"/>
  <sheetViews>
    <sheetView topLeftCell="A43" workbookViewId="0">
      <selection activeCell="F2" sqref="F2"/>
    </sheetView>
  </sheetViews>
  <sheetFormatPr defaultRowHeight="15.3"/>
  <cols>
    <col min="1" max="1" width="19.41796875" customWidth="1"/>
    <col min="2" max="2" width="12.15625" style="8" customWidth="1"/>
    <col min="3" max="3" width="17.9453125" style="8" customWidth="1"/>
    <col min="4" max="4" width="13.578125" style="8" customWidth="1"/>
    <col min="5" max="5" width="17.9453125" style="8" customWidth="1"/>
    <col min="6" max="17" width="17.578125" style="8" customWidth="1"/>
    <col min="18" max="18" width="17.578125" style="15" customWidth="1"/>
    <col min="19" max="19" width="19.41796875" customWidth="1"/>
    <col min="20" max="63" width="8.83984375" style="8"/>
  </cols>
  <sheetData>
    <row r="2" spans="1:19">
      <c r="A2" s="20" t="s">
        <v>44</v>
      </c>
    </row>
    <row r="4" spans="1:19">
      <c r="F4" s="8" t="s">
        <v>39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15" t="s">
        <v>19</v>
      </c>
    </row>
    <row r="5" spans="1:19">
      <c r="A5" t="s">
        <v>20</v>
      </c>
      <c r="B5" s="8" t="s">
        <v>21</v>
      </c>
      <c r="C5" s="8" t="s">
        <v>38</v>
      </c>
      <c r="D5" s="8">
        <f>AVERAGE(F5:R5)</f>
        <v>685142538.46153843</v>
      </c>
      <c r="E5" s="8" t="s">
        <v>38</v>
      </c>
      <c r="F5" s="8">
        <f>('Calcbench Export'!C7+'Calcbench Export'!P7)</f>
        <v>125000000</v>
      </c>
      <c r="G5" s="8">
        <f>('Calcbench Export'!D7+'Calcbench Export'!Q7)</f>
        <v>575000000</v>
      </c>
      <c r="H5" s="8">
        <f>('Calcbench Export'!E7+'Calcbench Export'!R7)</f>
        <v>1150780000</v>
      </c>
      <c r="I5" s="8">
        <f>('Calcbench Export'!F7+'Calcbench Export'!S7)</f>
        <v>694777000</v>
      </c>
      <c r="J5" s="8">
        <f>('Calcbench Export'!G7+'Calcbench Export'!T7)</f>
        <v>579602000</v>
      </c>
      <c r="K5" s="8">
        <f>('Calcbench Export'!H7+'Calcbench Export'!U7)</f>
        <v>336816000</v>
      </c>
      <c r="L5" s="8">
        <f>('Calcbench Export'!I7+'Calcbench Export'!V7)</f>
        <v>447745000</v>
      </c>
      <c r="M5" s="8">
        <f>('Calcbench Export'!J7+'Calcbench Export'!W7)</f>
        <v>258573000</v>
      </c>
      <c r="N5" s="8">
        <f>('Calcbench Export'!K7+'Calcbench Export'!X7)</f>
        <v>920607000</v>
      </c>
      <c r="O5" s="8">
        <f>('Calcbench Export'!L7+'Calcbench Export'!Y7)</f>
        <v>1190747000</v>
      </c>
      <c r="P5" s="8">
        <f>('Calcbench Export'!M7+'Calcbench Export'!Z7)</f>
        <v>1079811000</v>
      </c>
      <c r="Q5" s="8">
        <f>('Calcbench Export'!N7+'Calcbench Export'!AA7)</f>
        <v>920466000</v>
      </c>
      <c r="R5" s="15">
        <f>('Calcbench Export'!O7+'Calcbench Export'!AB7)</f>
        <v>626929000</v>
      </c>
      <c r="S5" t="s">
        <v>20</v>
      </c>
    </row>
    <row r="6" spans="1:19">
      <c r="C6" s="8" t="s">
        <v>40</v>
      </c>
      <c r="E6" s="8" t="s">
        <v>40</v>
      </c>
      <c r="F6" s="8">
        <f>'Calcbench Export'!AC7</f>
        <v>3528713000</v>
      </c>
      <c r="G6" s="8">
        <f>'Calcbench Export'!AD7</f>
        <v>3084779000</v>
      </c>
      <c r="H6" s="8">
        <f>'Calcbench Export'!AE7</f>
        <v>2493665000</v>
      </c>
      <c r="I6" s="8">
        <f>'Calcbench Export'!AF7</f>
        <v>2618315000</v>
      </c>
      <c r="J6" s="8">
        <f>'Calcbench Export'!AG7</f>
        <v>2617892000</v>
      </c>
      <c r="K6" s="8">
        <f>'Calcbench Export'!AH7</f>
        <v>3067469000</v>
      </c>
      <c r="L6" s="8">
        <f>'Calcbench Export'!AI7</f>
        <v>3067045000</v>
      </c>
      <c r="M6" s="8">
        <f>'Calcbench Export'!AJ7</f>
        <v>3066734000</v>
      </c>
      <c r="N6" s="8">
        <f>'Calcbench Export'!AK7</f>
        <v>2314620000</v>
      </c>
      <c r="O6" s="8">
        <f>'Calcbench Export'!AL7</f>
        <v>2314199000</v>
      </c>
      <c r="P6" s="8">
        <f>'Calcbench Export'!AM7</f>
        <v>2188779000</v>
      </c>
      <c r="Q6" s="8">
        <f>'Calcbench Export'!AN7</f>
        <v>2205645000</v>
      </c>
      <c r="R6" s="8">
        <f>'Calcbench Export'!AO7</f>
        <v>2455559000</v>
      </c>
    </row>
    <row r="7" spans="1:19">
      <c r="C7" s="8" t="s">
        <v>41</v>
      </c>
      <c r="E7" s="8" t="s">
        <v>41</v>
      </c>
      <c r="F7" s="8">
        <f>'Calcbench Export'!AP7</f>
        <v>0</v>
      </c>
      <c r="G7" s="8">
        <f>'Calcbench Export'!AQ7</f>
        <v>0</v>
      </c>
      <c r="H7" s="8">
        <f>'Calcbench Export'!AR7</f>
        <v>0</v>
      </c>
      <c r="I7" s="8">
        <f>'Calcbench Export'!AS7</f>
        <v>0</v>
      </c>
      <c r="J7" s="8">
        <f>'Calcbench Export'!AT7</f>
        <v>0</v>
      </c>
      <c r="K7" s="8">
        <f>'Calcbench Export'!AU7</f>
        <v>0</v>
      </c>
      <c r="L7" s="8">
        <f>'Calcbench Export'!AV7</f>
        <v>0</v>
      </c>
      <c r="M7" s="8">
        <f>'Calcbench Export'!AW7</f>
        <v>0</v>
      </c>
      <c r="N7" s="8">
        <f>'Calcbench Export'!AX7</f>
        <v>0</v>
      </c>
      <c r="O7" s="8">
        <f>'Calcbench Export'!AY7</f>
        <v>0</v>
      </c>
      <c r="P7" s="8">
        <f>'Calcbench Export'!AZ7</f>
        <v>0</v>
      </c>
      <c r="Q7" s="8">
        <f>'Calcbench Export'!BA7</f>
        <v>0</v>
      </c>
      <c r="R7" s="15">
        <f>'Calcbench Export'!BB7</f>
        <v>0</v>
      </c>
    </row>
    <row r="8" spans="1:19" ht="17.100000000000001">
      <c r="C8" s="9" t="s">
        <v>42</v>
      </c>
      <c r="E8" s="9" t="s">
        <v>42</v>
      </c>
      <c r="F8" s="10">
        <f>'Calcbench Export'!BC7</f>
        <v>5508101000</v>
      </c>
      <c r="G8" s="10">
        <f>'Calcbench Export'!BD7</f>
        <v>5348195000</v>
      </c>
      <c r="H8" s="10">
        <f>'Calcbench Export'!BE7</f>
        <v>4769951000</v>
      </c>
      <c r="I8" s="10">
        <f>'Calcbench Export'!BF7</f>
        <v>4759552000</v>
      </c>
      <c r="J8" s="10">
        <f>'Calcbench Export'!BG7</f>
        <v>4721346000</v>
      </c>
      <c r="K8" s="10">
        <f>'Calcbench Export'!BH7</f>
        <v>4563620000</v>
      </c>
      <c r="L8" s="10">
        <f>'Calcbench Export'!BI7</f>
        <v>3898666000</v>
      </c>
      <c r="M8" s="10">
        <f>'Calcbench Export'!BJ7</f>
        <v>3901710000</v>
      </c>
      <c r="N8" s="10">
        <f>'Calcbench Export'!BK7</f>
        <v>3834864000</v>
      </c>
      <c r="O8" s="10">
        <f>'Calcbench Export'!BL7</f>
        <v>3698975000</v>
      </c>
      <c r="P8" s="10">
        <f>'Calcbench Export'!BM7</f>
        <v>3463059000</v>
      </c>
      <c r="Q8" s="10">
        <f>'Calcbench Export'!BN7</f>
        <v>3466724000</v>
      </c>
      <c r="R8" s="16">
        <f>'Calcbench Export'!BO7</f>
        <v>3344565000</v>
      </c>
    </row>
    <row r="9" spans="1:19">
      <c r="C9" s="8" t="s">
        <v>43</v>
      </c>
      <c r="E9" s="8" t="s">
        <v>43</v>
      </c>
      <c r="F9" s="8">
        <f>SUM(F5:F8)</f>
        <v>9161814000</v>
      </c>
      <c r="G9" s="8">
        <f t="shared" ref="G9:R9" si="0">SUM(G5:G8)</f>
        <v>9007974000</v>
      </c>
      <c r="H9" s="8">
        <f t="shared" si="0"/>
        <v>8414396000</v>
      </c>
      <c r="I9" s="8">
        <f t="shared" si="0"/>
        <v>8072644000</v>
      </c>
      <c r="J9" s="8">
        <f t="shared" si="0"/>
        <v>7918840000</v>
      </c>
      <c r="K9" s="8">
        <f t="shared" si="0"/>
        <v>7967905000</v>
      </c>
      <c r="L9" s="8">
        <f t="shared" si="0"/>
        <v>7413456000</v>
      </c>
      <c r="M9" s="8">
        <f t="shared" si="0"/>
        <v>7227017000</v>
      </c>
      <c r="N9" s="8">
        <f t="shared" si="0"/>
        <v>7070091000</v>
      </c>
      <c r="O9" s="8">
        <f t="shared" si="0"/>
        <v>7203921000</v>
      </c>
      <c r="P9" s="8">
        <f t="shared" si="0"/>
        <v>6731649000</v>
      </c>
      <c r="Q9" s="8">
        <f t="shared" si="0"/>
        <v>6592835000</v>
      </c>
      <c r="R9" s="15">
        <f t="shared" si="0"/>
        <v>6427053000</v>
      </c>
    </row>
    <row r="10" spans="1:19">
      <c r="F10" s="8" t="s">
        <v>39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18</v>
      </c>
      <c r="R10" s="15" t="s">
        <v>19</v>
      </c>
    </row>
    <row r="11" spans="1:19">
      <c r="A11" t="s">
        <v>22</v>
      </c>
      <c r="B11" s="8" t="s">
        <v>23</v>
      </c>
      <c r="C11" s="8" t="s">
        <v>38</v>
      </c>
      <c r="E11" s="8" t="s">
        <v>38</v>
      </c>
      <c r="F11" s="8">
        <f>('Calcbench Export'!C13+'Calcbench Export'!P13)</f>
        <v>689030000</v>
      </c>
      <c r="G11" s="8">
        <f>('Calcbench Export'!D13+'Calcbench Export'!Q13)</f>
        <v>1004409000</v>
      </c>
      <c r="H11" s="8">
        <f>('Calcbench Export'!E13+'Calcbench Export'!R13)</f>
        <v>1904134000</v>
      </c>
      <c r="I11" s="8">
        <f>('Calcbench Export'!F13+'Calcbench Export'!S13)</f>
        <v>1705209000</v>
      </c>
      <c r="J11" s="8">
        <f>('Calcbench Export'!G13+'Calcbench Export'!T13)</f>
        <v>511909000</v>
      </c>
      <c r="K11" s="8">
        <f>('Calcbench Export'!H13+'Calcbench Export'!U13)</f>
        <v>410209000</v>
      </c>
      <c r="L11" s="8">
        <f>('Calcbench Export'!I13+'Calcbench Export'!V13)</f>
        <v>291009000</v>
      </c>
      <c r="M11" s="8">
        <f>('Calcbench Export'!J13+'Calcbench Export'!W13)</f>
        <v>312209000</v>
      </c>
      <c r="N11" s="8">
        <f>('Calcbench Export'!K13+'Calcbench Export'!X13)</f>
        <v>237009000</v>
      </c>
      <c r="O11" s="8">
        <f>('Calcbench Export'!L13+'Calcbench Export'!Y13)</f>
        <v>528009000</v>
      </c>
      <c r="P11" s="8">
        <f>('Calcbench Export'!M13+'Calcbench Export'!Z13)</f>
        <v>462109000</v>
      </c>
      <c r="Q11" s="8">
        <f>('Calcbench Export'!N13+'Calcbench Export'!AA13)</f>
        <v>390005000</v>
      </c>
      <c r="R11" s="15">
        <f>('Calcbench Export'!O13+'Calcbench Export'!AB13)</f>
        <v>368104000</v>
      </c>
      <c r="S11" t="s">
        <v>22</v>
      </c>
    </row>
    <row r="12" spans="1:19">
      <c r="C12" s="8" t="s">
        <v>40</v>
      </c>
      <c r="E12" s="8" t="s">
        <v>40</v>
      </c>
      <c r="F12" s="8">
        <f>'Calcbench Export'!AC13</f>
        <v>2117903000</v>
      </c>
      <c r="G12" s="8">
        <f>'Calcbench Export'!AD13</f>
        <v>2106863000</v>
      </c>
      <c r="H12" s="8">
        <f>'Calcbench Export'!AE13</f>
        <v>1281000000</v>
      </c>
      <c r="I12" s="8">
        <f>'Calcbench Export'!AF13</f>
        <v>1403802000</v>
      </c>
      <c r="J12" s="8">
        <f>'Calcbench Export'!AG13</f>
        <v>974749000</v>
      </c>
      <c r="K12" s="8">
        <f>'Calcbench Export'!AH13</f>
        <v>1122999000</v>
      </c>
      <c r="L12" s="8">
        <f>'Calcbench Export'!AI13</f>
        <v>1180319000</v>
      </c>
      <c r="M12" s="8">
        <f>'Calcbench Export'!AJ13</f>
        <v>1066680000</v>
      </c>
      <c r="N12" s="8">
        <f>'Calcbench Export'!AK13</f>
        <v>1079298000</v>
      </c>
      <c r="O12" s="8">
        <f>'Calcbench Export'!AL13</f>
        <v>808005000</v>
      </c>
      <c r="P12" s="8">
        <f>'Calcbench Export'!AM13</f>
        <v>808704000</v>
      </c>
      <c r="Q12" s="8">
        <f>'Calcbench Export'!AN13</f>
        <v>831089000</v>
      </c>
      <c r="R12" s="8">
        <f>'Calcbench Export'!AO13</f>
        <v>1046968000</v>
      </c>
    </row>
    <row r="13" spans="1:19">
      <c r="C13" s="8" t="s">
        <v>41</v>
      </c>
      <c r="E13" s="8" t="s">
        <v>41</v>
      </c>
      <c r="F13" s="8">
        <f>'Calcbench Export'!AP13</f>
        <v>0</v>
      </c>
      <c r="G13" s="8">
        <f>'Calcbench Export'!AQ13</f>
        <v>0</v>
      </c>
      <c r="H13" s="8">
        <f>'Calcbench Export'!AR13</f>
        <v>0</v>
      </c>
      <c r="I13" s="8">
        <f>'Calcbench Export'!AS13</f>
        <v>0</v>
      </c>
      <c r="J13" s="8">
        <f>'Calcbench Export'!AT13</f>
        <v>0</v>
      </c>
      <c r="K13" s="8">
        <f>'Calcbench Export'!AU13</f>
        <v>0</v>
      </c>
      <c r="L13" s="8">
        <f>'Calcbench Export'!AV13</f>
        <v>0</v>
      </c>
      <c r="M13" s="8">
        <f>'Calcbench Export'!AW13</f>
        <v>0</v>
      </c>
      <c r="N13" s="8">
        <f>'Calcbench Export'!AX13</f>
        <v>0</v>
      </c>
      <c r="O13" s="8">
        <f>'Calcbench Export'!AY13</f>
        <v>0</v>
      </c>
      <c r="P13" s="8">
        <f>'Calcbench Export'!AZ13</f>
        <v>0</v>
      </c>
      <c r="Q13" s="8">
        <f>'Calcbench Export'!BA13</f>
        <v>0</v>
      </c>
      <c r="R13" s="15">
        <f>'Calcbench Export'!BB13</f>
        <v>0</v>
      </c>
    </row>
    <row r="14" spans="1:19" ht="17.100000000000001">
      <c r="C14" s="9" t="s">
        <v>42</v>
      </c>
      <c r="E14" s="9" t="s">
        <v>42</v>
      </c>
      <c r="F14" s="10">
        <f>'Calcbench Export'!BC13</f>
        <v>1514554000</v>
      </c>
      <c r="G14" s="10">
        <f>'Calcbench Export'!BD13</f>
        <v>1267022000</v>
      </c>
      <c r="H14" s="10">
        <f>'Calcbench Export'!BE13</f>
        <v>1234832000</v>
      </c>
      <c r="I14" s="10">
        <f>'Calcbench Export'!BF13</f>
        <v>1303717000</v>
      </c>
      <c r="J14" s="10">
        <f>'Calcbench Export'!BG13</f>
        <v>1281497000</v>
      </c>
      <c r="K14" s="10">
        <f>'Calcbench Export'!BH13</f>
        <v>1192409000</v>
      </c>
      <c r="L14" s="10">
        <f>'Calcbench Export'!BI13</f>
        <v>1221350000</v>
      </c>
      <c r="M14" s="10">
        <f>'Calcbench Export'!BJ13</f>
        <v>1279249000</v>
      </c>
      <c r="N14" s="10">
        <f>'Calcbench Export'!BK13</f>
        <v>1307898000</v>
      </c>
      <c r="O14" s="10">
        <f>'Calcbench Export'!BL13</f>
        <v>1289240000</v>
      </c>
      <c r="P14" s="10">
        <f>'Calcbench Export'!BM13</f>
        <v>1267379000</v>
      </c>
      <c r="Q14" s="10">
        <v>1205788000</v>
      </c>
      <c r="R14" s="16">
        <f>'Calcbench Export'!BO13</f>
        <v>1093442000</v>
      </c>
    </row>
    <row r="15" spans="1:19">
      <c r="C15" s="8" t="s">
        <v>43</v>
      </c>
      <c r="E15" s="8" t="s">
        <v>43</v>
      </c>
      <c r="F15" s="8">
        <f>SUM(F11:F14)</f>
        <v>4321487000</v>
      </c>
      <c r="G15" s="8">
        <f t="shared" ref="G15:R15" si="1">SUM(G11:G14)</f>
        <v>4378294000</v>
      </c>
      <c r="H15" s="8">
        <f t="shared" si="1"/>
        <v>4419966000</v>
      </c>
      <c r="I15" s="8">
        <f t="shared" si="1"/>
        <v>4412728000</v>
      </c>
      <c r="J15" s="8">
        <f t="shared" si="1"/>
        <v>2768155000</v>
      </c>
      <c r="K15" s="8">
        <f t="shared" si="1"/>
        <v>2725617000</v>
      </c>
      <c r="L15" s="8">
        <f t="shared" si="1"/>
        <v>2692678000</v>
      </c>
      <c r="M15" s="8">
        <f t="shared" si="1"/>
        <v>2658138000</v>
      </c>
      <c r="N15" s="8">
        <f t="shared" si="1"/>
        <v>2624205000</v>
      </c>
      <c r="O15" s="8">
        <f t="shared" si="1"/>
        <v>2625254000</v>
      </c>
      <c r="P15" s="8">
        <f t="shared" si="1"/>
        <v>2538192000</v>
      </c>
      <c r="Q15" s="8">
        <f t="shared" si="1"/>
        <v>2426882000</v>
      </c>
      <c r="R15" s="15">
        <f t="shared" si="1"/>
        <v>2508514000</v>
      </c>
    </row>
    <row r="16" spans="1:19">
      <c r="F16" s="8" t="s">
        <v>39</v>
      </c>
      <c r="G16" s="8" t="s">
        <v>8</v>
      </c>
      <c r="H16" s="8" t="s">
        <v>9</v>
      </c>
      <c r="I16" s="8" t="s">
        <v>10</v>
      </c>
      <c r="J16" s="8" t="s">
        <v>11</v>
      </c>
      <c r="K16" s="8" t="s">
        <v>12</v>
      </c>
      <c r="L16" s="8" t="s">
        <v>13</v>
      </c>
      <c r="M16" s="8" t="s">
        <v>14</v>
      </c>
      <c r="N16" s="8" t="s">
        <v>15</v>
      </c>
      <c r="O16" s="8" t="s">
        <v>16</v>
      </c>
      <c r="P16" s="8" t="s">
        <v>17</v>
      </c>
      <c r="Q16" s="8" t="s">
        <v>18</v>
      </c>
      <c r="R16" s="15" t="s">
        <v>19</v>
      </c>
    </row>
    <row r="17" spans="1:19">
      <c r="A17" t="s">
        <v>24</v>
      </c>
      <c r="B17" s="8" t="s">
        <v>25</v>
      </c>
      <c r="C17" s="8" t="s">
        <v>38</v>
      </c>
      <c r="E17" s="8" t="s">
        <v>38</v>
      </c>
      <c r="F17" s="8">
        <f>('Calcbench Export'!C14+'Calcbench Export'!P14)</f>
        <v>727000000</v>
      </c>
      <c r="G17" s="8">
        <f>('Calcbench Export'!D14+'Calcbench Export'!Q14)</f>
        <v>185060000</v>
      </c>
      <c r="H17" s="8">
        <f>('Calcbench Export'!E14+'Calcbench Export'!R14)</f>
        <v>64929000</v>
      </c>
      <c r="I17" s="8">
        <f>('Calcbench Export'!F14+'Calcbench Export'!S14)</f>
        <v>54428000</v>
      </c>
      <c r="J17" s="8">
        <f>('Calcbench Export'!G14+'Calcbench Export'!T14)</f>
        <v>47367000</v>
      </c>
      <c r="K17" s="8">
        <f>('Calcbench Export'!H14+'Calcbench Export'!U14)</f>
        <v>239846000</v>
      </c>
      <c r="L17" s="8">
        <f>('Calcbench Export'!I14+'Calcbench Export'!V14)</f>
        <v>138953000</v>
      </c>
      <c r="M17" s="8">
        <f>('Calcbench Export'!J14+'Calcbench Export'!W14)</f>
        <v>29736000</v>
      </c>
      <c r="N17" s="8">
        <f>('Calcbench Export'!K14+'Calcbench Export'!X14)</f>
        <v>26064000</v>
      </c>
      <c r="O17" s="8">
        <f>('Calcbench Export'!L14+'Calcbench Export'!Y14)</f>
        <v>50101000</v>
      </c>
      <c r="P17" s="8">
        <f>('Calcbench Export'!M14+'Calcbench Export'!Z14)</f>
        <v>49480000</v>
      </c>
      <c r="Q17" s="8">
        <f>('Calcbench Export'!N14+'Calcbench Export'!AA14)</f>
        <v>49567000</v>
      </c>
      <c r="R17" s="15">
        <f>('Calcbench Export'!O14+'Calcbench Export'!AB14)</f>
        <v>48596000</v>
      </c>
      <c r="S17" t="s">
        <v>24</v>
      </c>
    </row>
    <row r="18" spans="1:19">
      <c r="C18" s="8" t="s">
        <v>40</v>
      </c>
      <c r="E18" s="8" t="s">
        <v>40</v>
      </c>
      <c r="F18" s="8">
        <f>'Calcbench Export'!AC14</f>
        <v>2041900000</v>
      </c>
      <c r="G18" s="8">
        <f>'Calcbench Export'!AD14</f>
        <v>2107258000</v>
      </c>
      <c r="H18" s="8">
        <f>'Calcbench Export'!AE14</f>
        <v>2123641000</v>
      </c>
      <c r="I18" s="8">
        <f>'Calcbench Export'!AF14</f>
        <v>2037743000</v>
      </c>
      <c r="J18" s="8">
        <f>'Calcbench Export'!AG14</f>
        <v>1998127000</v>
      </c>
      <c r="K18" s="8">
        <f>'Calcbench Export'!AH14</f>
        <v>1798576000</v>
      </c>
      <c r="L18" s="8">
        <f>'Calcbench Export'!AI14</f>
        <v>1731981000</v>
      </c>
      <c r="M18" s="8">
        <f>'Calcbench Export'!AJ14</f>
        <v>1685698000</v>
      </c>
      <c r="N18" s="8">
        <f>'Calcbench Export'!AK14</f>
        <v>1564132000</v>
      </c>
      <c r="O18" s="8">
        <f>'Calcbench Export'!AL14</f>
        <v>1549983000</v>
      </c>
      <c r="P18" s="8">
        <f>'Calcbench Export'!AM14</f>
        <v>1592946000</v>
      </c>
      <c r="Q18" s="8">
        <f>'Calcbench Export'!AN14</f>
        <v>1427805000</v>
      </c>
      <c r="R18" s="8">
        <f>'Calcbench Export'!AO14</f>
        <v>1388968000</v>
      </c>
    </row>
    <row r="19" spans="1:19">
      <c r="C19" s="8" t="s">
        <v>41</v>
      </c>
      <c r="E19" s="8" t="s">
        <v>41</v>
      </c>
      <c r="F19" s="8">
        <f>'Calcbench Export'!AP14</f>
        <v>0</v>
      </c>
      <c r="G19" s="8">
        <f>'Calcbench Export'!AQ14</f>
        <v>0</v>
      </c>
      <c r="H19" s="8">
        <f>'Calcbench Export'!AR14</f>
        <v>0</v>
      </c>
      <c r="I19" s="8">
        <f>'Calcbench Export'!AS14</f>
        <v>0</v>
      </c>
      <c r="J19" s="8">
        <f>'Calcbench Export'!AT14</f>
        <v>0</v>
      </c>
      <c r="K19" s="8">
        <f>'Calcbench Export'!AU14</f>
        <v>0</v>
      </c>
      <c r="L19" s="8">
        <f>'Calcbench Export'!AV14</f>
        <v>0</v>
      </c>
      <c r="M19" s="8">
        <f>'Calcbench Export'!AW14</f>
        <v>0</v>
      </c>
      <c r="N19" s="8">
        <f>'Calcbench Export'!AX14</f>
        <v>0</v>
      </c>
      <c r="O19" s="8">
        <f>'Calcbench Export'!AY14</f>
        <v>0</v>
      </c>
      <c r="P19" s="8">
        <f>'Calcbench Export'!AZ14</f>
        <v>0</v>
      </c>
      <c r="Q19" s="8">
        <f>'Calcbench Export'!BA14</f>
        <v>0</v>
      </c>
      <c r="R19" s="15">
        <f>'Calcbench Export'!BB14</f>
        <v>0</v>
      </c>
    </row>
    <row r="20" spans="1:19" ht="17.100000000000001">
      <c r="C20" s="9" t="s">
        <v>42</v>
      </c>
      <c r="E20" s="9" t="s">
        <v>42</v>
      </c>
      <c r="F20" s="10">
        <f>'Calcbench Export'!BC14</f>
        <v>2406000000</v>
      </c>
      <c r="G20" s="10">
        <f>'Calcbench Export'!BD14</f>
        <v>2251590000</v>
      </c>
      <c r="H20" s="10">
        <f>'Calcbench Export'!BE14</f>
        <v>1945781000</v>
      </c>
      <c r="I20" s="10">
        <f>'Calcbench Export'!BF14</f>
        <v>1932567000</v>
      </c>
      <c r="J20" s="10">
        <f>'Calcbench Export'!BG14</f>
        <v>1876376000</v>
      </c>
      <c r="K20" s="10">
        <f>'Calcbench Export'!BH14</f>
        <v>1812403000</v>
      </c>
      <c r="L20" s="10">
        <f>'Calcbench Export'!BI14</f>
        <v>1713396000</v>
      </c>
      <c r="M20" s="10">
        <f>'Calcbench Export'!BJ14</f>
        <v>1714256000</v>
      </c>
      <c r="N20" s="10">
        <f>'Calcbench Export'!BK14</f>
        <v>1713119000</v>
      </c>
      <c r="O20" s="10">
        <f>'Calcbench Export'!BL14</f>
        <v>1661273000</v>
      </c>
      <c r="P20" s="10">
        <f>'Calcbench Export'!BM14</f>
        <v>1622916000</v>
      </c>
      <c r="Q20" s="10">
        <f>'Calcbench Export'!BN14</f>
        <v>1641770000</v>
      </c>
      <c r="R20" s="16">
        <f>'Calcbench Export'!BO14</f>
        <v>1650183000</v>
      </c>
    </row>
    <row r="21" spans="1:19">
      <c r="C21" s="8" t="s">
        <v>43</v>
      </c>
      <c r="E21" s="8" t="s">
        <v>43</v>
      </c>
      <c r="F21" s="8">
        <f>SUM(F17:F20)</f>
        <v>5174900000</v>
      </c>
      <c r="G21" s="8">
        <f t="shared" ref="G21:R21" si="2">SUM(G17:G20)</f>
        <v>4543908000</v>
      </c>
      <c r="H21" s="8">
        <f t="shared" si="2"/>
        <v>4134351000</v>
      </c>
      <c r="I21" s="8">
        <f t="shared" si="2"/>
        <v>4024738000</v>
      </c>
      <c r="J21" s="8">
        <f t="shared" si="2"/>
        <v>3921870000</v>
      </c>
      <c r="K21" s="8">
        <f t="shared" si="2"/>
        <v>3850825000</v>
      </c>
      <c r="L21" s="8">
        <f t="shared" si="2"/>
        <v>3584330000</v>
      </c>
      <c r="M21" s="8">
        <f t="shared" si="2"/>
        <v>3429690000</v>
      </c>
      <c r="N21" s="8">
        <f t="shared" si="2"/>
        <v>3303315000</v>
      </c>
      <c r="O21" s="8">
        <f t="shared" si="2"/>
        <v>3261357000</v>
      </c>
      <c r="P21" s="8">
        <f t="shared" si="2"/>
        <v>3265342000</v>
      </c>
      <c r="Q21" s="8">
        <f t="shared" si="2"/>
        <v>3119142000</v>
      </c>
      <c r="R21" s="15">
        <f t="shared" si="2"/>
        <v>3087747000</v>
      </c>
    </row>
    <row r="22" spans="1:19">
      <c r="F22" s="8" t="s">
        <v>39</v>
      </c>
      <c r="G22" s="8" t="s">
        <v>8</v>
      </c>
      <c r="H22" s="8" t="s">
        <v>9</v>
      </c>
      <c r="I22" s="8" t="s">
        <v>10</v>
      </c>
      <c r="J22" s="8" t="s">
        <v>11</v>
      </c>
      <c r="K22" s="8" t="s">
        <v>12</v>
      </c>
      <c r="L22" s="8" t="s">
        <v>13</v>
      </c>
      <c r="M22" s="8" t="s">
        <v>14</v>
      </c>
      <c r="N22" s="8" t="s">
        <v>15</v>
      </c>
      <c r="O22" s="8" t="s">
        <v>16</v>
      </c>
      <c r="P22" s="8" t="s">
        <v>17</v>
      </c>
      <c r="Q22" s="8" t="s">
        <v>18</v>
      </c>
      <c r="R22" s="15" t="s">
        <v>19</v>
      </c>
    </row>
    <row r="23" spans="1:19">
      <c r="A23" t="s">
        <v>26</v>
      </c>
      <c r="B23" s="8" t="s">
        <v>27</v>
      </c>
      <c r="C23" s="8" t="s">
        <v>38</v>
      </c>
      <c r="E23" s="8" t="s">
        <v>38</v>
      </c>
      <c r="F23" s="8">
        <f>('Calcbench Export'!C10+'Calcbench Export'!P10)</f>
        <v>170529000</v>
      </c>
      <c r="G23" s="8">
        <f>('Calcbench Export'!D10+'Calcbench Export'!Q10)</f>
        <v>2027200000</v>
      </c>
      <c r="H23" s="8">
        <f>('Calcbench Export'!E10+'Calcbench Export'!R10)</f>
        <v>1659600000</v>
      </c>
      <c r="I23" s="8">
        <f>('Calcbench Export'!F10+'Calcbench Export'!S10)</f>
        <v>1197700000</v>
      </c>
      <c r="J23" s="8">
        <f>('Calcbench Export'!G10+'Calcbench Export'!T10)</f>
        <v>1830000000</v>
      </c>
      <c r="K23" s="8">
        <f>('Calcbench Export'!H10+'Calcbench Export'!U10)</f>
        <v>1490000000</v>
      </c>
      <c r="L23" s="8">
        <f>('Calcbench Export'!I10+'Calcbench Export'!V10)</f>
        <v>1133000000</v>
      </c>
      <c r="M23" s="8">
        <f>('Calcbench Export'!J10+'Calcbench Export'!W10)</f>
        <v>1462500000</v>
      </c>
      <c r="N23" s="8">
        <f>('Calcbench Export'!K10+'Calcbench Export'!X10)</f>
        <v>2323500000</v>
      </c>
      <c r="O23" s="8">
        <f>('Calcbench Export'!L10+'Calcbench Export'!Y10)</f>
        <v>1851100000</v>
      </c>
      <c r="P23" s="8">
        <f>('Calcbench Export'!M10+'Calcbench Export'!Z10)</f>
        <v>1641600000</v>
      </c>
      <c r="Q23" s="8">
        <f>('Calcbench Export'!N10+'Calcbench Export'!AA10)</f>
        <v>1412600000</v>
      </c>
      <c r="R23" s="15">
        <f>('Calcbench Export'!O10+'Calcbench Export'!AB10)</f>
        <v>1109100000</v>
      </c>
      <c r="S23" t="s">
        <v>26</v>
      </c>
    </row>
    <row r="24" spans="1:19">
      <c r="C24" s="8" t="s">
        <v>40</v>
      </c>
      <c r="E24" s="8" t="s">
        <v>40</v>
      </c>
      <c r="F24" s="8">
        <f>'Calcbench Export'!AC10</f>
        <v>1180870000</v>
      </c>
      <c r="G24" s="8">
        <f>'Calcbench Export'!AD10</f>
        <v>7105400000</v>
      </c>
      <c r="H24" s="8">
        <f>'Calcbench Export'!AE10</f>
        <v>7094500000</v>
      </c>
      <c r="I24" s="8">
        <f>'Calcbench Export'!AF10</f>
        <v>7092500000</v>
      </c>
      <c r="J24" s="8">
        <f>'Calcbench Export'!AG10</f>
        <v>7286800000</v>
      </c>
      <c r="K24" s="8">
        <f>'Calcbench Export'!AH10</f>
        <v>7512200000</v>
      </c>
      <c r="L24" s="8">
        <f>'Calcbench Export'!AI10</f>
        <v>7518600000</v>
      </c>
      <c r="M24" s="8">
        <f>'Calcbench Export'!AJ10</f>
        <v>6777400000</v>
      </c>
      <c r="N24" s="8">
        <f>'Calcbench Export'!AK10</f>
        <v>5590700000</v>
      </c>
      <c r="O24" s="8">
        <f>'Calcbench Export'!AL10</f>
        <v>6058200000</v>
      </c>
      <c r="P24" s="8">
        <f>'Calcbench Export'!AM10</f>
        <v>6096200000</v>
      </c>
      <c r="Q24" s="8">
        <f>'Calcbench Export'!AN10</f>
        <v>5857200000</v>
      </c>
      <c r="R24" s="8">
        <f>'Calcbench Export'!AO10</f>
        <v>5905500000</v>
      </c>
    </row>
    <row r="25" spans="1:19">
      <c r="C25" s="8" t="s">
        <v>41</v>
      </c>
      <c r="E25" s="8" t="s">
        <v>41</v>
      </c>
      <c r="F25" s="8">
        <f>'Calcbench Export'!AP10</f>
        <v>880000000</v>
      </c>
      <c r="G25" s="8">
        <f>'Calcbench Export'!AQ10</f>
        <v>880000000</v>
      </c>
      <c r="H25" s="8">
        <f>'Calcbench Export'!AR10</f>
        <v>393900000</v>
      </c>
      <c r="I25" s="8">
        <f>'Calcbench Export'!AS10</f>
        <v>394400000</v>
      </c>
      <c r="J25" s="8">
        <f>'Calcbench Export'!AT10</f>
        <v>0</v>
      </c>
      <c r="K25" s="8">
        <f>'Calcbench Export'!AU10</f>
        <v>0</v>
      </c>
      <c r="L25" s="8">
        <f>'Calcbench Export'!AV10</f>
        <v>0</v>
      </c>
      <c r="M25" s="8">
        <f>'Calcbench Export'!AW10</f>
        <v>0</v>
      </c>
      <c r="N25" s="8">
        <f>'Calcbench Export'!AX10</f>
        <v>0</v>
      </c>
      <c r="O25" s="8">
        <f>'Calcbench Export'!AY10</f>
        <v>0</v>
      </c>
      <c r="P25" s="8">
        <f>'Calcbench Export'!AZ10</f>
        <v>0</v>
      </c>
      <c r="Q25" s="8">
        <f>'Calcbench Export'!BA10</f>
        <v>0</v>
      </c>
      <c r="R25" s="15">
        <f>'Calcbench Export'!BB10</f>
        <v>0</v>
      </c>
    </row>
    <row r="26" spans="1:19" ht="17.100000000000001">
      <c r="C26" s="9" t="s">
        <v>42</v>
      </c>
      <c r="E26" s="9" t="s">
        <v>42</v>
      </c>
      <c r="F26" s="10">
        <f>'Calcbench Export'!BC10</f>
        <v>1569162000</v>
      </c>
      <c r="G26" s="10">
        <f>'Calcbench Export'!BD10</f>
        <v>5750900000</v>
      </c>
      <c r="H26" s="10">
        <f>'Calcbench Export'!BE10</f>
        <v>5073700000</v>
      </c>
      <c r="I26" s="10">
        <f>'Calcbench Export'!BF10</f>
        <v>5463000000</v>
      </c>
      <c r="J26" s="10">
        <f>'Calcbench Export'!BG10</f>
        <v>4506200000</v>
      </c>
      <c r="K26" s="10">
        <f>'Calcbench Export'!BH10</f>
        <v>4320100000</v>
      </c>
      <c r="L26" s="10">
        <f>'Calcbench Export'!BI10</f>
        <v>4363000000</v>
      </c>
      <c r="M26" s="10">
        <f>'Calcbench Export'!BJ10</f>
        <v>4122800000</v>
      </c>
      <c r="N26" s="10">
        <f>'Calcbench Export'!BK10</f>
        <v>4191100000</v>
      </c>
      <c r="O26" s="10">
        <f>'Calcbench Export'!BL10</f>
        <v>4071200000</v>
      </c>
      <c r="P26" s="10">
        <f>'Calcbench Export'!BM10</f>
        <v>3811600000</v>
      </c>
      <c r="Q26" s="10">
        <f>'Calcbench Export'!BN10</f>
        <v>3810600000</v>
      </c>
      <c r="R26" s="16">
        <f>'Calcbench Export'!BO10</f>
        <v>3872300000</v>
      </c>
    </row>
    <row r="27" spans="1:19">
      <c r="C27" s="8" t="s">
        <v>43</v>
      </c>
      <c r="E27" s="8" t="s">
        <v>43</v>
      </c>
      <c r="F27" s="8">
        <f>SUM(F23:F26)</f>
        <v>3800561000</v>
      </c>
      <c r="G27" s="8">
        <f t="shared" ref="G27:R27" si="3">SUM(G23:G26)</f>
        <v>15763500000</v>
      </c>
      <c r="H27" s="8">
        <f t="shared" si="3"/>
        <v>14221700000</v>
      </c>
      <c r="I27" s="8">
        <f t="shared" si="3"/>
        <v>14147600000</v>
      </c>
      <c r="J27" s="8">
        <f t="shared" si="3"/>
        <v>13623000000</v>
      </c>
      <c r="K27" s="8">
        <f t="shared" si="3"/>
        <v>13322300000</v>
      </c>
      <c r="L27" s="8">
        <f t="shared" si="3"/>
        <v>13014600000</v>
      </c>
      <c r="M27" s="8">
        <f t="shared" si="3"/>
        <v>12362700000</v>
      </c>
      <c r="N27" s="8">
        <f t="shared" si="3"/>
        <v>12105300000</v>
      </c>
      <c r="O27" s="8">
        <f t="shared" si="3"/>
        <v>11980500000</v>
      </c>
      <c r="P27" s="8">
        <f t="shared" si="3"/>
        <v>11549400000</v>
      </c>
      <c r="Q27" s="8">
        <f t="shared" si="3"/>
        <v>11080400000</v>
      </c>
      <c r="R27" s="15">
        <f t="shared" si="3"/>
        <v>10886900000</v>
      </c>
    </row>
    <row r="28" spans="1:19">
      <c r="F28" s="8" t="s">
        <v>39</v>
      </c>
      <c r="G28" s="8" t="s">
        <v>8</v>
      </c>
      <c r="H28" s="8" t="s">
        <v>9</v>
      </c>
      <c r="I28" s="8" t="s">
        <v>10</v>
      </c>
      <c r="J28" s="8" t="s">
        <v>11</v>
      </c>
      <c r="K28" s="8" t="s">
        <v>12</v>
      </c>
      <c r="L28" s="8" t="s">
        <v>13</v>
      </c>
      <c r="M28" s="8" t="s">
        <v>14</v>
      </c>
      <c r="N28" s="8" t="s">
        <v>15</v>
      </c>
      <c r="O28" s="8" t="s">
        <v>16</v>
      </c>
      <c r="P28" s="8" t="s">
        <v>17</v>
      </c>
      <c r="Q28" s="8" t="s">
        <v>18</v>
      </c>
      <c r="R28" s="15" t="s">
        <v>19</v>
      </c>
    </row>
    <row r="29" spans="1:19">
      <c r="A29" t="s">
        <v>28</v>
      </c>
      <c r="B29" s="8" t="s">
        <v>29</v>
      </c>
      <c r="C29" s="8" t="s">
        <v>38</v>
      </c>
      <c r="E29" s="8" t="s">
        <v>38</v>
      </c>
      <c r="F29" s="8">
        <f>('Calcbench Export'!C11+'Calcbench Export'!P11)</f>
        <v>280549000</v>
      </c>
      <c r="G29" s="8">
        <f>('Calcbench Export'!D11+'Calcbench Export'!Q11)</f>
        <v>247609000</v>
      </c>
      <c r="H29" s="8">
        <f>('Calcbench Export'!E11+'Calcbench Export'!R11)</f>
        <v>185440000</v>
      </c>
      <c r="I29" s="8">
        <f>('Calcbench Export'!F11+'Calcbench Export'!S11)</f>
        <v>121885000</v>
      </c>
      <c r="J29" s="8">
        <f>('Calcbench Export'!G11+'Calcbench Export'!T11)</f>
        <v>124785000</v>
      </c>
      <c r="K29" s="8">
        <f>('Calcbench Export'!H11+'Calcbench Export'!U11)</f>
        <v>150903000</v>
      </c>
      <c r="L29" s="8">
        <f>('Calcbench Export'!I11+'Calcbench Export'!V11)</f>
        <v>21995000</v>
      </c>
      <c r="M29" s="8">
        <f>('Calcbench Export'!J11+'Calcbench Export'!W11)</f>
        <v>61991000</v>
      </c>
      <c r="N29" s="8">
        <f>('Calcbench Export'!K11+'Calcbench Export'!X11)</f>
        <v>61994000</v>
      </c>
      <c r="O29" s="8">
        <f>('Calcbench Export'!L11+'Calcbench Export'!Y11)</f>
        <v>93289000</v>
      </c>
      <c r="P29" s="8">
        <f>('Calcbench Export'!M11+'Calcbench Export'!Z11)</f>
        <v>259894000</v>
      </c>
      <c r="Q29" s="8">
        <f>('Calcbench Export'!N11+'Calcbench Export'!AA11)</f>
        <v>177787000</v>
      </c>
      <c r="R29" s="15">
        <f>('Calcbench Export'!O11+'Calcbench Export'!AB11)</f>
        <v>189880000</v>
      </c>
      <c r="S29" t="s">
        <v>28</v>
      </c>
    </row>
    <row r="30" spans="1:19">
      <c r="C30" s="8" t="s">
        <v>40</v>
      </c>
      <c r="E30" s="8" t="s">
        <v>40</v>
      </c>
      <c r="F30" s="8">
        <f>'Calcbench Export'!AC11</f>
        <v>632484000</v>
      </c>
      <c r="G30" s="8">
        <f>'Calcbench Export'!AD11</f>
        <v>706247000</v>
      </c>
      <c r="H30" s="8">
        <f>'Calcbench Export'!AE11</f>
        <v>724654000</v>
      </c>
      <c r="I30" s="8">
        <f>'Calcbench Export'!AF11</f>
        <v>683895000</v>
      </c>
      <c r="J30" s="8">
        <f>'Calcbench Export'!AG11</f>
        <v>683497000</v>
      </c>
      <c r="K30" s="8">
        <f>'Calcbench Export'!AH11</f>
        <v>683184000</v>
      </c>
      <c r="L30" s="8">
        <f>'Calcbench Export'!AI11</f>
        <v>757429000</v>
      </c>
      <c r="M30" s="8">
        <f>'Calcbench Export'!AJ11</f>
        <v>658118000</v>
      </c>
      <c r="N30" s="8">
        <f>'Calcbench Export'!AK11</f>
        <v>657716000</v>
      </c>
      <c r="O30" s="8">
        <f>'Calcbench Export'!AL11</f>
        <v>679334000</v>
      </c>
      <c r="P30" s="8">
        <f>'Calcbench Export'!AM11</f>
        <v>530219000</v>
      </c>
      <c r="Q30" s="8">
        <f>'Calcbench Export'!AN11</f>
        <v>570045000</v>
      </c>
      <c r="R30" s="8">
        <f>'Calcbench Export'!AO11</f>
        <v>569745000</v>
      </c>
    </row>
    <row r="31" spans="1:19">
      <c r="C31" s="8" t="s">
        <v>41</v>
      </c>
      <c r="E31" s="8" t="s">
        <v>41</v>
      </c>
      <c r="F31" s="8">
        <f>'Calcbench Export'!AP11</f>
        <v>0</v>
      </c>
      <c r="G31" s="8">
        <f>'Calcbench Export'!AQ11</f>
        <v>0</v>
      </c>
      <c r="H31" s="8">
        <f>'Calcbench Export'!AR11</f>
        <v>0</v>
      </c>
      <c r="I31" s="8">
        <f>'Calcbench Export'!AS11</f>
        <v>0</v>
      </c>
      <c r="J31" s="8">
        <f>'Calcbench Export'!AT11</f>
        <v>0</v>
      </c>
      <c r="K31" s="8">
        <f>'Calcbench Export'!AU11</f>
        <v>0</v>
      </c>
      <c r="L31" s="8">
        <f>'Calcbench Export'!AV11</f>
        <v>0</v>
      </c>
      <c r="M31" s="8">
        <f>'Calcbench Export'!AW11</f>
        <v>0</v>
      </c>
      <c r="N31" s="8">
        <f>'Calcbench Export'!AX11</f>
        <v>0</v>
      </c>
      <c r="O31" s="8">
        <f>'Calcbench Export'!AY11</f>
        <v>0</v>
      </c>
      <c r="P31" s="8">
        <f>'Calcbench Export'!AZ11</f>
        <v>0</v>
      </c>
      <c r="Q31" s="8">
        <f>'Calcbench Export'!BA11</f>
        <v>0</v>
      </c>
      <c r="R31" s="15">
        <f>'Calcbench Export'!BB11</f>
        <v>0</v>
      </c>
    </row>
    <row r="32" spans="1:19" ht="17.100000000000001">
      <c r="C32" s="9" t="s">
        <v>42</v>
      </c>
      <c r="E32" s="9" t="s">
        <v>42</v>
      </c>
      <c r="F32" s="10">
        <f>'Calcbench Export'!BC11</f>
        <v>794227000</v>
      </c>
      <c r="G32" s="10">
        <f>'Calcbench Export'!BD11</f>
        <v>762634000</v>
      </c>
      <c r="H32" s="10">
        <f>'Calcbench Export'!BE11</f>
        <v>737581000</v>
      </c>
      <c r="I32" s="10">
        <f>'Calcbench Export'!BF11</f>
        <v>759526000</v>
      </c>
      <c r="J32" s="10">
        <f>'Calcbench Export'!BG11</f>
        <v>772205000</v>
      </c>
      <c r="K32" s="10">
        <f>'Calcbench Export'!BH11</f>
        <v>742776000</v>
      </c>
      <c r="L32" s="10">
        <f>'Calcbench Export'!BI11</f>
        <v>846682000</v>
      </c>
      <c r="M32" s="10">
        <f>'Calcbench Export'!BJ11</f>
        <v>865429000</v>
      </c>
      <c r="N32" s="10">
        <f>'Calcbench Export'!BK11</f>
        <v>874615000</v>
      </c>
      <c r="O32" s="10">
        <f>'Calcbench Export'!BL11</f>
        <v>850497000</v>
      </c>
      <c r="P32" s="10">
        <f>'Calcbench Export'!BM11</f>
        <v>779202000</v>
      </c>
      <c r="Q32" s="10">
        <f>'Calcbench Export'!BN11</f>
        <v>799999000</v>
      </c>
      <c r="R32" s="16">
        <f>'Calcbench Export'!BO11</f>
        <v>806955000</v>
      </c>
    </row>
    <row r="33" spans="1:19">
      <c r="C33" s="8" t="s">
        <v>43</v>
      </c>
      <c r="E33" s="8" t="s">
        <v>43</v>
      </c>
      <c r="F33" s="8">
        <f>SUM(F29:F32)</f>
        <v>1707260000</v>
      </c>
      <c r="G33" s="8">
        <f t="shared" ref="G33:R33" si="4">SUM(G29:G32)</f>
        <v>1716490000</v>
      </c>
      <c r="H33" s="8">
        <f t="shared" si="4"/>
        <v>1647675000</v>
      </c>
      <c r="I33" s="8">
        <f t="shared" si="4"/>
        <v>1565306000</v>
      </c>
      <c r="J33" s="8">
        <f t="shared" si="4"/>
        <v>1580487000</v>
      </c>
      <c r="K33" s="8">
        <f t="shared" si="4"/>
        <v>1576863000</v>
      </c>
      <c r="L33" s="8">
        <f t="shared" si="4"/>
        <v>1626106000</v>
      </c>
      <c r="M33" s="8">
        <f t="shared" si="4"/>
        <v>1585538000</v>
      </c>
      <c r="N33" s="8">
        <f t="shared" si="4"/>
        <v>1594325000</v>
      </c>
      <c r="O33" s="8">
        <f t="shared" si="4"/>
        <v>1623120000</v>
      </c>
      <c r="P33" s="8">
        <f t="shared" si="4"/>
        <v>1569315000</v>
      </c>
      <c r="Q33" s="8">
        <f t="shared" si="4"/>
        <v>1547831000</v>
      </c>
      <c r="R33" s="15">
        <f t="shared" si="4"/>
        <v>1566580000</v>
      </c>
    </row>
    <row r="34" spans="1:19">
      <c r="F34" s="8" t="s">
        <v>39</v>
      </c>
      <c r="G34" s="8" t="s">
        <v>8</v>
      </c>
      <c r="H34" s="8" t="s">
        <v>9</v>
      </c>
      <c r="I34" s="8" t="s">
        <v>10</v>
      </c>
      <c r="J34" s="8" t="s">
        <v>11</v>
      </c>
      <c r="K34" s="8" t="s">
        <v>12</v>
      </c>
      <c r="L34" s="8" t="s">
        <v>13</v>
      </c>
      <c r="M34" s="8" t="s">
        <v>14</v>
      </c>
      <c r="N34" s="8" t="s">
        <v>15</v>
      </c>
      <c r="O34" s="8" t="s">
        <v>16</v>
      </c>
      <c r="P34" s="8" t="s">
        <v>17</v>
      </c>
      <c r="Q34" s="8" t="s">
        <v>18</v>
      </c>
      <c r="R34" s="15" t="s">
        <v>19</v>
      </c>
    </row>
    <row r="35" spans="1:19">
      <c r="A35" t="s">
        <v>30</v>
      </c>
      <c r="B35" s="8" t="s">
        <v>31</v>
      </c>
      <c r="C35" s="8" t="s">
        <v>38</v>
      </c>
      <c r="E35" s="8" t="s">
        <v>38</v>
      </c>
      <c r="F35" s="8">
        <f>('Calcbench Export'!C12+'Calcbench Export'!P12)</f>
        <v>295500000</v>
      </c>
      <c r="G35" s="8">
        <f>('Calcbench Export'!D12+'Calcbench Export'!Q12)</f>
        <v>299500000</v>
      </c>
      <c r="H35" s="8">
        <f>('Calcbench Export'!E12+'Calcbench Export'!R12)</f>
        <v>576008000</v>
      </c>
      <c r="I35" s="8">
        <f>('Calcbench Export'!F12+'Calcbench Export'!S12)</f>
        <v>485008000</v>
      </c>
      <c r="J35" s="8">
        <f>('Calcbench Export'!G12+'Calcbench Export'!T12)</f>
        <v>582615000</v>
      </c>
      <c r="K35" s="8">
        <f>('Calcbench Export'!H12+'Calcbench Export'!U12)</f>
        <v>357223000</v>
      </c>
      <c r="L35" s="8">
        <f>('Calcbench Export'!I12+'Calcbench Export'!V12)</f>
        <v>174000000</v>
      </c>
      <c r="M35" s="8">
        <f>('Calcbench Export'!J12+'Calcbench Export'!W12)</f>
        <v>79000000</v>
      </c>
      <c r="N35" s="8">
        <f>('Calcbench Export'!K12+'Calcbench Export'!X12)</f>
        <v>85400000</v>
      </c>
      <c r="O35" s="8">
        <f>('Calcbench Export'!L12+'Calcbench Export'!Y12)</f>
        <v>145007000</v>
      </c>
      <c r="P35" s="8">
        <f>('Calcbench Export'!M12+'Calcbench Export'!Z12)</f>
        <v>41007000</v>
      </c>
      <c r="Q35" s="8">
        <f>('Calcbench Export'!N12+'Calcbench Export'!AA12)</f>
        <v>7000</v>
      </c>
      <c r="R35" s="15">
        <f>('Calcbench Export'!O12+'Calcbench Export'!AB12)</f>
        <v>7000</v>
      </c>
      <c r="S35" t="s">
        <v>30</v>
      </c>
    </row>
    <row r="36" spans="1:19">
      <c r="C36" s="8" t="s">
        <v>40</v>
      </c>
      <c r="E36" s="8" t="s">
        <v>40</v>
      </c>
      <c r="F36" s="8">
        <f>'Calcbench Export'!AC12</f>
        <v>1285587000</v>
      </c>
      <c r="G36" s="8">
        <f>'Calcbench Export'!AD12</f>
        <v>1285483000</v>
      </c>
      <c r="H36" s="8">
        <f>'Calcbench Export'!AE12</f>
        <v>893880000</v>
      </c>
      <c r="I36" s="8">
        <f>'Calcbench Export'!AF12</f>
        <v>893671000</v>
      </c>
      <c r="J36" s="8">
        <f>'Calcbench Export'!AG12</f>
        <v>893463000</v>
      </c>
      <c r="K36" s="8">
        <f>'Calcbench Export'!AH12</f>
        <v>1193257000</v>
      </c>
      <c r="L36" s="8">
        <f>'Calcbench Export'!AI12</f>
        <v>1193052000</v>
      </c>
      <c r="M36" s="8">
        <f>'Calcbench Export'!AJ12</f>
        <v>1192848000</v>
      </c>
      <c r="N36" s="8">
        <f>'Calcbench Export'!AK12</f>
        <v>1192647000</v>
      </c>
      <c r="O36" s="8">
        <f>'Calcbench Export'!AL12</f>
        <v>1192446000</v>
      </c>
      <c r="P36" s="8">
        <f>'Calcbench Export'!AM12</f>
        <v>1192248000</v>
      </c>
      <c r="Q36" s="8">
        <f>'Calcbench Export'!AN12</f>
        <v>1192050000</v>
      </c>
      <c r="R36" s="8">
        <f>'Calcbench Export'!AO12</f>
        <v>1191854000</v>
      </c>
    </row>
    <row r="37" spans="1:19">
      <c r="C37" s="8" t="s">
        <v>41</v>
      </c>
      <c r="E37" s="8" t="s">
        <v>41</v>
      </c>
      <c r="F37" s="8">
        <f>'Calcbench Export'!AP12</f>
        <v>0</v>
      </c>
      <c r="G37" s="8">
        <f>'Calcbench Export'!AQ12</f>
        <v>0</v>
      </c>
      <c r="H37" s="8">
        <f>'Calcbench Export'!AR12</f>
        <v>0</v>
      </c>
      <c r="I37" s="8">
        <f>'Calcbench Export'!AS12</f>
        <v>0</v>
      </c>
      <c r="J37" s="8">
        <f>'Calcbench Export'!AT12</f>
        <v>0</v>
      </c>
      <c r="K37" s="8">
        <f>'Calcbench Export'!AU12</f>
        <v>0</v>
      </c>
      <c r="L37" s="8">
        <f>'Calcbench Export'!AV12</f>
        <v>0</v>
      </c>
      <c r="M37" s="8">
        <f>'Calcbench Export'!AW12</f>
        <v>0</v>
      </c>
      <c r="N37" s="8">
        <f>'Calcbench Export'!AX12</f>
        <v>0</v>
      </c>
      <c r="O37" s="8">
        <f>'Calcbench Export'!AY12</f>
        <v>0</v>
      </c>
      <c r="P37" s="8">
        <f>'Calcbench Export'!AZ12</f>
        <v>0</v>
      </c>
      <c r="Q37" s="8">
        <f>'Calcbench Export'!BA12</f>
        <v>0</v>
      </c>
      <c r="R37" s="15">
        <f>'Calcbench Export'!BB12</f>
        <v>0</v>
      </c>
    </row>
    <row r="38" spans="1:19" ht="17.100000000000001">
      <c r="C38" s="9" t="s">
        <v>42</v>
      </c>
      <c r="E38" s="9" t="s">
        <v>42</v>
      </c>
      <c r="F38" s="10">
        <f>'Calcbench Export'!BC12</f>
        <v>2104780000</v>
      </c>
      <c r="G38" s="10">
        <f>'Calcbench Export'!BD12</f>
        <v>2042656000</v>
      </c>
      <c r="H38" s="10">
        <f>'Calcbench Export'!BE12</f>
        <v>2016624000</v>
      </c>
      <c r="I38" s="10">
        <f>'Calcbench Export'!BF12</f>
        <v>2022344000</v>
      </c>
      <c r="J38" s="10">
        <f>'Calcbench Export'!BG12</f>
        <v>2020948000</v>
      </c>
      <c r="K38" s="10">
        <f>'Calcbench Export'!BH12</f>
        <v>1960209000</v>
      </c>
      <c r="L38" s="10">
        <f>'Calcbench Export'!BI12</f>
        <v>1931992000</v>
      </c>
      <c r="M38" s="10">
        <f>'Calcbench Export'!BJ12</f>
        <v>1933296000</v>
      </c>
      <c r="N38" s="10">
        <f>'Calcbench Export'!BK12</f>
        <v>1944578000</v>
      </c>
      <c r="O38" s="10">
        <f>'Calcbench Export'!BL12</f>
        <v>1888280000</v>
      </c>
      <c r="P38" s="10">
        <f>'Calcbench Export'!BM12</f>
        <v>1862344000</v>
      </c>
      <c r="Q38" s="10">
        <f>'Calcbench Export'!BN12</f>
        <v>1875588000</v>
      </c>
      <c r="R38" s="16">
        <f>'Calcbench Export'!BO12</f>
        <v>1867187000</v>
      </c>
    </row>
    <row r="39" spans="1:19">
      <c r="C39" s="8" t="s">
        <v>43</v>
      </c>
      <c r="E39" s="8" t="s">
        <v>43</v>
      </c>
      <c r="F39" s="8">
        <f>SUM(F35:F38)</f>
        <v>3685867000</v>
      </c>
      <c r="G39" s="8">
        <f t="shared" ref="G39:R39" si="5">SUM(G35:G38)</f>
        <v>3627639000</v>
      </c>
      <c r="H39" s="8">
        <f t="shared" si="5"/>
        <v>3486512000</v>
      </c>
      <c r="I39" s="8">
        <f t="shared" si="5"/>
        <v>3401023000</v>
      </c>
      <c r="J39" s="8">
        <f t="shared" si="5"/>
        <v>3497026000</v>
      </c>
      <c r="K39" s="8">
        <f t="shared" si="5"/>
        <v>3510689000</v>
      </c>
      <c r="L39" s="8">
        <f t="shared" si="5"/>
        <v>3299044000</v>
      </c>
      <c r="M39" s="8">
        <f t="shared" si="5"/>
        <v>3205144000</v>
      </c>
      <c r="N39" s="8">
        <f t="shared" si="5"/>
        <v>3222625000</v>
      </c>
      <c r="O39" s="8">
        <f t="shared" si="5"/>
        <v>3225733000</v>
      </c>
      <c r="P39" s="8">
        <f t="shared" si="5"/>
        <v>3095599000</v>
      </c>
      <c r="Q39" s="8">
        <f t="shared" si="5"/>
        <v>3067645000</v>
      </c>
      <c r="R39" s="15">
        <f t="shared" si="5"/>
        <v>3059048000</v>
      </c>
    </row>
    <row r="40" spans="1:19">
      <c r="F40" s="8" t="s">
        <v>39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17</v>
      </c>
      <c r="Q40" s="8" t="s">
        <v>18</v>
      </c>
      <c r="R40" s="15" t="s">
        <v>19</v>
      </c>
    </row>
    <row r="41" spans="1:19">
      <c r="A41" t="s">
        <v>32</v>
      </c>
      <c r="B41" s="8" t="s">
        <v>33</v>
      </c>
      <c r="C41" s="8" t="s">
        <v>38</v>
      </c>
      <c r="E41" s="8" t="s">
        <v>38</v>
      </c>
      <c r="F41" s="8">
        <f>('Calcbench Export'!C13+'Calcbench Export'!P13)</f>
        <v>689030000</v>
      </c>
      <c r="G41" s="8">
        <f>('Calcbench Export'!D13+'Calcbench Export'!Q13)</f>
        <v>1004409000</v>
      </c>
      <c r="H41" s="8">
        <f>('Calcbench Export'!E13+'Calcbench Export'!R13)</f>
        <v>1904134000</v>
      </c>
      <c r="I41" s="8">
        <f>('Calcbench Export'!F13+'Calcbench Export'!S13)</f>
        <v>1705209000</v>
      </c>
      <c r="J41" s="8">
        <f>('Calcbench Export'!G13+'Calcbench Export'!T13)</f>
        <v>511909000</v>
      </c>
      <c r="K41" s="8">
        <f>('Calcbench Export'!H13+'Calcbench Export'!U13)</f>
        <v>410209000</v>
      </c>
      <c r="L41" s="8">
        <f>('Calcbench Export'!I13+'Calcbench Export'!V13)</f>
        <v>291009000</v>
      </c>
      <c r="M41" s="8">
        <f>('Calcbench Export'!J13+'Calcbench Export'!W13)</f>
        <v>312209000</v>
      </c>
      <c r="N41" s="8">
        <f>('Calcbench Export'!K13+'Calcbench Export'!X13)</f>
        <v>237009000</v>
      </c>
      <c r="O41" s="8">
        <f>('Calcbench Export'!L13+'Calcbench Export'!Y13)</f>
        <v>528009000</v>
      </c>
      <c r="P41" s="8">
        <f>('Calcbench Export'!M13+'Calcbench Export'!Z13)</f>
        <v>462109000</v>
      </c>
      <c r="Q41" s="8">
        <f>('Calcbench Export'!N13+'Calcbench Export'!AA13)</f>
        <v>390005000</v>
      </c>
      <c r="R41" s="15">
        <f>('Calcbench Export'!O13+'Calcbench Export'!AB13)</f>
        <v>368104000</v>
      </c>
      <c r="S41" t="s">
        <v>32</v>
      </c>
    </row>
    <row r="42" spans="1:19">
      <c r="C42" s="8" t="s">
        <v>40</v>
      </c>
      <c r="E42" s="8" t="s">
        <v>40</v>
      </c>
      <c r="F42" s="8">
        <f>'Calcbench Export'!AD13</f>
        <v>2106863000</v>
      </c>
      <c r="G42" s="8">
        <f>'Calcbench Export'!AE13</f>
        <v>1281000000</v>
      </c>
      <c r="H42" s="8">
        <f>'Calcbench Export'!AF13</f>
        <v>1403802000</v>
      </c>
      <c r="I42" s="8">
        <f>'Calcbench Export'!AG13</f>
        <v>974749000</v>
      </c>
      <c r="J42" s="8">
        <f>'Calcbench Export'!AH13</f>
        <v>1122999000</v>
      </c>
      <c r="K42" s="8">
        <f>'Calcbench Export'!AI13</f>
        <v>1180319000</v>
      </c>
      <c r="L42" s="8">
        <f>'Calcbench Export'!AJ13</f>
        <v>1066680000</v>
      </c>
      <c r="M42" s="8">
        <f>'Calcbench Export'!AK13</f>
        <v>1079298000</v>
      </c>
      <c r="N42" s="8">
        <f>'Calcbench Export'!AL13</f>
        <v>808005000</v>
      </c>
      <c r="O42" s="8">
        <f>'Calcbench Export'!AM13</f>
        <v>808704000</v>
      </c>
      <c r="P42" s="8">
        <f>'Calcbench Export'!AN13</f>
        <v>831089000</v>
      </c>
      <c r="Q42" s="8">
        <f>'Calcbench Export'!AO13</f>
        <v>1046968000</v>
      </c>
      <c r="R42" s="15">
        <f>'Calcbench Export'!AO13</f>
        <v>1046968000</v>
      </c>
    </row>
    <row r="43" spans="1:19">
      <c r="C43" s="8" t="s">
        <v>41</v>
      </c>
      <c r="E43" s="8" t="s">
        <v>41</v>
      </c>
      <c r="F43" s="8">
        <f>'Calcbench Export'!AP13</f>
        <v>0</v>
      </c>
      <c r="G43" s="8">
        <f>'Calcbench Export'!AQ13</f>
        <v>0</v>
      </c>
      <c r="H43" s="8">
        <f>'Calcbench Export'!AR13</f>
        <v>0</v>
      </c>
      <c r="I43" s="8">
        <f>'Calcbench Export'!AS13</f>
        <v>0</v>
      </c>
      <c r="J43" s="8">
        <f>'Calcbench Export'!AT13</f>
        <v>0</v>
      </c>
      <c r="K43" s="8">
        <f>'Calcbench Export'!AU13</f>
        <v>0</v>
      </c>
      <c r="L43" s="8">
        <f>'Calcbench Export'!AV13</f>
        <v>0</v>
      </c>
      <c r="M43" s="8">
        <f>'Calcbench Export'!AW13</f>
        <v>0</v>
      </c>
      <c r="N43" s="8">
        <f>'Calcbench Export'!AX13</f>
        <v>0</v>
      </c>
      <c r="O43" s="8">
        <f>'Calcbench Export'!AY13</f>
        <v>0</v>
      </c>
      <c r="P43" s="8">
        <f>'Calcbench Export'!AZ13</f>
        <v>0</v>
      </c>
      <c r="Q43" s="8">
        <f>'Calcbench Export'!BA13</f>
        <v>0</v>
      </c>
      <c r="R43" s="15">
        <f>'Calcbench Export'!BB13</f>
        <v>0</v>
      </c>
    </row>
    <row r="44" spans="1:19" ht="17.100000000000001">
      <c r="C44" s="9" t="s">
        <v>42</v>
      </c>
      <c r="E44" s="9" t="s">
        <v>42</v>
      </c>
      <c r="F44" s="10">
        <f>'Calcbench Export'!BC13</f>
        <v>1514554000</v>
      </c>
      <c r="G44" s="10">
        <f>'Calcbench Export'!BD13</f>
        <v>1267022000</v>
      </c>
      <c r="H44" s="10">
        <f>'Calcbench Export'!BE13</f>
        <v>1234832000</v>
      </c>
      <c r="I44" s="10">
        <f>'Calcbench Export'!BF13</f>
        <v>1303717000</v>
      </c>
      <c r="J44" s="10">
        <f>'Calcbench Export'!BG13</f>
        <v>1281497000</v>
      </c>
      <c r="K44" s="10">
        <f>'Calcbench Export'!BH13</f>
        <v>1192409000</v>
      </c>
      <c r="L44" s="10">
        <f>'Calcbench Export'!BI13</f>
        <v>1221350000</v>
      </c>
      <c r="M44" s="10">
        <f>'Calcbench Export'!BJ13</f>
        <v>1279249000</v>
      </c>
      <c r="N44" s="10">
        <f>'Calcbench Export'!BK13</f>
        <v>1307898000</v>
      </c>
      <c r="O44" s="10">
        <f>'Calcbench Export'!BL13</f>
        <v>1289240000</v>
      </c>
      <c r="P44" s="10">
        <f>'Calcbench Export'!BM13</f>
        <v>1267379000</v>
      </c>
      <c r="Q44" s="10">
        <f>'Calcbench Export'!BN13</f>
        <v>1233578000</v>
      </c>
      <c r="R44" s="16">
        <f>'Calcbench Export'!BO13</f>
        <v>1093442000</v>
      </c>
    </row>
    <row r="45" spans="1:19">
      <c r="C45" s="8" t="s">
        <v>43</v>
      </c>
      <c r="E45" s="8" t="s">
        <v>43</v>
      </c>
      <c r="F45" s="8">
        <f>SUM(F41:F44)</f>
        <v>4310447000</v>
      </c>
      <c r="G45" s="8">
        <f t="shared" ref="G45:R45" si="6">SUM(G41:G44)</f>
        <v>3552431000</v>
      </c>
      <c r="H45" s="8">
        <f t="shared" si="6"/>
        <v>4542768000</v>
      </c>
      <c r="I45" s="8">
        <f t="shared" si="6"/>
        <v>3983675000</v>
      </c>
      <c r="J45" s="8">
        <f t="shared" si="6"/>
        <v>2916405000</v>
      </c>
      <c r="K45" s="8">
        <f t="shared" si="6"/>
        <v>2782937000</v>
      </c>
      <c r="L45" s="8">
        <f t="shared" si="6"/>
        <v>2579039000</v>
      </c>
      <c r="M45" s="8">
        <f t="shared" si="6"/>
        <v>2670756000</v>
      </c>
      <c r="N45" s="8">
        <f t="shared" si="6"/>
        <v>2352912000</v>
      </c>
      <c r="O45" s="8">
        <f t="shared" si="6"/>
        <v>2625953000</v>
      </c>
      <c r="P45" s="8">
        <f t="shared" si="6"/>
        <v>2560577000</v>
      </c>
      <c r="Q45" s="8">
        <f t="shared" si="6"/>
        <v>2670551000</v>
      </c>
      <c r="R45" s="15">
        <f t="shared" si="6"/>
        <v>2508514000</v>
      </c>
    </row>
    <row r="46" spans="1:19">
      <c r="F46" s="8" t="s">
        <v>39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  <c r="O46" s="8" t="s">
        <v>16</v>
      </c>
      <c r="P46" s="8" t="s">
        <v>17</v>
      </c>
      <c r="Q46" s="8" t="s">
        <v>18</v>
      </c>
      <c r="R46" s="15" t="s">
        <v>19</v>
      </c>
    </row>
    <row r="47" spans="1:19">
      <c r="A47" t="s">
        <v>34</v>
      </c>
      <c r="B47" s="8" t="s">
        <v>35</v>
      </c>
      <c r="C47" s="8" t="s">
        <v>38</v>
      </c>
      <c r="E47" s="8" t="s">
        <v>38</v>
      </c>
      <c r="F47" s="8">
        <f>('Calcbench Export'!C14+'Calcbench Export'!P14)</f>
        <v>727000000</v>
      </c>
      <c r="G47" s="8">
        <f>('Calcbench Export'!D14+'Calcbench Export'!Q14)</f>
        <v>185060000</v>
      </c>
      <c r="H47" s="8">
        <f>('Calcbench Export'!E14+'Calcbench Export'!R14)</f>
        <v>64929000</v>
      </c>
      <c r="I47" s="8">
        <f>('Calcbench Export'!F14+'Calcbench Export'!S14)</f>
        <v>54428000</v>
      </c>
      <c r="J47" s="8">
        <f>('Calcbench Export'!G14+'Calcbench Export'!T14)</f>
        <v>47367000</v>
      </c>
      <c r="K47" s="8">
        <f>('Calcbench Export'!H14+'Calcbench Export'!U14)</f>
        <v>239846000</v>
      </c>
      <c r="L47" s="8">
        <f>('Calcbench Export'!I14+'Calcbench Export'!V14)</f>
        <v>138953000</v>
      </c>
      <c r="M47" s="8">
        <f>('Calcbench Export'!J14+'Calcbench Export'!W14)</f>
        <v>29736000</v>
      </c>
      <c r="N47" s="8">
        <f>('Calcbench Export'!K14+'Calcbench Export'!X14)</f>
        <v>26064000</v>
      </c>
      <c r="O47" s="8">
        <f>('Calcbench Export'!L14+'Calcbench Export'!Y14)</f>
        <v>50101000</v>
      </c>
      <c r="P47" s="8">
        <f>('Calcbench Export'!M14+'Calcbench Export'!Z14)</f>
        <v>49480000</v>
      </c>
      <c r="Q47" s="8">
        <f>('Calcbench Export'!N14+'Calcbench Export'!AA14)</f>
        <v>49567000</v>
      </c>
      <c r="R47" s="15">
        <f>('Calcbench Export'!O14+'Calcbench Export'!AB14)</f>
        <v>48596000</v>
      </c>
      <c r="S47" t="s">
        <v>34</v>
      </c>
    </row>
    <row r="48" spans="1:19">
      <c r="C48" s="8" t="s">
        <v>40</v>
      </c>
      <c r="E48" s="8" t="s">
        <v>40</v>
      </c>
      <c r="F48" s="8">
        <f>'Calcbench Export'!AC14</f>
        <v>2041900000</v>
      </c>
      <c r="G48" s="8">
        <f>'Calcbench Export'!AD14</f>
        <v>2107258000</v>
      </c>
      <c r="H48" s="8">
        <f>'Calcbench Export'!AE14</f>
        <v>2123641000</v>
      </c>
      <c r="I48" s="8">
        <f>'Calcbench Export'!AF14</f>
        <v>2037743000</v>
      </c>
      <c r="J48" s="8">
        <f>'Calcbench Export'!AG14</f>
        <v>1998127000</v>
      </c>
      <c r="K48" s="8">
        <f>'Calcbench Export'!AH14</f>
        <v>1798576000</v>
      </c>
      <c r="L48" s="8">
        <f>'Calcbench Export'!AI14</f>
        <v>1731981000</v>
      </c>
      <c r="M48" s="8">
        <f>'Calcbench Export'!AJ14</f>
        <v>1685698000</v>
      </c>
      <c r="N48" s="8">
        <f>'Calcbench Export'!AK14</f>
        <v>1564132000</v>
      </c>
      <c r="O48" s="8">
        <f>'Calcbench Export'!AL14</f>
        <v>1549983000</v>
      </c>
      <c r="P48" s="8">
        <f>'Calcbench Export'!AM14</f>
        <v>1592946000</v>
      </c>
      <c r="Q48" s="8">
        <f>'Calcbench Export'!AN14</f>
        <v>1427805000</v>
      </c>
      <c r="R48" s="8">
        <f>'Calcbench Export'!AO14</f>
        <v>1388968000</v>
      </c>
    </row>
    <row r="49" spans="1:31">
      <c r="C49" s="8" t="s">
        <v>41</v>
      </c>
      <c r="E49" s="8" t="s">
        <v>41</v>
      </c>
      <c r="F49" s="8">
        <f>'Calcbench Export'!AP14</f>
        <v>0</v>
      </c>
      <c r="G49" s="8">
        <f>'Calcbench Export'!AQ14</f>
        <v>0</v>
      </c>
      <c r="H49" s="8">
        <f>'Calcbench Export'!AR14</f>
        <v>0</v>
      </c>
      <c r="I49" s="8">
        <f>'Calcbench Export'!AS14</f>
        <v>0</v>
      </c>
      <c r="J49" s="8">
        <f>'Calcbench Export'!AT14</f>
        <v>0</v>
      </c>
      <c r="K49" s="8">
        <f>'Calcbench Export'!AU14</f>
        <v>0</v>
      </c>
      <c r="L49" s="8">
        <f>'Calcbench Export'!AV14</f>
        <v>0</v>
      </c>
      <c r="M49" s="8">
        <f>'Calcbench Export'!AW14</f>
        <v>0</v>
      </c>
      <c r="N49" s="8">
        <f>'Calcbench Export'!AX14</f>
        <v>0</v>
      </c>
      <c r="O49" s="8">
        <f>'Calcbench Export'!AY14</f>
        <v>0</v>
      </c>
      <c r="P49" s="8">
        <f>'Calcbench Export'!AZ14</f>
        <v>0</v>
      </c>
      <c r="Q49" s="8">
        <f>'Calcbench Export'!BA14</f>
        <v>0</v>
      </c>
      <c r="R49" s="15">
        <f>'Calcbench Export'!BB14</f>
        <v>0</v>
      </c>
    </row>
    <row r="50" spans="1:31" ht="17.100000000000001">
      <c r="C50" s="9" t="s">
        <v>42</v>
      </c>
      <c r="E50" s="9" t="s">
        <v>42</v>
      </c>
      <c r="F50" s="10">
        <f>'Calcbench Export'!BC14</f>
        <v>2406000000</v>
      </c>
      <c r="G50" s="10">
        <f>'Calcbench Export'!BD14</f>
        <v>2251590000</v>
      </c>
      <c r="H50" s="10">
        <f>'Calcbench Export'!BE14</f>
        <v>1945781000</v>
      </c>
      <c r="I50" s="10">
        <f>'Calcbench Export'!BF14</f>
        <v>1932567000</v>
      </c>
      <c r="J50" s="10">
        <f>'Calcbench Export'!BG14</f>
        <v>1876376000</v>
      </c>
      <c r="K50" s="10">
        <f>'Calcbench Export'!BH14</f>
        <v>1812403000</v>
      </c>
      <c r="L50" s="10">
        <f>'Calcbench Export'!BI14</f>
        <v>1713396000</v>
      </c>
      <c r="M50" s="10">
        <f>'Calcbench Export'!BJ14</f>
        <v>1714256000</v>
      </c>
      <c r="N50" s="10">
        <f>'Calcbench Export'!BK14</f>
        <v>1713119000</v>
      </c>
      <c r="O50" s="10">
        <f>'Calcbench Export'!BL14</f>
        <v>1661273000</v>
      </c>
      <c r="P50" s="10">
        <f>'Calcbench Export'!BM14</f>
        <v>1622916000</v>
      </c>
      <c r="Q50" s="10">
        <f>'Calcbench Export'!BN14</f>
        <v>1641770000</v>
      </c>
      <c r="R50" s="16">
        <f>'Calcbench Export'!BO14</f>
        <v>1650183000</v>
      </c>
    </row>
    <row r="51" spans="1:31">
      <c r="C51" s="8" t="s">
        <v>43</v>
      </c>
      <c r="E51" s="8" t="s">
        <v>43</v>
      </c>
      <c r="F51" s="8">
        <f>SUM(F47:F50)</f>
        <v>5174900000</v>
      </c>
      <c r="G51" s="8">
        <f t="shared" ref="G51:R51" si="7">SUM(G47:G50)</f>
        <v>4543908000</v>
      </c>
      <c r="H51" s="8">
        <f t="shared" si="7"/>
        <v>4134351000</v>
      </c>
      <c r="I51" s="8">
        <f t="shared" si="7"/>
        <v>4024738000</v>
      </c>
      <c r="J51" s="8">
        <f t="shared" si="7"/>
        <v>3921870000</v>
      </c>
      <c r="K51" s="8">
        <f t="shared" si="7"/>
        <v>3850825000</v>
      </c>
      <c r="L51" s="8">
        <f t="shared" si="7"/>
        <v>3584330000</v>
      </c>
      <c r="M51" s="8">
        <f t="shared" si="7"/>
        <v>3429690000</v>
      </c>
      <c r="N51" s="8">
        <f t="shared" si="7"/>
        <v>3303315000</v>
      </c>
      <c r="O51" s="8">
        <f t="shared" si="7"/>
        <v>3261357000</v>
      </c>
      <c r="P51" s="8">
        <f t="shared" si="7"/>
        <v>3265342000</v>
      </c>
      <c r="Q51" s="8">
        <f t="shared" si="7"/>
        <v>3119142000</v>
      </c>
      <c r="R51" s="15">
        <f t="shared" si="7"/>
        <v>3087747000</v>
      </c>
    </row>
    <row r="52" spans="1:31">
      <c r="F52" s="8" t="s">
        <v>39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8" t="s">
        <v>17</v>
      </c>
      <c r="Q52" s="8" t="s">
        <v>18</v>
      </c>
      <c r="R52" s="15" t="s">
        <v>19</v>
      </c>
    </row>
    <row r="53" spans="1:31">
      <c r="A53" t="s">
        <v>36</v>
      </c>
      <c r="B53" s="8" t="s">
        <v>37</v>
      </c>
      <c r="C53" s="8" t="s">
        <v>38</v>
      </c>
      <c r="E53" s="8" t="s">
        <v>38</v>
      </c>
      <c r="F53" s="8">
        <f>('Calcbench Export'!C15+'Calcbench Export'!P15)</f>
        <v>222915000</v>
      </c>
      <c r="G53" s="8">
        <f>('Calcbench Export'!D15+'Calcbench Export'!Q15)</f>
        <v>801100000</v>
      </c>
      <c r="H53" s="8">
        <f>('Calcbench Export'!E15+'Calcbench Export'!R15)</f>
        <v>729100000</v>
      </c>
      <c r="I53" s="8">
        <f>('Calcbench Export'!F15+'Calcbench Export'!S15)</f>
        <v>346500000</v>
      </c>
      <c r="J53" s="8">
        <f>('Calcbench Export'!G15+'Calcbench Export'!T15)</f>
        <v>497200000</v>
      </c>
      <c r="K53" s="8">
        <f>('Calcbench Export'!H15+'Calcbench Export'!U15)</f>
        <v>689100000</v>
      </c>
      <c r="L53" s="8">
        <f>('Calcbench Export'!I15+'Calcbench Export'!V15)</f>
        <v>577300000</v>
      </c>
      <c r="M53" s="8">
        <f>('Calcbench Export'!J15+'Calcbench Export'!W15)</f>
        <v>450700000</v>
      </c>
      <c r="N53" s="8">
        <f>('Calcbench Export'!K15+'Calcbench Export'!X15)</f>
        <v>567400000</v>
      </c>
      <c r="O53" s="8">
        <f>('Calcbench Export'!L15+'Calcbench Export'!Y15)</f>
        <v>756400000</v>
      </c>
      <c r="P53" s="8">
        <f>('Calcbench Export'!M15+'Calcbench Export'!Z15)</f>
        <v>648700000</v>
      </c>
      <c r="Q53" s="8">
        <f>('Calcbench Export'!N15+'Calcbench Export'!AA15)</f>
        <v>97600000</v>
      </c>
      <c r="R53" s="15">
        <f>('Calcbench Export'!O15+'Calcbench Export'!AB15)</f>
        <v>253600000</v>
      </c>
      <c r="S53" t="s">
        <v>36</v>
      </c>
    </row>
    <row r="54" spans="1:31">
      <c r="C54" s="8" t="s">
        <v>40</v>
      </c>
      <c r="E54" s="8" t="s">
        <v>40</v>
      </c>
      <c r="F54" s="8">
        <f>'Calcbench Export'!AC15</f>
        <v>2106274000</v>
      </c>
      <c r="G54" s="8">
        <f>'Calcbench Export'!AD15</f>
        <v>1992000000</v>
      </c>
      <c r="H54" s="8">
        <f>'Calcbench Export'!AE15</f>
        <v>1900100000</v>
      </c>
      <c r="I54" s="8">
        <f>'Calcbench Export'!AF15</f>
        <v>2024500000</v>
      </c>
      <c r="J54" s="8">
        <f>'Calcbench Export'!AG15</f>
        <v>2073900000</v>
      </c>
      <c r="K54" s="8">
        <f>'Calcbench Export'!AH15</f>
        <v>2030000000</v>
      </c>
      <c r="L54" s="8">
        <f>'Calcbench Export'!AI15</f>
        <v>1995000000</v>
      </c>
      <c r="M54" s="8">
        <f>'Calcbench Export'!AJ15</f>
        <v>1925300000</v>
      </c>
      <c r="N54" s="8">
        <f>'Calcbench Export'!AK15</f>
        <v>1925300000</v>
      </c>
      <c r="O54" s="8">
        <f>'Calcbench Export'!AL15</f>
        <v>1821300000</v>
      </c>
      <c r="P54" s="8">
        <f>'Calcbench Export'!AM15</f>
        <v>1820700000</v>
      </c>
      <c r="Q54" s="8">
        <f>'Calcbench Export'!AN15</f>
        <v>1839800000</v>
      </c>
      <c r="R54" s="8">
        <f>'Calcbench Export'!AO15</f>
        <v>1839300000</v>
      </c>
    </row>
    <row r="55" spans="1:31">
      <c r="C55" s="8" t="s">
        <v>41</v>
      </c>
      <c r="E55" s="8" t="s">
        <v>41</v>
      </c>
      <c r="F55" s="8">
        <f>'Calcbench Export'!AP15</f>
        <v>0</v>
      </c>
      <c r="G55" s="8">
        <f>'Calcbench Export'!AQ15</f>
        <v>0</v>
      </c>
      <c r="H55" s="8">
        <f>'Calcbench Export'!AR15</f>
        <v>0</v>
      </c>
      <c r="I55" s="8">
        <f>'Calcbench Export'!AS15</f>
        <v>0</v>
      </c>
      <c r="J55" s="8">
        <f>'Calcbench Export'!AT15</f>
        <v>0</v>
      </c>
      <c r="K55" s="8">
        <f>'Calcbench Export'!AU15</f>
        <v>0</v>
      </c>
      <c r="L55" s="8">
        <f>'Calcbench Export'!AV15</f>
        <v>0</v>
      </c>
      <c r="M55" s="8">
        <f>'Calcbench Export'!AW15</f>
        <v>0</v>
      </c>
      <c r="N55" s="8">
        <f>'Calcbench Export'!AX15</f>
        <v>0</v>
      </c>
      <c r="O55" s="8">
        <f>'Calcbench Export'!AY15</f>
        <v>0</v>
      </c>
      <c r="P55" s="8">
        <f>'Calcbench Export'!AZ15</f>
        <v>0</v>
      </c>
      <c r="Q55" s="8">
        <f>'Calcbench Export'!BA15</f>
        <v>0</v>
      </c>
      <c r="R55" s="15">
        <f>'Calcbench Export'!BB15</f>
        <v>0</v>
      </c>
    </row>
    <row r="56" spans="1:31" ht="17.100000000000001">
      <c r="C56" s="9" t="s">
        <v>42</v>
      </c>
      <c r="E56" s="9" t="s">
        <v>42</v>
      </c>
      <c r="F56" s="10">
        <f>'Calcbench Export'!BC15</f>
        <v>2346548000</v>
      </c>
      <c r="G56" s="10">
        <f>'Calcbench Export'!BD15</f>
        <v>2284600000</v>
      </c>
      <c r="H56" s="10">
        <f>'Calcbench Export'!BE15</f>
        <v>2255400000</v>
      </c>
      <c r="I56" s="10">
        <f>'Calcbench Export'!BF15</f>
        <v>2307700000</v>
      </c>
      <c r="J56" s="10">
        <f>'Calcbench Export'!BG15</f>
        <v>2153500000</v>
      </c>
      <c r="K56" s="10">
        <f>'Calcbench Export'!BH15</f>
        <v>2079200000</v>
      </c>
      <c r="L56" s="10">
        <f>'Calcbench Export'!BI15</f>
        <v>1991300000</v>
      </c>
      <c r="M56" s="10">
        <f>'Calcbench Export'!BJ15</f>
        <v>2028200000</v>
      </c>
      <c r="N56" s="10">
        <f>'Calcbench Export'!BK15</f>
        <v>1883000000</v>
      </c>
      <c r="O56" s="10">
        <f>'Calcbench Export'!BL15</f>
        <v>1796700000</v>
      </c>
      <c r="P56" s="10">
        <f>'Calcbench Export'!BM15</f>
        <v>1768200000</v>
      </c>
      <c r="Q56" s="10">
        <f>'Calcbench Export'!BN15</f>
        <v>1802400000</v>
      </c>
      <c r="R56" s="16">
        <f>'Calcbench Export'!BO15</f>
        <v>1681400000</v>
      </c>
    </row>
    <row r="57" spans="1:31">
      <c r="C57" s="8" t="s">
        <v>43</v>
      </c>
      <c r="E57" s="8" t="s">
        <v>43</v>
      </c>
      <c r="F57" s="8">
        <f>SUM(F53:F56)</f>
        <v>4675737000</v>
      </c>
      <c r="G57" s="8">
        <f t="shared" ref="G57:R57" si="8">SUM(G53:G56)</f>
        <v>5077700000</v>
      </c>
      <c r="H57" s="8">
        <f t="shared" si="8"/>
        <v>4884600000</v>
      </c>
      <c r="I57" s="8">
        <f t="shared" si="8"/>
        <v>4678700000</v>
      </c>
      <c r="J57" s="8">
        <f t="shared" si="8"/>
        <v>4724600000</v>
      </c>
      <c r="K57" s="8">
        <f t="shared" si="8"/>
        <v>4798300000</v>
      </c>
      <c r="L57" s="8">
        <f t="shared" si="8"/>
        <v>4563600000</v>
      </c>
      <c r="M57" s="8">
        <f t="shared" si="8"/>
        <v>4404200000</v>
      </c>
      <c r="N57" s="8">
        <f t="shared" si="8"/>
        <v>4375700000</v>
      </c>
      <c r="O57" s="8">
        <f t="shared" si="8"/>
        <v>4374400000</v>
      </c>
      <c r="P57" s="8">
        <f t="shared" si="8"/>
        <v>4237600000</v>
      </c>
      <c r="Q57" s="8">
        <f t="shared" si="8"/>
        <v>3739800000</v>
      </c>
      <c r="R57" s="15">
        <f t="shared" si="8"/>
        <v>3774300000</v>
      </c>
    </row>
    <row r="58" spans="1:31">
      <c r="F58" s="8" t="s">
        <v>39</v>
      </c>
      <c r="G58" s="8" t="s">
        <v>8</v>
      </c>
      <c r="H58" s="8" t="s">
        <v>9</v>
      </c>
      <c r="I58" s="8" t="s">
        <v>10</v>
      </c>
      <c r="J58" s="8" t="s">
        <v>11</v>
      </c>
      <c r="K58" s="8" t="s">
        <v>12</v>
      </c>
      <c r="L58" s="8" t="s">
        <v>13</v>
      </c>
      <c r="M58" s="8" t="s">
        <v>14</v>
      </c>
      <c r="N58" s="8" t="s">
        <v>15</v>
      </c>
      <c r="O58" s="8" t="s">
        <v>16</v>
      </c>
      <c r="P58" s="8" t="s">
        <v>17</v>
      </c>
      <c r="Q58" s="8" t="s">
        <v>18</v>
      </c>
      <c r="R58" s="15" t="s">
        <v>19</v>
      </c>
    </row>
    <row r="59" spans="1:31">
      <c r="A59" t="s">
        <v>20</v>
      </c>
      <c r="B59" s="8" t="s">
        <v>21</v>
      </c>
      <c r="C59" s="8" t="s">
        <v>38</v>
      </c>
      <c r="D59" s="12">
        <f>AVERAGE(F59:R59)</f>
        <v>9.2693583684917077E-2</v>
      </c>
      <c r="E59" s="8" t="s">
        <v>38</v>
      </c>
      <c r="F59" s="11">
        <f>F5/F9</f>
        <v>1.364358630288718E-2</v>
      </c>
      <c r="G59" s="11">
        <f t="shared" ref="G59:R59" si="9">G5/G9</f>
        <v>6.3832333441459749E-2</v>
      </c>
      <c r="H59" s="11">
        <f t="shared" si="9"/>
        <v>0.13676323291653969</v>
      </c>
      <c r="I59" s="11">
        <f t="shared" si="9"/>
        <v>8.6065606262334865E-2</v>
      </c>
      <c r="J59" s="11">
        <f t="shared" si="9"/>
        <v>7.3192790863308266E-2</v>
      </c>
      <c r="K59" s="11">
        <f t="shared" si="9"/>
        <v>4.2271588328425098E-2</v>
      </c>
      <c r="L59" s="11">
        <f t="shared" si="9"/>
        <v>6.0396257831704943E-2</v>
      </c>
      <c r="M59" s="11">
        <f t="shared" si="9"/>
        <v>3.5778662205997298E-2</v>
      </c>
      <c r="N59" s="11">
        <f t="shared" si="9"/>
        <v>0.13021147818323697</v>
      </c>
      <c r="O59" s="11">
        <f t="shared" si="9"/>
        <v>0.16529151277477919</v>
      </c>
      <c r="P59" s="11">
        <f t="shared" si="9"/>
        <v>0.1604080961440503</v>
      </c>
      <c r="Q59" s="11">
        <f t="shared" si="9"/>
        <v>0.13961611355357748</v>
      </c>
      <c r="R59" s="17">
        <f t="shared" si="9"/>
        <v>9.7545329095621275E-2</v>
      </c>
      <c r="S59" t="s">
        <v>20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>
      <c r="C60" s="8" t="s">
        <v>40</v>
      </c>
      <c r="D60" s="12">
        <f t="shared" ref="D60:D63" si="10">AVERAGE(F60:R60)</f>
        <v>0.35325530801384314</v>
      </c>
      <c r="E60" s="8" t="s">
        <v>40</v>
      </c>
      <c r="F60" s="11">
        <f>F6/F9</f>
        <v>0.38515440282895941</v>
      </c>
      <c r="G60" s="11">
        <f t="shared" ref="G60:R60" si="11">G6/G9</f>
        <v>0.34244981168906569</v>
      </c>
      <c r="H60" s="11">
        <f t="shared" si="11"/>
        <v>0.29635698153497886</v>
      </c>
      <c r="I60" s="11">
        <f t="shared" si="11"/>
        <v>0.32434416778443348</v>
      </c>
      <c r="J60" s="11">
        <f t="shared" si="11"/>
        <v>0.33059033898904383</v>
      </c>
      <c r="K60" s="11">
        <f t="shared" si="11"/>
        <v>0.38497810905124996</v>
      </c>
      <c r="L60" s="11">
        <f t="shared" si="11"/>
        <v>0.41371325330588055</v>
      </c>
      <c r="M60" s="11">
        <f t="shared" si="11"/>
        <v>0.42434298964565881</v>
      </c>
      <c r="N60" s="11">
        <f t="shared" si="11"/>
        <v>0.3273819247871067</v>
      </c>
      <c r="O60" s="11">
        <f t="shared" si="11"/>
        <v>0.32124158496463245</v>
      </c>
      <c r="P60" s="11">
        <f t="shared" si="11"/>
        <v>0.32514752328887025</v>
      </c>
      <c r="Q60" s="11">
        <f t="shared" si="11"/>
        <v>0.33455182785554316</v>
      </c>
      <c r="R60" s="17">
        <f t="shared" si="11"/>
        <v>0.38206608845453743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>
      <c r="C61" s="8" t="s">
        <v>41</v>
      </c>
      <c r="D61" s="12">
        <f t="shared" si="10"/>
        <v>0</v>
      </c>
      <c r="E61" s="8" t="s">
        <v>41</v>
      </c>
      <c r="F61" s="11">
        <f>F7/F9</f>
        <v>0</v>
      </c>
      <c r="G61" s="11">
        <f t="shared" ref="G61:R61" si="12">G7/G9</f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1">
        <f t="shared" si="12"/>
        <v>0</v>
      </c>
      <c r="R61" s="17">
        <f t="shared" si="12"/>
        <v>0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>
      <c r="C62" s="9" t="s">
        <v>42</v>
      </c>
      <c r="D62" s="13">
        <f t="shared" si="10"/>
        <v>0.55405110830123983</v>
      </c>
      <c r="E62" s="9" t="s">
        <v>42</v>
      </c>
      <c r="F62" s="11">
        <f>F8/F9</f>
        <v>0.60120201086815339</v>
      </c>
      <c r="G62" s="11">
        <f t="shared" ref="G62:R62" si="13">G8/G9</f>
        <v>0.59371785486947448</v>
      </c>
      <c r="H62" s="11">
        <f t="shared" si="13"/>
        <v>0.5668797855484814</v>
      </c>
      <c r="I62" s="11">
        <f t="shared" si="13"/>
        <v>0.58959022595323163</v>
      </c>
      <c r="J62" s="11">
        <f t="shared" si="13"/>
        <v>0.5962168701476479</v>
      </c>
      <c r="K62" s="11">
        <f t="shared" si="13"/>
        <v>0.57275030262032489</v>
      </c>
      <c r="L62" s="11">
        <f t="shared" si="13"/>
        <v>0.52589048886241452</v>
      </c>
      <c r="M62" s="11">
        <f t="shared" si="13"/>
        <v>0.5398783481483439</v>
      </c>
      <c r="N62" s="11">
        <f t="shared" si="13"/>
        <v>0.54240659702965632</v>
      </c>
      <c r="O62" s="11">
        <f t="shared" si="13"/>
        <v>0.51346690226058833</v>
      </c>
      <c r="P62" s="11">
        <f t="shared" si="13"/>
        <v>0.51444438056707953</v>
      </c>
      <c r="Q62" s="11">
        <f t="shared" si="13"/>
        <v>0.52583205859087934</v>
      </c>
      <c r="R62" s="17">
        <f t="shared" si="13"/>
        <v>0.52038858244984132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>
      <c r="C63" s="8" t="s">
        <v>43</v>
      </c>
      <c r="D63" s="12">
        <f t="shared" si="10"/>
        <v>1</v>
      </c>
      <c r="E63" s="8" t="s">
        <v>43</v>
      </c>
      <c r="F63" s="11">
        <f>F9/F9</f>
        <v>1</v>
      </c>
      <c r="G63" s="11">
        <f t="shared" ref="G63:R63" si="14">G9/G9</f>
        <v>1</v>
      </c>
      <c r="H63" s="11">
        <f t="shared" si="14"/>
        <v>1</v>
      </c>
      <c r="I63" s="11">
        <f t="shared" si="14"/>
        <v>1</v>
      </c>
      <c r="J63" s="11">
        <f t="shared" si="14"/>
        <v>1</v>
      </c>
      <c r="K63" s="11">
        <f t="shared" si="14"/>
        <v>1</v>
      </c>
      <c r="L63" s="11">
        <f t="shared" si="14"/>
        <v>1</v>
      </c>
      <c r="M63" s="11">
        <f t="shared" si="14"/>
        <v>1</v>
      </c>
      <c r="N63" s="11">
        <f t="shared" si="14"/>
        <v>1</v>
      </c>
      <c r="O63" s="11">
        <f t="shared" si="14"/>
        <v>1</v>
      </c>
      <c r="P63" s="11">
        <f t="shared" si="14"/>
        <v>1</v>
      </c>
      <c r="Q63" s="11">
        <f t="shared" si="14"/>
        <v>1</v>
      </c>
      <c r="R63" s="17">
        <f t="shared" si="14"/>
        <v>1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>
      <c r="F64" s="8" t="s">
        <v>39</v>
      </c>
      <c r="G64" s="8" t="s">
        <v>8</v>
      </c>
      <c r="H64" s="8" t="s">
        <v>9</v>
      </c>
      <c r="I64" s="8" t="s">
        <v>10</v>
      </c>
      <c r="J64" s="8" t="s">
        <v>11</v>
      </c>
      <c r="K64" s="8" t="s">
        <v>12</v>
      </c>
      <c r="L64" s="8" t="s">
        <v>13</v>
      </c>
      <c r="M64" s="8" t="s">
        <v>14</v>
      </c>
      <c r="N64" s="8" t="s">
        <v>15</v>
      </c>
      <c r="O64" s="8" t="s">
        <v>16</v>
      </c>
      <c r="P64" s="8" t="s">
        <v>17</v>
      </c>
      <c r="Q64" s="8" t="s">
        <v>18</v>
      </c>
      <c r="R64" s="15" t="s">
        <v>19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>
      <c r="A65" t="s">
        <v>22</v>
      </c>
      <c r="B65" s="8" t="s">
        <v>23</v>
      </c>
      <c r="C65" s="8" t="s">
        <v>38</v>
      </c>
      <c r="D65" s="12">
        <f>AVERAGE(F65:R65)</f>
        <v>0.19599913509694383</v>
      </c>
      <c r="E65" s="8" t="s">
        <v>38</v>
      </c>
      <c r="F65" s="11">
        <f>F11/F15</f>
        <v>0.15944280290557394</v>
      </c>
      <c r="G65" s="11">
        <f t="shared" ref="G65:R65" si="15">G11/G15</f>
        <v>0.22940647658654262</v>
      </c>
      <c r="H65" s="11">
        <f t="shared" si="15"/>
        <v>0.43080286137947665</v>
      </c>
      <c r="I65" s="11">
        <f t="shared" si="15"/>
        <v>0.3864296643708835</v>
      </c>
      <c r="J65" s="11">
        <f t="shared" si="15"/>
        <v>0.18492786711726764</v>
      </c>
      <c r="K65" s="11">
        <f t="shared" si="15"/>
        <v>0.15050133602776913</v>
      </c>
      <c r="L65" s="11">
        <f t="shared" si="15"/>
        <v>0.10807419230966346</v>
      </c>
      <c r="M65" s="11">
        <f t="shared" si="15"/>
        <v>0.11745402232690703</v>
      </c>
      <c r="N65" s="11">
        <f t="shared" si="15"/>
        <v>9.0316495853029768E-2</v>
      </c>
      <c r="O65" s="11">
        <f t="shared" si="15"/>
        <v>0.20112682429966777</v>
      </c>
      <c r="P65" s="11">
        <f t="shared" si="15"/>
        <v>0.18206227109690679</v>
      </c>
      <c r="Q65" s="11">
        <f t="shared" si="15"/>
        <v>0.16070208605115535</v>
      </c>
      <c r="R65" s="17">
        <f t="shared" si="15"/>
        <v>0.14674185593542632</v>
      </c>
      <c r="S65" t="s">
        <v>22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>
      <c r="C66" s="8" t="s">
        <v>40</v>
      </c>
      <c r="D66" s="12">
        <f t="shared" ref="D66:D69" si="16">AVERAGE(F66:R66)</f>
        <v>0.38311668151726741</v>
      </c>
      <c r="E66" s="8" t="s">
        <v>40</v>
      </c>
      <c r="F66" s="11">
        <f>F12/F15</f>
        <v>0.4900866299030866</v>
      </c>
      <c r="G66" s="11">
        <f t="shared" ref="G66:R66" si="17">G12/G15</f>
        <v>0.48120637855749293</v>
      </c>
      <c r="H66" s="11">
        <f t="shared" si="17"/>
        <v>0.28982123391899395</v>
      </c>
      <c r="I66" s="11">
        <f t="shared" si="17"/>
        <v>0.31812565832292405</v>
      </c>
      <c r="J66" s="11">
        <f t="shared" si="17"/>
        <v>0.35212948696875718</v>
      </c>
      <c r="K66" s="11">
        <f t="shared" si="17"/>
        <v>0.41201643517779646</v>
      </c>
      <c r="L66" s="11">
        <f t="shared" si="17"/>
        <v>0.43834390892635511</v>
      </c>
      <c r="M66" s="11">
        <f t="shared" si="17"/>
        <v>0.40128842069147652</v>
      </c>
      <c r="N66" s="11">
        <f t="shared" si="17"/>
        <v>0.41128570367025441</v>
      </c>
      <c r="O66" s="11">
        <f t="shared" si="17"/>
        <v>0.30778164703301092</v>
      </c>
      <c r="P66" s="11">
        <f t="shared" si="17"/>
        <v>0.31861419467085234</v>
      </c>
      <c r="Q66" s="11">
        <f t="shared" si="17"/>
        <v>0.34245134291654888</v>
      </c>
      <c r="R66" s="17">
        <f t="shared" si="17"/>
        <v>0.41736581896692626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>
      <c r="C67" s="8" t="s">
        <v>41</v>
      </c>
      <c r="D67" s="12">
        <f t="shared" si="16"/>
        <v>0</v>
      </c>
      <c r="E67" s="8" t="s">
        <v>41</v>
      </c>
      <c r="F67" s="11">
        <f>F13/F15</f>
        <v>0</v>
      </c>
      <c r="G67" s="11">
        <f t="shared" ref="G67:R67" si="18">G13/G15</f>
        <v>0</v>
      </c>
      <c r="H67" s="11">
        <f t="shared" si="18"/>
        <v>0</v>
      </c>
      <c r="I67" s="11">
        <f t="shared" si="18"/>
        <v>0</v>
      </c>
      <c r="J67" s="11">
        <f t="shared" si="18"/>
        <v>0</v>
      </c>
      <c r="K67" s="11">
        <f t="shared" si="18"/>
        <v>0</v>
      </c>
      <c r="L67" s="11">
        <f t="shared" si="18"/>
        <v>0</v>
      </c>
      <c r="M67" s="11">
        <f t="shared" si="18"/>
        <v>0</v>
      </c>
      <c r="N67" s="11">
        <f t="shared" si="18"/>
        <v>0</v>
      </c>
      <c r="O67" s="11">
        <f t="shared" si="18"/>
        <v>0</v>
      </c>
      <c r="P67" s="11">
        <f t="shared" si="18"/>
        <v>0</v>
      </c>
      <c r="Q67" s="11">
        <f t="shared" si="18"/>
        <v>0</v>
      </c>
      <c r="R67" s="17">
        <f t="shared" si="18"/>
        <v>0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>
      <c r="C68" s="9" t="s">
        <v>42</v>
      </c>
      <c r="D68" s="13">
        <f t="shared" si="16"/>
        <v>0.42088418338578887</v>
      </c>
      <c r="E68" s="9" t="s">
        <v>42</v>
      </c>
      <c r="F68" s="11">
        <f>F14/F15</f>
        <v>0.35047056719133945</v>
      </c>
      <c r="G68" s="11">
        <f t="shared" ref="G68:R68" si="19">G14/G15</f>
        <v>0.28938714485596445</v>
      </c>
      <c r="H68" s="11">
        <f t="shared" si="19"/>
        <v>0.2793759047015294</v>
      </c>
      <c r="I68" s="11">
        <f t="shared" si="19"/>
        <v>0.29544467730619245</v>
      </c>
      <c r="J68" s="11">
        <f t="shared" si="19"/>
        <v>0.46294264591397521</v>
      </c>
      <c r="K68" s="11">
        <f t="shared" si="19"/>
        <v>0.43748222879443444</v>
      </c>
      <c r="L68" s="11">
        <f t="shared" si="19"/>
        <v>0.45358189876398142</v>
      </c>
      <c r="M68" s="11">
        <f t="shared" si="19"/>
        <v>0.48125755698161643</v>
      </c>
      <c r="N68" s="11">
        <f t="shared" si="19"/>
        <v>0.49839780047671578</v>
      </c>
      <c r="O68" s="11">
        <f t="shared" si="19"/>
        <v>0.49109152866732131</v>
      </c>
      <c r="P68" s="11">
        <f t="shared" si="19"/>
        <v>0.49932353423224091</v>
      </c>
      <c r="Q68" s="11">
        <f t="shared" si="19"/>
        <v>0.49684657103229574</v>
      </c>
      <c r="R68" s="17">
        <f t="shared" si="19"/>
        <v>0.43589232509764747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</row>
    <row r="69" spans="1:31">
      <c r="C69" s="8" t="s">
        <v>43</v>
      </c>
      <c r="D69" s="12">
        <f t="shared" si="16"/>
        <v>1</v>
      </c>
      <c r="E69" s="8" t="s">
        <v>43</v>
      </c>
      <c r="F69" s="11">
        <f>F15/F15</f>
        <v>1</v>
      </c>
      <c r="G69" s="11">
        <f t="shared" ref="G69:R69" si="20">G15/G15</f>
        <v>1</v>
      </c>
      <c r="H69" s="11">
        <f t="shared" si="20"/>
        <v>1</v>
      </c>
      <c r="I69" s="11">
        <f t="shared" si="20"/>
        <v>1</v>
      </c>
      <c r="J69" s="11">
        <f t="shared" si="20"/>
        <v>1</v>
      </c>
      <c r="K69" s="11">
        <f t="shared" si="20"/>
        <v>1</v>
      </c>
      <c r="L69" s="11">
        <f t="shared" si="20"/>
        <v>1</v>
      </c>
      <c r="M69" s="11">
        <f t="shared" si="20"/>
        <v>1</v>
      </c>
      <c r="N69" s="11">
        <f t="shared" si="20"/>
        <v>1</v>
      </c>
      <c r="O69" s="11">
        <f t="shared" si="20"/>
        <v>1</v>
      </c>
      <c r="P69" s="11">
        <f t="shared" si="20"/>
        <v>1</v>
      </c>
      <c r="Q69" s="11">
        <f t="shared" si="20"/>
        <v>1</v>
      </c>
      <c r="R69" s="17">
        <f t="shared" si="20"/>
        <v>1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</row>
    <row r="70" spans="1:31">
      <c r="F70" s="8" t="s">
        <v>39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17</v>
      </c>
      <c r="Q70" s="8" t="s">
        <v>18</v>
      </c>
      <c r="R70" s="15" t="s">
        <v>19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>
      <c r="A71" t="s">
        <v>24</v>
      </c>
      <c r="B71" s="8" t="s">
        <v>25</v>
      </c>
      <c r="C71" s="8" t="s">
        <v>38</v>
      </c>
      <c r="D71" s="12">
        <f>AVERAGE(F71:R71)</f>
        <v>3.0944219075251821E-2</v>
      </c>
      <c r="E71" s="8" t="s">
        <v>38</v>
      </c>
      <c r="F71" s="11">
        <f>F17/F21</f>
        <v>0.14048580648901429</v>
      </c>
      <c r="G71" s="11">
        <f t="shared" ref="G71:R71" si="21">G17/G21</f>
        <v>4.0727056973864785E-2</v>
      </c>
      <c r="H71" s="11">
        <f t="shared" si="21"/>
        <v>1.5704762367781545E-2</v>
      </c>
      <c r="I71" s="11">
        <f t="shared" si="21"/>
        <v>1.3523364750699301E-2</v>
      </c>
      <c r="J71" s="11">
        <f t="shared" si="21"/>
        <v>1.2077656832072455E-2</v>
      </c>
      <c r="K71" s="11">
        <f t="shared" si="21"/>
        <v>6.2284315698584072E-2</v>
      </c>
      <c r="L71" s="11">
        <f t="shared" si="21"/>
        <v>3.8766798815957237E-2</v>
      </c>
      <c r="M71" s="11">
        <f t="shared" si="21"/>
        <v>8.6701713565949107E-3</v>
      </c>
      <c r="N71" s="11">
        <f t="shared" si="21"/>
        <v>7.8902556976855071E-3</v>
      </c>
      <c r="O71" s="11">
        <f t="shared" si="21"/>
        <v>1.5362010353359046E-2</v>
      </c>
      <c r="P71" s="11">
        <f t="shared" si="21"/>
        <v>1.5153083505494984E-2</v>
      </c>
      <c r="Q71" s="11">
        <f t="shared" si="21"/>
        <v>1.5891229062351121E-2</v>
      </c>
      <c r="R71" s="17">
        <f t="shared" si="21"/>
        <v>1.5738336074814421E-2</v>
      </c>
      <c r="S71" t="s">
        <v>24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1:31">
      <c r="C72" s="8" t="s">
        <v>40</v>
      </c>
      <c r="D72" s="12">
        <f t="shared" ref="D72:D75" si="22">AVERAGE(F72:R72)</f>
        <v>0.47490260541473756</v>
      </c>
      <c r="E72" s="8" t="s">
        <v>40</v>
      </c>
      <c r="F72" s="11">
        <f>F18/F21</f>
        <v>0.39457767299851204</v>
      </c>
      <c r="G72" s="11">
        <f t="shared" ref="G72:R72" si="23">G18/G21</f>
        <v>0.46375454784735959</v>
      </c>
      <c r="H72" s="11">
        <f t="shared" si="23"/>
        <v>0.513657645420043</v>
      </c>
      <c r="I72" s="11">
        <f t="shared" si="23"/>
        <v>0.50630450975939301</v>
      </c>
      <c r="J72" s="11">
        <f t="shared" si="23"/>
        <v>0.50948323121368122</v>
      </c>
      <c r="K72" s="11">
        <f t="shared" si="23"/>
        <v>0.46706251257847342</v>
      </c>
      <c r="L72" s="11">
        <f t="shared" si="23"/>
        <v>0.4832091353195716</v>
      </c>
      <c r="M72" s="11">
        <f t="shared" si="23"/>
        <v>0.49150156428131991</v>
      </c>
      <c r="N72" s="11">
        <f t="shared" si="23"/>
        <v>0.47350373791176442</v>
      </c>
      <c r="O72" s="11">
        <f t="shared" si="23"/>
        <v>0.47525707857189509</v>
      </c>
      <c r="P72" s="11">
        <f t="shared" si="23"/>
        <v>0.4878343524200528</v>
      </c>
      <c r="Q72" s="11">
        <f t="shared" si="23"/>
        <v>0.45775569050719717</v>
      </c>
      <c r="R72" s="17">
        <f t="shared" si="23"/>
        <v>0.44983219156232684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  <row r="73" spans="1:31">
      <c r="C73" s="8" t="s">
        <v>41</v>
      </c>
      <c r="D73" s="12">
        <f t="shared" si="22"/>
        <v>0</v>
      </c>
      <c r="E73" s="8" t="s">
        <v>41</v>
      </c>
      <c r="F73" s="11">
        <f>F19/F21</f>
        <v>0</v>
      </c>
      <c r="G73" s="11">
        <f t="shared" ref="G73:R73" si="24">G19/G21</f>
        <v>0</v>
      </c>
      <c r="H73" s="11">
        <f t="shared" si="24"/>
        <v>0</v>
      </c>
      <c r="I73" s="11">
        <f t="shared" si="24"/>
        <v>0</v>
      </c>
      <c r="J73" s="11">
        <f t="shared" si="24"/>
        <v>0</v>
      </c>
      <c r="K73" s="11">
        <f t="shared" si="24"/>
        <v>0</v>
      </c>
      <c r="L73" s="11">
        <f t="shared" si="24"/>
        <v>0</v>
      </c>
      <c r="M73" s="11">
        <f t="shared" si="24"/>
        <v>0</v>
      </c>
      <c r="N73" s="11">
        <f t="shared" si="24"/>
        <v>0</v>
      </c>
      <c r="O73" s="11">
        <f t="shared" si="24"/>
        <v>0</v>
      </c>
      <c r="P73" s="11">
        <f t="shared" si="24"/>
        <v>0</v>
      </c>
      <c r="Q73" s="11">
        <f t="shared" si="24"/>
        <v>0</v>
      </c>
      <c r="R73" s="17">
        <f t="shared" si="24"/>
        <v>0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</row>
    <row r="74" spans="1:31">
      <c r="C74" s="9" t="s">
        <v>42</v>
      </c>
      <c r="D74" s="13">
        <f t="shared" si="22"/>
        <v>0.49415317551001042</v>
      </c>
      <c r="E74" s="9" t="s">
        <v>42</v>
      </c>
      <c r="F74" s="11">
        <f>F20/F21</f>
        <v>0.46493652051247369</v>
      </c>
      <c r="G74" s="11">
        <f t="shared" ref="G74:R74" si="25">G20/G21</f>
        <v>0.49551839517877561</v>
      </c>
      <c r="H74" s="11">
        <f t="shared" si="25"/>
        <v>0.47063759221217549</v>
      </c>
      <c r="I74" s="11">
        <f t="shared" si="25"/>
        <v>0.48017212548990768</v>
      </c>
      <c r="J74" s="11">
        <f t="shared" si="25"/>
        <v>0.47843911195424632</v>
      </c>
      <c r="K74" s="11">
        <f t="shared" si="25"/>
        <v>0.47065317172294246</v>
      </c>
      <c r="L74" s="11">
        <f t="shared" si="25"/>
        <v>0.47802406586447116</v>
      </c>
      <c r="M74" s="11">
        <f t="shared" si="25"/>
        <v>0.49982826436208522</v>
      </c>
      <c r="N74" s="11">
        <f t="shared" si="25"/>
        <v>0.5186060063905501</v>
      </c>
      <c r="O74" s="11">
        <f t="shared" si="25"/>
        <v>0.50938091107474592</v>
      </c>
      <c r="P74" s="11">
        <f t="shared" si="25"/>
        <v>0.49701256407445221</v>
      </c>
      <c r="Q74" s="11">
        <f t="shared" si="25"/>
        <v>0.5263530804304517</v>
      </c>
      <c r="R74" s="17">
        <f t="shared" si="25"/>
        <v>0.53442947236285876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</row>
    <row r="75" spans="1:31">
      <c r="C75" s="8" t="s">
        <v>43</v>
      </c>
      <c r="D75" s="12">
        <f t="shared" si="22"/>
        <v>1</v>
      </c>
      <c r="E75" s="8" t="s">
        <v>43</v>
      </c>
      <c r="F75" s="11">
        <f>F21/F21</f>
        <v>1</v>
      </c>
      <c r="G75" s="11">
        <f t="shared" ref="G75:R75" si="26">G21/G21</f>
        <v>1</v>
      </c>
      <c r="H75" s="11">
        <f t="shared" si="26"/>
        <v>1</v>
      </c>
      <c r="I75" s="11">
        <f t="shared" si="26"/>
        <v>1</v>
      </c>
      <c r="J75" s="11">
        <f t="shared" si="26"/>
        <v>1</v>
      </c>
      <c r="K75" s="11">
        <f t="shared" si="26"/>
        <v>1</v>
      </c>
      <c r="L75" s="11">
        <f t="shared" si="26"/>
        <v>1</v>
      </c>
      <c r="M75" s="11">
        <f t="shared" si="26"/>
        <v>1</v>
      </c>
      <c r="N75" s="11">
        <f t="shared" si="26"/>
        <v>1</v>
      </c>
      <c r="O75" s="11">
        <f t="shared" si="26"/>
        <v>1</v>
      </c>
      <c r="P75" s="11">
        <f t="shared" si="26"/>
        <v>1</v>
      </c>
      <c r="Q75" s="11">
        <f t="shared" si="26"/>
        <v>1</v>
      </c>
      <c r="R75" s="17">
        <f t="shared" si="26"/>
        <v>1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>
      <c r="F76" s="8" t="s">
        <v>39</v>
      </c>
      <c r="G76" s="8" t="s">
        <v>8</v>
      </c>
      <c r="H76" s="8" t="s">
        <v>9</v>
      </c>
      <c r="I76" s="8" t="s">
        <v>10</v>
      </c>
      <c r="J76" s="8" t="s">
        <v>11</v>
      </c>
      <c r="K76" s="8" t="s">
        <v>12</v>
      </c>
      <c r="L76" s="8" t="s">
        <v>13</v>
      </c>
      <c r="M76" s="8" t="s">
        <v>14</v>
      </c>
      <c r="N76" s="8" t="s">
        <v>15</v>
      </c>
      <c r="O76" s="8" t="s">
        <v>16</v>
      </c>
      <c r="P76" s="8" t="s">
        <v>17</v>
      </c>
      <c r="Q76" s="8" t="s">
        <v>18</v>
      </c>
      <c r="R76" s="15" t="s">
        <v>19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</row>
    <row r="77" spans="1:31">
      <c r="A77" t="s">
        <v>26</v>
      </c>
      <c r="B77" s="8" t="s">
        <v>27</v>
      </c>
      <c r="C77" s="8" t="s">
        <v>38</v>
      </c>
      <c r="D77" s="12">
        <f>AVERAGE(F77:R77)</f>
        <v>0.11879237285331075</v>
      </c>
      <c r="E77" s="8" t="s">
        <v>38</v>
      </c>
      <c r="F77" s="11">
        <f>F23/F27</f>
        <v>4.4869428487004946E-2</v>
      </c>
      <c r="G77" s="11">
        <f t="shared" ref="G77:R77" si="27">G23/G27</f>
        <v>0.1286008817838678</v>
      </c>
      <c r="H77" s="11">
        <f t="shared" si="27"/>
        <v>0.11669490989122257</v>
      </c>
      <c r="I77" s="11">
        <f t="shared" si="27"/>
        <v>8.4657468404535044E-2</v>
      </c>
      <c r="J77" s="11">
        <f t="shared" si="27"/>
        <v>0.13433164501211187</v>
      </c>
      <c r="K77" s="11">
        <f t="shared" si="27"/>
        <v>0.11184254970988493</v>
      </c>
      <c r="L77" s="11">
        <f t="shared" si="27"/>
        <v>8.7056075484455916E-2</v>
      </c>
      <c r="M77" s="11">
        <f t="shared" si="27"/>
        <v>0.1182994006163702</v>
      </c>
      <c r="N77" s="11">
        <f t="shared" si="27"/>
        <v>0.19194072018041683</v>
      </c>
      <c r="O77" s="11">
        <f t="shared" si="27"/>
        <v>0.15450941112641375</v>
      </c>
      <c r="P77" s="11">
        <f t="shared" si="27"/>
        <v>0.1421372538833186</v>
      </c>
      <c r="Q77" s="11">
        <f t="shared" si="27"/>
        <v>0.12748637233312876</v>
      </c>
      <c r="R77" s="17">
        <f t="shared" si="27"/>
        <v>0.10187473018030845</v>
      </c>
      <c r="S77" t="s">
        <v>26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</row>
    <row r="78" spans="1:31">
      <c r="C78" s="8" t="s">
        <v>40</v>
      </c>
      <c r="D78" s="12">
        <f t="shared" ref="D78:D81" si="28">AVERAGE(F78:R78)</f>
        <v>0.50405531577085094</v>
      </c>
      <c r="E78" s="8" t="s">
        <v>40</v>
      </c>
      <c r="F78" s="11">
        <f>F24/F27</f>
        <v>0.31070939263966557</v>
      </c>
      <c r="G78" s="11">
        <f t="shared" ref="G78:R78" si="29">G24/G27</f>
        <v>0.4507501506645098</v>
      </c>
      <c r="H78" s="11">
        <f t="shared" si="29"/>
        <v>0.49885034841123072</v>
      </c>
      <c r="I78" s="11">
        <f t="shared" si="29"/>
        <v>0.50132177895897534</v>
      </c>
      <c r="J78" s="11">
        <f t="shared" si="29"/>
        <v>0.53488952506789988</v>
      </c>
      <c r="K78" s="11">
        <f t="shared" si="29"/>
        <v>0.56388161203395815</v>
      </c>
      <c r="L78" s="11">
        <f t="shared" si="29"/>
        <v>0.57770503895624914</v>
      </c>
      <c r="M78" s="11">
        <f t="shared" si="29"/>
        <v>0.54821357794009395</v>
      </c>
      <c r="N78" s="11">
        <f t="shared" si="29"/>
        <v>0.46183902918556335</v>
      </c>
      <c r="O78" s="11">
        <f t="shared" si="29"/>
        <v>0.50567171653937648</v>
      </c>
      <c r="P78" s="11">
        <f t="shared" si="29"/>
        <v>0.52783694391050617</v>
      </c>
      <c r="Q78" s="11">
        <f t="shared" si="29"/>
        <v>0.52860907548463953</v>
      </c>
      <c r="R78" s="17">
        <f t="shared" si="29"/>
        <v>0.54244091522839377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</row>
    <row r="79" spans="1:31">
      <c r="C79" s="8" t="s">
        <v>41</v>
      </c>
      <c r="D79" s="12">
        <f t="shared" si="28"/>
        <v>2.6380350799659981E-2</v>
      </c>
      <c r="E79" s="8" t="s">
        <v>41</v>
      </c>
      <c r="F79" s="11">
        <f>F25/F27</f>
        <v>0.23154476404930746</v>
      </c>
      <c r="G79" s="11">
        <f t="shared" ref="G79:R79" si="30">G25/G27</f>
        <v>5.5825165730960767E-2</v>
      </c>
      <c r="H79" s="11">
        <f t="shared" si="30"/>
        <v>2.7697110753285473E-2</v>
      </c>
      <c r="I79" s="11">
        <f t="shared" si="30"/>
        <v>2.7877519862026068E-2</v>
      </c>
      <c r="J79" s="11">
        <f t="shared" si="30"/>
        <v>0</v>
      </c>
      <c r="K79" s="11">
        <f t="shared" si="30"/>
        <v>0</v>
      </c>
      <c r="L79" s="11">
        <f t="shared" si="30"/>
        <v>0</v>
      </c>
      <c r="M79" s="11">
        <f t="shared" si="30"/>
        <v>0</v>
      </c>
      <c r="N79" s="11">
        <f t="shared" si="30"/>
        <v>0</v>
      </c>
      <c r="O79" s="11">
        <f t="shared" si="30"/>
        <v>0</v>
      </c>
      <c r="P79" s="11">
        <f t="shared" si="30"/>
        <v>0</v>
      </c>
      <c r="Q79" s="11">
        <f t="shared" si="30"/>
        <v>0</v>
      </c>
      <c r="R79" s="17">
        <f t="shared" si="30"/>
        <v>0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</row>
    <row r="80" spans="1:31">
      <c r="C80" s="9" t="s">
        <v>42</v>
      </c>
      <c r="D80" s="13">
        <f t="shared" si="28"/>
        <v>0.35077196057617832</v>
      </c>
      <c r="E80" s="9" t="s">
        <v>42</v>
      </c>
      <c r="F80" s="11">
        <f>F26/F27</f>
        <v>0.41287641482402204</v>
      </c>
      <c r="G80" s="11">
        <f t="shared" ref="G80:R80" si="31">G26/G27</f>
        <v>0.36482380182066165</v>
      </c>
      <c r="H80" s="11">
        <f t="shared" si="31"/>
        <v>0.35675763094426122</v>
      </c>
      <c r="I80" s="11">
        <f t="shared" si="31"/>
        <v>0.3861432327744635</v>
      </c>
      <c r="J80" s="11">
        <f t="shared" si="31"/>
        <v>0.33077882991998825</v>
      </c>
      <c r="K80" s="11">
        <f t="shared" si="31"/>
        <v>0.32427583825615697</v>
      </c>
      <c r="L80" s="11">
        <f t="shared" si="31"/>
        <v>0.33523888555929493</v>
      </c>
      <c r="M80" s="11">
        <f t="shared" si="31"/>
        <v>0.33348702144353581</v>
      </c>
      <c r="N80" s="11">
        <f t="shared" si="31"/>
        <v>0.34622025063401979</v>
      </c>
      <c r="O80" s="11">
        <f t="shared" si="31"/>
        <v>0.33981887233420977</v>
      </c>
      <c r="P80" s="11">
        <f t="shared" si="31"/>
        <v>0.33002580220617522</v>
      </c>
      <c r="Q80" s="11">
        <f t="shared" si="31"/>
        <v>0.3439045521822317</v>
      </c>
      <c r="R80" s="17">
        <f t="shared" si="31"/>
        <v>0.35568435459129782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</row>
    <row r="81" spans="1:31">
      <c r="C81" s="8" t="s">
        <v>43</v>
      </c>
      <c r="D81" s="12">
        <f t="shared" si="28"/>
        <v>1</v>
      </c>
      <c r="E81" s="8" t="s">
        <v>43</v>
      </c>
      <c r="F81" s="11">
        <f>F27/F27</f>
        <v>1</v>
      </c>
      <c r="G81" s="11">
        <f t="shared" ref="G81:R81" si="32">G27/G27</f>
        <v>1</v>
      </c>
      <c r="H81" s="11">
        <f t="shared" si="32"/>
        <v>1</v>
      </c>
      <c r="I81" s="11">
        <f t="shared" si="32"/>
        <v>1</v>
      </c>
      <c r="J81" s="11">
        <f t="shared" si="32"/>
        <v>1</v>
      </c>
      <c r="K81" s="11">
        <f t="shared" si="32"/>
        <v>1</v>
      </c>
      <c r="L81" s="11">
        <f t="shared" si="32"/>
        <v>1</v>
      </c>
      <c r="M81" s="11">
        <f t="shared" si="32"/>
        <v>1</v>
      </c>
      <c r="N81" s="11">
        <f t="shared" si="32"/>
        <v>1</v>
      </c>
      <c r="O81" s="11">
        <f t="shared" si="32"/>
        <v>1</v>
      </c>
      <c r="P81" s="11">
        <f t="shared" si="32"/>
        <v>1</v>
      </c>
      <c r="Q81" s="11">
        <f t="shared" si="32"/>
        <v>1</v>
      </c>
      <c r="R81" s="17">
        <f t="shared" si="32"/>
        <v>1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1:31">
      <c r="F82" s="8" t="s">
        <v>39</v>
      </c>
      <c r="G82" s="8" t="s">
        <v>8</v>
      </c>
      <c r="H82" s="8" t="s">
        <v>9</v>
      </c>
      <c r="I82" s="8" t="s">
        <v>10</v>
      </c>
      <c r="J82" s="8" t="s">
        <v>11</v>
      </c>
      <c r="K82" s="8" t="s">
        <v>12</v>
      </c>
      <c r="L82" s="8" t="s">
        <v>13</v>
      </c>
      <c r="M82" s="8" t="s">
        <v>14</v>
      </c>
      <c r="N82" s="8" t="s">
        <v>15</v>
      </c>
      <c r="O82" s="8" t="s">
        <v>16</v>
      </c>
      <c r="P82" s="8" t="s">
        <v>17</v>
      </c>
      <c r="Q82" s="8" t="s">
        <v>18</v>
      </c>
      <c r="R82" s="15" t="s">
        <v>19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:31">
      <c r="A83" t="s">
        <v>28</v>
      </c>
      <c r="B83" s="8" t="s">
        <v>29</v>
      </c>
      <c r="C83" s="8" t="s">
        <v>38</v>
      </c>
      <c r="D83" s="12">
        <f>AVERAGE(F83:R83)</f>
        <v>9.4177439435726235E-2</v>
      </c>
      <c r="E83" s="8" t="s">
        <v>38</v>
      </c>
      <c r="F83" s="11">
        <f>F29/F33</f>
        <v>0.1643270503613978</v>
      </c>
      <c r="G83" s="11">
        <f t="shared" ref="G83:R83" si="33">G29/G33</f>
        <v>0.14425309789162769</v>
      </c>
      <c r="H83" s="11">
        <f t="shared" si="33"/>
        <v>0.11254646699136663</v>
      </c>
      <c r="I83" s="11">
        <f t="shared" si="33"/>
        <v>7.7866564109509581E-2</v>
      </c>
      <c r="J83" s="11">
        <f t="shared" si="33"/>
        <v>7.8953512430029474E-2</v>
      </c>
      <c r="K83" s="11">
        <f t="shared" si="33"/>
        <v>9.5698231235053388E-2</v>
      </c>
      <c r="L83" s="11">
        <f t="shared" si="33"/>
        <v>1.3526178490209125E-2</v>
      </c>
      <c r="M83" s="11">
        <f t="shared" si="33"/>
        <v>3.9097769968300979E-2</v>
      </c>
      <c r="N83" s="11">
        <f t="shared" si="33"/>
        <v>3.8884167280824174E-2</v>
      </c>
      <c r="O83" s="11">
        <f t="shared" si="33"/>
        <v>5.7475109665335894E-2</v>
      </c>
      <c r="P83" s="11">
        <f t="shared" si="33"/>
        <v>0.16560983613869745</v>
      </c>
      <c r="Q83" s="11">
        <f t="shared" si="33"/>
        <v>0.11486202305032009</v>
      </c>
      <c r="R83" s="17">
        <f t="shared" si="33"/>
        <v>0.12120670505176882</v>
      </c>
      <c r="S83" t="s">
        <v>28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>
      <c r="C84" s="8" t="s">
        <v>40</v>
      </c>
      <c r="D84" s="12">
        <f t="shared" ref="D84:D87" si="34">AVERAGE(F84:R84)</f>
        <v>0.40816330346455298</v>
      </c>
      <c r="E84" s="8" t="s">
        <v>40</v>
      </c>
      <c r="F84" s="11">
        <f>F30/F33</f>
        <v>0.37046729847826343</v>
      </c>
      <c r="G84" s="11">
        <f t="shared" ref="G84:R84" si="35">G30/G33</f>
        <v>0.41144836264702972</v>
      </c>
      <c r="H84" s="11">
        <f t="shared" si="35"/>
        <v>0.43980396619478962</v>
      </c>
      <c r="I84" s="11">
        <f t="shared" si="35"/>
        <v>0.4369081828089843</v>
      </c>
      <c r="J84" s="11">
        <f t="shared" si="35"/>
        <v>0.43245974183906605</v>
      </c>
      <c r="K84" s="11">
        <f t="shared" si="35"/>
        <v>0.43325514011045979</v>
      </c>
      <c r="L84" s="11">
        <f t="shared" si="35"/>
        <v>0.46579312787727245</v>
      </c>
      <c r="M84" s="11">
        <f t="shared" si="35"/>
        <v>0.41507551380036301</v>
      </c>
      <c r="N84" s="11">
        <f t="shared" si="35"/>
        <v>0.41253571260564814</v>
      </c>
      <c r="O84" s="11">
        <f t="shared" si="35"/>
        <v>0.41853590615604513</v>
      </c>
      <c r="P84" s="11">
        <f t="shared" si="35"/>
        <v>0.33786652138034745</v>
      </c>
      <c r="Q84" s="11">
        <f t="shared" si="35"/>
        <v>0.36828633100125274</v>
      </c>
      <c r="R84" s="17">
        <f t="shared" si="35"/>
        <v>0.3636871401396673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1:31">
      <c r="C85" s="8" t="s">
        <v>41</v>
      </c>
      <c r="D85" s="12">
        <f t="shared" si="34"/>
        <v>0</v>
      </c>
      <c r="E85" s="8" t="s">
        <v>41</v>
      </c>
      <c r="F85" s="11">
        <f>F31/F33</f>
        <v>0</v>
      </c>
      <c r="G85" s="11">
        <f t="shared" ref="G85:R85" si="36">G31/G33</f>
        <v>0</v>
      </c>
      <c r="H85" s="11">
        <f t="shared" si="36"/>
        <v>0</v>
      </c>
      <c r="I85" s="11">
        <f t="shared" si="36"/>
        <v>0</v>
      </c>
      <c r="J85" s="11">
        <f t="shared" si="36"/>
        <v>0</v>
      </c>
      <c r="K85" s="11">
        <f t="shared" si="36"/>
        <v>0</v>
      </c>
      <c r="L85" s="11">
        <f t="shared" si="36"/>
        <v>0</v>
      </c>
      <c r="M85" s="11">
        <f t="shared" si="36"/>
        <v>0</v>
      </c>
      <c r="N85" s="11">
        <f t="shared" si="36"/>
        <v>0</v>
      </c>
      <c r="O85" s="11">
        <f t="shared" si="36"/>
        <v>0</v>
      </c>
      <c r="P85" s="11">
        <f t="shared" si="36"/>
        <v>0</v>
      </c>
      <c r="Q85" s="11">
        <f t="shared" si="36"/>
        <v>0</v>
      </c>
      <c r="R85" s="17">
        <f t="shared" si="36"/>
        <v>0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1:31">
      <c r="C86" s="9" t="s">
        <v>42</v>
      </c>
      <c r="D86" s="13">
        <f t="shared" si="34"/>
        <v>0.4976592570997207</v>
      </c>
      <c r="E86" s="9" t="s">
        <v>42</v>
      </c>
      <c r="F86" s="11">
        <f>F32/F33</f>
        <v>0.4652056511603388</v>
      </c>
      <c r="G86" s="11">
        <f t="shared" ref="G86:R86" si="37">G32/G33</f>
        <v>0.44429853946134262</v>
      </c>
      <c r="H86" s="11">
        <f t="shared" si="37"/>
        <v>0.44764956681384377</v>
      </c>
      <c r="I86" s="11">
        <f t="shared" si="37"/>
        <v>0.4852252530815061</v>
      </c>
      <c r="J86" s="11">
        <f t="shared" si="37"/>
        <v>0.48858674573090444</v>
      </c>
      <c r="K86" s="11">
        <f t="shared" si="37"/>
        <v>0.47104662865448677</v>
      </c>
      <c r="L86" s="11">
        <f t="shared" si="37"/>
        <v>0.52068069363251845</v>
      </c>
      <c r="M86" s="11">
        <f t="shared" si="37"/>
        <v>0.54582671623133594</v>
      </c>
      <c r="N86" s="11">
        <f t="shared" si="37"/>
        <v>0.54858012011352764</v>
      </c>
      <c r="O86" s="11">
        <f t="shared" si="37"/>
        <v>0.52398898417861894</v>
      </c>
      <c r="P86" s="11">
        <f t="shared" si="37"/>
        <v>0.49652364248095504</v>
      </c>
      <c r="Q86" s="11">
        <f t="shared" si="37"/>
        <v>0.51685164594842714</v>
      </c>
      <c r="R86" s="17">
        <f t="shared" si="37"/>
        <v>0.51510615480856392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1:31">
      <c r="C87" s="8" t="s">
        <v>43</v>
      </c>
      <c r="D87" s="12">
        <f t="shared" si="34"/>
        <v>1</v>
      </c>
      <c r="E87" s="8" t="s">
        <v>43</v>
      </c>
      <c r="F87" s="11">
        <f>F33/F33</f>
        <v>1</v>
      </c>
      <c r="G87" s="11">
        <f t="shared" ref="G87:R87" si="38">G33/G33</f>
        <v>1</v>
      </c>
      <c r="H87" s="11">
        <f t="shared" si="38"/>
        <v>1</v>
      </c>
      <c r="I87" s="11">
        <f t="shared" si="38"/>
        <v>1</v>
      </c>
      <c r="J87" s="11">
        <f t="shared" si="38"/>
        <v>1</v>
      </c>
      <c r="K87" s="11">
        <f t="shared" si="38"/>
        <v>1</v>
      </c>
      <c r="L87" s="11">
        <f t="shared" si="38"/>
        <v>1</v>
      </c>
      <c r="M87" s="11">
        <f t="shared" si="38"/>
        <v>1</v>
      </c>
      <c r="N87" s="11">
        <f t="shared" si="38"/>
        <v>1</v>
      </c>
      <c r="O87" s="11">
        <f t="shared" si="38"/>
        <v>1</v>
      </c>
      <c r="P87" s="11">
        <f t="shared" si="38"/>
        <v>1</v>
      </c>
      <c r="Q87" s="11">
        <f t="shared" si="38"/>
        <v>1</v>
      </c>
      <c r="R87" s="17">
        <f t="shared" si="38"/>
        <v>1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</row>
    <row r="88" spans="1:31">
      <c r="F88" s="8" t="s">
        <v>39</v>
      </c>
      <c r="G88" s="8" t="s">
        <v>8</v>
      </c>
      <c r="H88" s="8" t="s">
        <v>9</v>
      </c>
      <c r="I88" s="8" t="s">
        <v>10</v>
      </c>
      <c r="J88" s="8" t="s">
        <v>11</v>
      </c>
      <c r="K88" s="8" t="s">
        <v>12</v>
      </c>
      <c r="L88" s="8" t="s">
        <v>13</v>
      </c>
      <c r="M88" s="8" t="s">
        <v>14</v>
      </c>
      <c r="N88" s="8" t="s">
        <v>15</v>
      </c>
      <c r="O88" s="8" t="s">
        <v>16</v>
      </c>
      <c r="P88" s="8" t="s">
        <v>17</v>
      </c>
      <c r="Q88" s="8" t="s">
        <v>18</v>
      </c>
      <c r="R88" s="15" t="s">
        <v>19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  <row r="89" spans="1:31">
      <c r="A89" t="s">
        <v>30</v>
      </c>
      <c r="B89" s="8" t="s">
        <v>31</v>
      </c>
      <c r="C89" s="8" t="s">
        <v>38</v>
      </c>
      <c r="D89" s="12">
        <f>AVERAGE(F89:R89)</f>
        <v>6.9307671494867454E-2</v>
      </c>
      <c r="E89" s="8" t="s">
        <v>38</v>
      </c>
      <c r="F89" s="11">
        <f>F35/F39</f>
        <v>8.0171096786726168E-2</v>
      </c>
      <c r="G89" s="11">
        <f t="shared" ref="G89:R89" si="39">G35/G39</f>
        <v>8.2560585548892826E-2</v>
      </c>
      <c r="H89" s="11">
        <f t="shared" si="39"/>
        <v>0.16521038791778145</v>
      </c>
      <c r="I89" s="11">
        <f t="shared" si="39"/>
        <v>0.14260650398424238</v>
      </c>
      <c r="J89" s="11">
        <f t="shared" si="39"/>
        <v>0.16660299351506108</v>
      </c>
      <c r="K89" s="11">
        <f t="shared" si="39"/>
        <v>0.10175296074360332</v>
      </c>
      <c r="L89" s="11">
        <f t="shared" si="39"/>
        <v>5.2742552084785774E-2</v>
      </c>
      <c r="M89" s="11">
        <f t="shared" si="39"/>
        <v>2.4647878535254578E-2</v>
      </c>
      <c r="N89" s="11">
        <f t="shared" si="39"/>
        <v>2.6500135758892207E-2</v>
      </c>
      <c r="O89" s="11">
        <f t="shared" si="39"/>
        <v>4.4953193584217913E-2</v>
      </c>
      <c r="P89" s="11">
        <f t="shared" si="39"/>
        <v>1.3246870799480165E-2</v>
      </c>
      <c r="Q89" s="11">
        <f t="shared" si="39"/>
        <v>2.281880726094447E-6</v>
      </c>
      <c r="R89" s="17">
        <f t="shared" si="39"/>
        <v>2.2882936129148675E-6</v>
      </c>
      <c r="S89" t="s">
        <v>30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</row>
    <row r="90" spans="1:31">
      <c r="C90" s="8" t="s">
        <v>40</v>
      </c>
      <c r="D90" s="12">
        <f t="shared" ref="D90:D93" si="40">AVERAGE(F90:R90)</f>
        <v>0.34266001765048776</v>
      </c>
      <c r="E90" s="8" t="s">
        <v>40</v>
      </c>
      <c r="F90" s="11">
        <f>F36/F39</f>
        <v>0.34878822268953275</v>
      </c>
      <c r="G90" s="11">
        <f t="shared" ref="G90:R90" si="41">G36/G39</f>
        <v>0.35435802735608479</v>
      </c>
      <c r="H90" s="11">
        <f t="shared" si="41"/>
        <v>0.25638230988449201</v>
      </c>
      <c r="I90" s="11">
        <f t="shared" si="41"/>
        <v>0.26276535030783382</v>
      </c>
      <c r="J90" s="11">
        <f t="shared" si="41"/>
        <v>0.25549223826188311</v>
      </c>
      <c r="K90" s="11">
        <f t="shared" si="41"/>
        <v>0.33989253961259458</v>
      </c>
      <c r="L90" s="11">
        <f t="shared" si="41"/>
        <v>0.3616356738497577</v>
      </c>
      <c r="M90" s="11">
        <f t="shared" si="41"/>
        <v>0.3721667419622956</v>
      </c>
      <c r="N90" s="11">
        <f t="shared" si="41"/>
        <v>0.37008556689034561</v>
      </c>
      <c r="O90" s="11">
        <f t="shared" si="41"/>
        <v>0.36966667731024233</v>
      </c>
      <c r="P90" s="11">
        <f t="shared" si="41"/>
        <v>0.38514290772157506</v>
      </c>
      <c r="Q90" s="11">
        <f t="shared" si="41"/>
        <v>0.38858798850584081</v>
      </c>
      <c r="R90" s="17">
        <f t="shared" si="41"/>
        <v>0.38961598510386236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</row>
    <row r="91" spans="1:31">
      <c r="C91" s="8" t="s">
        <v>41</v>
      </c>
      <c r="D91" s="12">
        <f t="shared" si="40"/>
        <v>0</v>
      </c>
      <c r="E91" s="8" t="s">
        <v>41</v>
      </c>
      <c r="F91" s="11">
        <f>F37/F39</f>
        <v>0</v>
      </c>
      <c r="G91" s="11">
        <f t="shared" ref="G91:R91" si="42">G37/G39</f>
        <v>0</v>
      </c>
      <c r="H91" s="11">
        <f t="shared" si="42"/>
        <v>0</v>
      </c>
      <c r="I91" s="11">
        <f t="shared" si="42"/>
        <v>0</v>
      </c>
      <c r="J91" s="11">
        <f t="shared" si="42"/>
        <v>0</v>
      </c>
      <c r="K91" s="11">
        <f t="shared" si="42"/>
        <v>0</v>
      </c>
      <c r="L91" s="11">
        <f t="shared" si="42"/>
        <v>0</v>
      </c>
      <c r="M91" s="11">
        <f t="shared" si="42"/>
        <v>0</v>
      </c>
      <c r="N91" s="11">
        <f t="shared" si="42"/>
        <v>0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7">
        <f t="shared" si="42"/>
        <v>0</v>
      </c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1:31">
      <c r="C92" s="9" t="s">
        <v>42</v>
      </c>
      <c r="D92" s="13">
        <f t="shared" si="40"/>
        <v>0.5880323108546448</v>
      </c>
      <c r="E92" s="9" t="s">
        <v>42</v>
      </c>
      <c r="F92" s="11">
        <f>F38/F39</f>
        <v>0.57104068052374113</v>
      </c>
      <c r="G92" s="11">
        <f t="shared" ref="G92:R92" si="43">G38/G39</f>
        <v>0.56308138709502242</v>
      </c>
      <c r="H92" s="11">
        <f t="shared" si="43"/>
        <v>0.57840730219772651</v>
      </c>
      <c r="I92" s="11">
        <f t="shared" si="43"/>
        <v>0.59462814570792377</v>
      </c>
      <c r="J92" s="11">
        <f t="shared" si="43"/>
        <v>0.57790476822305581</v>
      </c>
      <c r="K92" s="11">
        <f t="shared" si="43"/>
        <v>0.55835449964380213</v>
      </c>
      <c r="L92" s="11">
        <f t="shared" si="43"/>
        <v>0.58562177406545657</v>
      </c>
      <c r="M92" s="11">
        <f t="shared" si="43"/>
        <v>0.60318537950244977</v>
      </c>
      <c r="N92" s="11">
        <f t="shared" si="43"/>
        <v>0.60341429735076224</v>
      </c>
      <c r="O92" s="11">
        <f t="shared" si="43"/>
        <v>0.58538012910553971</v>
      </c>
      <c r="P92" s="11">
        <f t="shared" si="43"/>
        <v>0.60161022147894483</v>
      </c>
      <c r="Q92" s="11">
        <f t="shared" si="43"/>
        <v>0.61140972961343309</v>
      </c>
      <c r="R92" s="17">
        <f t="shared" si="43"/>
        <v>0.61038172660252465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</row>
    <row r="93" spans="1:31">
      <c r="C93" s="8" t="s">
        <v>43</v>
      </c>
      <c r="D93" s="12">
        <f t="shared" si="40"/>
        <v>1</v>
      </c>
      <c r="E93" s="8" t="s">
        <v>43</v>
      </c>
      <c r="F93" s="11">
        <f>F39/F39</f>
        <v>1</v>
      </c>
      <c r="G93" s="11">
        <f t="shared" ref="G93:R93" si="44">G39/G39</f>
        <v>1</v>
      </c>
      <c r="H93" s="11">
        <f t="shared" si="44"/>
        <v>1</v>
      </c>
      <c r="I93" s="11">
        <f t="shared" si="44"/>
        <v>1</v>
      </c>
      <c r="J93" s="11">
        <f t="shared" si="44"/>
        <v>1</v>
      </c>
      <c r="K93" s="11">
        <f t="shared" si="44"/>
        <v>1</v>
      </c>
      <c r="L93" s="11">
        <f t="shared" si="44"/>
        <v>1</v>
      </c>
      <c r="M93" s="11">
        <f t="shared" si="44"/>
        <v>1</v>
      </c>
      <c r="N93" s="11">
        <f t="shared" si="44"/>
        <v>1</v>
      </c>
      <c r="O93" s="11">
        <f t="shared" si="44"/>
        <v>1</v>
      </c>
      <c r="P93" s="11">
        <f t="shared" si="44"/>
        <v>1</v>
      </c>
      <c r="Q93" s="11">
        <f t="shared" si="44"/>
        <v>1</v>
      </c>
      <c r="R93" s="17">
        <f t="shared" si="44"/>
        <v>1</v>
      </c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</row>
    <row r="94" spans="1:31">
      <c r="F94" s="8" t="s">
        <v>39</v>
      </c>
      <c r="G94" s="8" t="s">
        <v>8</v>
      </c>
      <c r="H94" s="8" t="s">
        <v>9</v>
      </c>
      <c r="I94" s="8" t="s">
        <v>10</v>
      </c>
      <c r="J94" s="8" t="s">
        <v>11</v>
      </c>
      <c r="K94" s="8" t="s">
        <v>12</v>
      </c>
      <c r="L94" s="8" t="s">
        <v>13</v>
      </c>
      <c r="M94" s="8" t="s">
        <v>14</v>
      </c>
      <c r="N94" s="8" t="s">
        <v>15</v>
      </c>
      <c r="O94" s="8" t="s">
        <v>16</v>
      </c>
      <c r="P94" s="8" t="s">
        <v>17</v>
      </c>
      <c r="Q94" s="8" t="s">
        <v>18</v>
      </c>
      <c r="R94" s="15" t="s">
        <v>19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</row>
    <row r="95" spans="1:31">
      <c r="A95" t="s">
        <v>32</v>
      </c>
      <c r="B95" s="8" t="s">
        <v>33</v>
      </c>
      <c r="C95" s="8" t="s">
        <v>38</v>
      </c>
      <c r="D95" s="12">
        <f>AVERAGE(F95:R95)</f>
        <v>0.20134733302459398</v>
      </c>
      <c r="E95" s="8" t="s">
        <v>38</v>
      </c>
      <c r="F95" s="11">
        <f>F41/F45</f>
        <v>0.15985117088784528</v>
      </c>
      <c r="G95" s="11">
        <f t="shared" ref="G95:R95" si="45">G41/G45</f>
        <v>0.28273849653941202</v>
      </c>
      <c r="H95" s="11">
        <f t="shared" si="45"/>
        <v>0.41915721868253014</v>
      </c>
      <c r="I95" s="11">
        <f t="shared" si="45"/>
        <v>0.42804922590321753</v>
      </c>
      <c r="J95" s="11">
        <f t="shared" si="45"/>
        <v>0.17552740445857143</v>
      </c>
      <c r="K95" s="11">
        <f t="shared" si="45"/>
        <v>0.14740146830488796</v>
      </c>
      <c r="L95" s="11">
        <f t="shared" si="45"/>
        <v>0.11283621534998113</v>
      </c>
      <c r="M95" s="11">
        <f t="shared" si="45"/>
        <v>0.11689911021448608</v>
      </c>
      <c r="N95" s="11">
        <f t="shared" si="45"/>
        <v>0.10073007405291826</v>
      </c>
      <c r="O95" s="11">
        <f t="shared" si="45"/>
        <v>0.20107328653635462</v>
      </c>
      <c r="P95" s="11">
        <f t="shared" si="45"/>
        <v>0.18047065173201196</v>
      </c>
      <c r="Q95" s="11">
        <f t="shared" si="45"/>
        <v>0.14603915072207946</v>
      </c>
      <c r="R95" s="17">
        <f t="shared" si="45"/>
        <v>0.14674185593542632</v>
      </c>
      <c r="S95" t="s">
        <v>32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1:31">
      <c r="C96" s="8" t="s">
        <v>40</v>
      </c>
      <c r="D96" s="12">
        <f t="shared" ref="D96:D99" si="46">AVERAGE(F96:R96)</f>
        <v>0.37041058377500291</v>
      </c>
      <c r="E96" s="8" t="s">
        <v>40</v>
      </c>
      <c r="F96" s="11">
        <f>F42/F45</f>
        <v>0.48878062994394783</v>
      </c>
      <c r="G96" s="11">
        <f t="shared" ref="G96:R96" si="47">G42/G45</f>
        <v>0.36059813688147635</v>
      </c>
      <c r="H96" s="11">
        <f t="shared" si="47"/>
        <v>0.30901908263860273</v>
      </c>
      <c r="I96" s="11">
        <f t="shared" si="47"/>
        <v>0.24468587422417742</v>
      </c>
      <c r="J96" s="11">
        <f t="shared" si="47"/>
        <v>0.38506277420317137</v>
      </c>
      <c r="K96" s="11">
        <f t="shared" si="47"/>
        <v>0.42412710025415595</v>
      </c>
      <c r="L96" s="11">
        <f t="shared" si="47"/>
        <v>0.41359591692874748</v>
      </c>
      <c r="M96" s="11">
        <f t="shared" si="47"/>
        <v>0.40411703652448971</v>
      </c>
      <c r="N96" s="11">
        <f t="shared" si="47"/>
        <v>0.34340638323915218</v>
      </c>
      <c r="O96" s="11">
        <f t="shared" si="47"/>
        <v>0.30796590799606849</v>
      </c>
      <c r="P96" s="11">
        <f t="shared" si="47"/>
        <v>0.32457098536775109</v>
      </c>
      <c r="Q96" s="11">
        <f t="shared" si="47"/>
        <v>0.39204194190637065</v>
      </c>
      <c r="R96" s="17">
        <f t="shared" si="47"/>
        <v>0.41736581896692626</v>
      </c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</row>
    <row r="97" spans="1:31">
      <c r="C97" s="8" t="s">
        <v>41</v>
      </c>
      <c r="D97" s="12">
        <f t="shared" si="46"/>
        <v>0</v>
      </c>
      <c r="E97" s="8" t="s">
        <v>41</v>
      </c>
      <c r="F97" s="11">
        <f>F43/F45</f>
        <v>0</v>
      </c>
      <c r="G97" s="11">
        <f t="shared" ref="G97:R97" si="48">G43/G45</f>
        <v>0</v>
      </c>
      <c r="H97" s="11">
        <f t="shared" si="48"/>
        <v>0</v>
      </c>
      <c r="I97" s="11">
        <f t="shared" si="48"/>
        <v>0</v>
      </c>
      <c r="J97" s="11">
        <f t="shared" si="48"/>
        <v>0</v>
      </c>
      <c r="K97" s="11">
        <f t="shared" si="48"/>
        <v>0</v>
      </c>
      <c r="L97" s="11">
        <f t="shared" si="48"/>
        <v>0</v>
      </c>
      <c r="M97" s="11">
        <f t="shared" si="48"/>
        <v>0</v>
      </c>
      <c r="N97" s="11">
        <f t="shared" si="48"/>
        <v>0</v>
      </c>
      <c r="O97" s="11">
        <f t="shared" si="48"/>
        <v>0</v>
      </c>
      <c r="P97" s="11">
        <f t="shared" si="48"/>
        <v>0</v>
      </c>
      <c r="Q97" s="11">
        <f t="shared" si="48"/>
        <v>0</v>
      </c>
      <c r="R97" s="17">
        <f t="shared" si="48"/>
        <v>0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</row>
    <row r="98" spans="1:31">
      <c r="C98" s="9" t="s">
        <v>42</v>
      </c>
      <c r="D98" s="13">
        <f t="shared" si="46"/>
        <v>0.42824208320040302</v>
      </c>
      <c r="E98" s="9" t="s">
        <v>42</v>
      </c>
      <c r="F98" s="11">
        <f>F44/F45</f>
        <v>0.35136819916820694</v>
      </c>
      <c r="G98" s="11">
        <f t="shared" ref="G98:R98" si="49">G44/G45</f>
        <v>0.35666336657911157</v>
      </c>
      <c r="H98" s="11">
        <f t="shared" si="49"/>
        <v>0.27182369867886713</v>
      </c>
      <c r="I98" s="11">
        <f t="shared" si="49"/>
        <v>0.32726489987260504</v>
      </c>
      <c r="J98" s="11">
        <f t="shared" si="49"/>
        <v>0.43940982133825718</v>
      </c>
      <c r="K98" s="11">
        <f t="shared" si="49"/>
        <v>0.42847143144095606</v>
      </c>
      <c r="L98" s="11">
        <f t="shared" si="49"/>
        <v>0.47356786772127135</v>
      </c>
      <c r="M98" s="11">
        <f t="shared" si="49"/>
        <v>0.47898385326102422</v>
      </c>
      <c r="N98" s="11">
        <f t="shared" si="49"/>
        <v>0.55586354270792959</v>
      </c>
      <c r="O98" s="11">
        <f t="shared" si="49"/>
        <v>0.49096080546757692</v>
      </c>
      <c r="P98" s="11">
        <f t="shared" si="49"/>
        <v>0.49495836290023693</v>
      </c>
      <c r="Q98" s="11">
        <f t="shared" si="49"/>
        <v>0.46191890737154989</v>
      </c>
      <c r="R98" s="17">
        <f t="shared" si="49"/>
        <v>0.43589232509764747</v>
      </c>
    </row>
    <row r="99" spans="1:31">
      <c r="C99" s="8" t="s">
        <v>43</v>
      </c>
      <c r="D99" s="12">
        <f t="shared" si="46"/>
        <v>1</v>
      </c>
      <c r="E99" s="8" t="s">
        <v>43</v>
      </c>
      <c r="F99" s="11">
        <f>F45/F45</f>
        <v>1</v>
      </c>
      <c r="G99" s="11">
        <f t="shared" ref="G99:R99" si="50">G45/G45</f>
        <v>1</v>
      </c>
      <c r="H99" s="11">
        <f t="shared" si="50"/>
        <v>1</v>
      </c>
      <c r="I99" s="11">
        <f t="shared" si="50"/>
        <v>1</v>
      </c>
      <c r="J99" s="11">
        <f t="shared" si="50"/>
        <v>1</v>
      </c>
      <c r="K99" s="11">
        <f t="shared" si="50"/>
        <v>1</v>
      </c>
      <c r="L99" s="11">
        <f t="shared" si="50"/>
        <v>1</v>
      </c>
      <c r="M99" s="11">
        <f t="shared" si="50"/>
        <v>1</v>
      </c>
      <c r="N99" s="11">
        <f t="shared" si="50"/>
        <v>1</v>
      </c>
      <c r="O99" s="11">
        <f t="shared" si="50"/>
        <v>1</v>
      </c>
      <c r="P99" s="11">
        <f t="shared" si="50"/>
        <v>1</v>
      </c>
      <c r="Q99" s="11">
        <f t="shared" si="50"/>
        <v>1</v>
      </c>
      <c r="R99" s="17">
        <f t="shared" si="50"/>
        <v>1</v>
      </c>
    </row>
    <row r="100" spans="1:31">
      <c r="F100" s="8" t="s">
        <v>39</v>
      </c>
      <c r="G100" s="8" t="s">
        <v>8</v>
      </c>
      <c r="H100" s="8" t="s">
        <v>9</v>
      </c>
      <c r="I100" s="8" t="s">
        <v>10</v>
      </c>
      <c r="J100" s="8" t="s">
        <v>11</v>
      </c>
      <c r="K100" s="8" t="s">
        <v>12</v>
      </c>
      <c r="L100" s="8" t="s">
        <v>13</v>
      </c>
      <c r="M100" s="8" t="s">
        <v>14</v>
      </c>
      <c r="N100" s="8" t="s">
        <v>15</v>
      </c>
      <c r="O100" s="8" t="s">
        <v>16</v>
      </c>
      <c r="P100" s="8" t="s">
        <v>17</v>
      </c>
      <c r="Q100" s="8" t="s">
        <v>18</v>
      </c>
      <c r="R100" s="15" t="s">
        <v>19</v>
      </c>
    </row>
    <row r="101" spans="1:31">
      <c r="A101" t="s">
        <v>34</v>
      </c>
      <c r="B101" s="8" t="s">
        <v>35</v>
      </c>
      <c r="C101" s="8" t="s">
        <v>38</v>
      </c>
      <c r="D101" s="12">
        <f>AVERAGE(F101:R101)</f>
        <v>3.0944219075251821E-2</v>
      </c>
      <c r="E101" s="8" t="s">
        <v>38</v>
      </c>
      <c r="F101" s="11">
        <f>F47/F51</f>
        <v>0.14048580648901429</v>
      </c>
      <c r="G101" s="11">
        <f t="shared" ref="G101:R101" si="51">G47/G51</f>
        <v>4.0727056973864785E-2</v>
      </c>
      <c r="H101" s="11">
        <f t="shared" si="51"/>
        <v>1.5704762367781545E-2</v>
      </c>
      <c r="I101" s="11">
        <f t="shared" si="51"/>
        <v>1.3523364750699301E-2</v>
      </c>
      <c r="J101" s="11">
        <f t="shared" si="51"/>
        <v>1.2077656832072455E-2</v>
      </c>
      <c r="K101" s="11">
        <f t="shared" si="51"/>
        <v>6.2284315698584072E-2</v>
      </c>
      <c r="L101" s="11">
        <f t="shared" si="51"/>
        <v>3.8766798815957237E-2</v>
      </c>
      <c r="M101" s="11">
        <f t="shared" si="51"/>
        <v>8.6701713565949107E-3</v>
      </c>
      <c r="N101" s="11">
        <f t="shared" si="51"/>
        <v>7.8902556976855071E-3</v>
      </c>
      <c r="O101" s="11">
        <f t="shared" si="51"/>
        <v>1.5362010353359046E-2</v>
      </c>
      <c r="P101" s="11">
        <f t="shared" si="51"/>
        <v>1.5153083505494984E-2</v>
      </c>
      <c r="Q101" s="11">
        <f t="shared" si="51"/>
        <v>1.5891229062351121E-2</v>
      </c>
      <c r="R101" s="17">
        <f t="shared" si="51"/>
        <v>1.5738336074814421E-2</v>
      </c>
      <c r="S101" t="s">
        <v>34</v>
      </c>
    </row>
    <row r="102" spans="1:31">
      <c r="C102" s="8" t="s">
        <v>40</v>
      </c>
      <c r="D102" s="12">
        <f t="shared" ref="D102:D105" si="52">AVERAGE(F102:R102)</f>
        <v>0.47490260541473756</v>
      </c>
      <c r="E102" s="8" t="s">
        <v>40</v>
      </c>
      <c r="F102" s="11">
        <f>F48/F51</f>
        <v>0.39457767299851204</v>
      </c>
      <c r="G102" s="11">
        <f t="shared" ref="G102:R102" si="53">G48/G51</f>
        <v>0.46375454784735959</v>
      </c>
      <c r="H102" s="11">
        <f t="shared" si="53"/>
        <v>0.513657645420043</v>
      </c>
      <c r="I102" s="11">
        <f t="shared" si="53"/>
        <v>0.50630450975939301</v>
      </c>
      <c r="J102" s="11">
        <f t="shared" si="53"/>
        <v>0.50948323121368122</v>
      </c>
      <c r="K102" s="11">
        <f t="shared" si="53"/>
        <v>0.46706251257847342</v>
      </c>
      <c r="L102" s="11">
        <f t="shared" si="53"/>
        <v>0.4832091353195716</v>
      </c>
      <c r="M102" s="11">
        <f t="shared" si="53"/>
        <v>0.49150156428131991</v>
      </c>
      <c r="N102" s="11">
        <f t="shared" si="53"/>
        <v>0.47350373791176442</v>
      </c>
      <c r="O102" s="11">
        <f t="shared" si="53"/>
        <v>0.47525707857189509</v>
      </c>
      <c r="P102" s="11">
        <f t="shared" si="53"/>
        <v>0.4878343524200528</v>
      </c>
      <c r="Q102" s="11">
        <f t="shared" si="53"/>
        <v>0.45775569050719717</v>
      </c>
      <c r="R102" s="17">
        <f t="shared" si="53"/>
        <v>0.44983219156232684</v>
      </c>
    </row>
    <row r="103" spans="1:31">
      <c r="C103" s="8" t="s">
        <v>41</v>
      </c>
      <c r="D103" s="12">
        <f t="shared" si="52"/>
        <v>0</v>
      </c>
      <c r="E103" s="8" t="s">
        <v>41</v>
      </c>
      <c r="F103" s="11">
        <f>F49/F51</f>
        <v>0</v>
      </c>
      <c r="G103" s="11">
        <f t="shared" ref="G103:R103" si="54">G49/G51</f>
        <v>0</v>
      </c>
      <c r="H103" s="11">
        <f t="shared" si="54"/>
        <v>0</v>
      </c>
      <c r="I103" s="11">
        <f t="shared" si="54"/>
        <v>0</v>
      </c>
      <c r="J103" s="11">
        <f t="shared" si="54"/>
        <v>0</v>
      </c>
      <c r="K103" s="11">
        <f t="shared" si="54"/>
        <v>0</v>
      </c>
      <c r="L103" s="11">
        <f t="shared" si="54"/>
        <v>0</v>
      </c>
      <c r="M103" s="11">
        <f t="shared" si="54"/>
        <v>0</v>
      </c>
      <c r="N103" s="11">
        <f t="shared" si="54"/>
        <v>0</v>
      </c>
      <c r="O103" s="11">
        <f t="shared" si="54"/>
        <v>0</v>
      </c>
      <c r="P103" s="11">
        <f t="shared" si="54"/>
        <v>0</v>
      </c>
      <c r="Q103" s="11">
        <f t="shared" si="54"/>
        <v>0</v>
      </c>
      <c r="R103" s="17">
        <f t="shared" si="54"/>
        <v>0</v>
      </c>
    </row>
    <row r="104" spans="1:31">
      <c r="C104" s="9" t="s">
        <v>42</v>
      </c>
      <c r="D104" s="13">
        <f t="shared" si="52"/>
        <v>0.49415317551001042</v>
      </c>
      <c r="E104" s="9" t="s">
        <v>42</v>
      </c>
      <c r="F104" s="11">
        <f>F50/F51</f>
        <v>0.46493652051247369</v>
      </c>
      <c r="G104" s="11">
        <f t="shared" ref="G104:R104" si="55">G50/G51</f>
        <v>0.49551839517877561</v>
      </c>
      <c r="H104" s="11">
        <f t="shared" si="55"/>
        <v>0.47063759221217549</v>
      </c>
      <c r="I104" s="11">
        <f t="shared" si="55"/>
        <v>0.48017212548990768</v>
      </c>
      <c r="J104" s="11">
        <f t="shared" si="55"/>
        <v>0.47843911195424632</v>
      </c>
      <c r="K104" s="11">
        <f t="shared" si="55"/>
        <v>0.47065317172294246</v>
      </c>
      <c r="L104" s="11">
        <f t="shared" si="55"/>
        <v>0.47802406586447116</v>
      </c>
      <c r="M104" s="11">
        <f t="shared" si="55"/>
        <v>0.49982826436208522</v>
      </c>
      <c r="N104" s="11">
        <f t="shared" si="55"/>
        <v>0.5186060063905501</v>
      </c>
      <c r="O104" s="11">
        <f t="shared" si="55"/>
        <v>0.50938091107474592</v>
      </c>
      <c r="P104" s="11">
        <f t="shared" si="55"/>
        <v>0.49701256407445221</v>
      </c>
      <c r="Q104" s="11">
        <f t="shared" si="55"/>
        <v>0.5263530804304517</v>
      </c>
      <c r="R104" s="17">
        <f t="shared" si="55"/>
        <v>0.53442947236285876</v>
      </c>
    </row>
    <row r="105" spans="1:31">
      <c r="C105" s="8" t="s">
        <v>43</v>
      </c>
      <c r="D105" s="12">
        <f t="shared" si="52"/>
        <v>1</v>
      </c>
      <c r="E105" s="8" t="s">
        <v>43</v>
      </c>
      <c r="F105" s="11">
        <f>F51/F51</f>
        <v>1</v>
      </c>
      <c r="G105" s="11">
        <f t="shared" ref="G105:R105" si="56">G51/G51</f>
        <v>1</v>
      </c>
      <c r="H105" s="11">
        <f t="shared" si="56"/>
        <v>1</v>
      </c>
      <c r="I105" s="11">
        <f t="shared" si="56"/>
        <v>1</v>
      </c>
      <c r="J105" s="11">
        <f t="shared" si="56"/>
        <v>1</v>
      </c>
      <c r="K105" s="11">
        <f t="shared" si="56"/>
        <v>1</v>
      </c>
      <c r="L105" s="11">
        <f t="shared" si="56"/>
        <v>1</v>
      </c>
      <c r="M105" s="11">
        <f t="shared" si="56"/>
        <v>1</v>
      </c>
      <c r="N105" s="11">
        <f t="shared" si="56"/>
        <v>1</v>
      </c>
      <c r="O105" s="11">
        <f t="shared" si="56"/>
        <v>1</v>
      </c>
      <c r="P105" s="11">
        <f t="shared" si="56"/>
        <v>1</v>
      </c>
      <c r="Q105" s="11">
        <f t="shared" si="56"/>
        <v>1</v>
      </c>
      <c r="R105" s="17">
        <f t="shared" si="56"/>
        <v>1</v>
      </c>
    </row>
    <row r="106" spans="1:31">
      <c r="F106" s="8" t="s">
        <v>39</v>
      </c>
      <c r="G106" s="8" t="s">
        <v>8</v>
      </c>
      <c r="H106" s="8" t="s">
        <v>9</v>
      </c>
      <c r="I106" s="8" t="s">
        <v>10</v>
      </c>
      <c r="J106" s="8" t="s">
        <v>11</v>
      </c>
      <c r="K106" s="8" t="s">
        <v>12</v>
      </c>
      <c r="L106" s="8" t="s">
        <v>13</v>
      </c>
      <c r="M106" s="8" t="s">
        <v>14</v>
      </c>
      <c r="N106" s="8" t="s">
        <v>15</v>
      </c>
      <c r="O106" s="8" t="s">
        <v>16</v>
      </c>
      <c r="P106" s="8" t="s">
        <v>17</v>
      </c>
      <c r="Q106" s="8" t="s">
        <v>18</v>
      </c>
      <c r="R106" s="15" t="s">
        <v>19</v>
      </c>
    </row>
    <row r="107" spans="1:31">
      <c r="A107" t="s">
        <v>36</v>
      </c>
      <c r="B107" s="8" t="s">
        <v>37</v>
      </c>
      <c r="C107" s="8" t="s">
        <v>38</v>
      </c>
      <c r="D107" s="12">
        <f>AVERAGE(F107:R107)</f>
        <v>0.11195452261480118</v>
      </c>
      <c r="E107" s="8" t="s">
        <v>38</v>
      </c>
      <c r="F107" s="11">
        <f>F53/F57</f>
        <v>4.7674837143320936E-2</v>
      </c>
      <c r="G107" s="11">
        <f t="shared" ref="G107:R107" si="57">G53/G57</f>
        <v>0.15776828091458731</v>
      </c>
      <c r="H107" s="11">
        <f t="shared" si="57"/>
        <v>0.14926503705523481</v>
      </c>
      <c r="I107" s="11">
        <f t="shared" si="57"/>
        <v>7.4059033492209381E-2</v>
      </c>
      <c r="J107" s="11">
        <f t="shared" si="57"/>
        <v>0.10523642213097405</v>
      </c>
      <c r="K107" s="11">
        <f t="shared" si="57"/>
        <v>0.14361336306608591</v>
      </c>
      <c r="L107" s="11">
        <f t="shared" si="57"/>
        <v>0.12650100797615918</v>
      </c>
      <c r="M107" s="11">
        <f t="shared" si="57"/>
        <v>0.10233413559783842</v>
      </c>
      <c r="N107" s="11">
        <f t="shared" si="57"/>
        <v>0.12967068126242659</v>
      </c>
      <c r="O107" s="11">
        <f t="shared" si="57"/>
        <v>0.1729151426481346</v>
      </c>
      <c r="P107" s="11">
        <f t="shared" si="57"/>
        <v>0.15308193316971871</v>
      </c>
      <c r="Q107" s="11">
        <f t="shared" si="57"/>
        <v>2.6097652280870635E-2</v>
      </c>
      <c r="R107" s="17">
        <f t="shared" si="57"/>
        <v>6.7191267254855205E-2</v>
      </c>
      <c r="S107" t="s">
        <v>36</v>
      </c>
    </row>
    <row r="108" spans="1:31">
      <c r="C108" s="8" t="s">
        <v>40</v>
      </c>
      <c r="D108" s="12">
        <f t="shared" ref="D108:D111" si="58">AVERAGE(F108:R108)</f>
        <v>0.43585276036056597</v>
      </c>
      <c r="E108" s="8" t="s">
        <v>40</v>
      </c>
      <c r="F108" s="11">
        <f>F54/F57</f>
        <v>0.4504688779544273</v>
      </c>
      <c r="G108" s="11">
        <f t="shared" ref="G108:R108" si="59">G54/G57</f>
        <v>0.39230360202453868</v>
      </c>
      <c r="H108" s="11">
        <f t="shared" si="59"/>
        <v>0.38899807558449001</v>
      </c>
      <c r="I108" s="11">
        <f t="shared" si="59"/>
        <v>0.43270566610383226</v>
      </c>
      <c r="J108" s="11">
        <f t="shared" si="59"/>
        <v>0.4389577953689201</v>
      </c>
      <c r="K108" s="11">
        <f t="shared" si="59"/>
        <v>0.42306650271971324</v>
      </c>
      <c r="L108" s="11">
        <f t="shared" si="59"/>
        <v>0.4371548777281094</v>
      </c>
      <c r="M108" s="11">
        <f t="shared" si="59"/>
        <v>0.4371509014122883</v>
      </c>
      <c r="N108" s="11">
        <f t="shared" si="59"/>
        <v>0.43999817172109607</v>
      </c>
      <c r="O108" s="11">
        <f t="shared" si="59"/>
        <v>0.41635424286759326</v>
      </c>
      <c r="P108" s="11">
        <f t="shared" si="59"/>
        <v>0.42965357749669625</v>
      </c>
      <c r="Q108" s="11">
        <f t="shared" si="59"/>
        <v>0.49195144125354295</v>
      </c>
      <c r="R108" s="17">
        <f t="shared" si="59"/>
        <v>0.4873221524521103</v>
      </c>
    </row>
    <row r="109" spans="1:31">
      <c r="C109" s="8" t="s">
        <v>41</v>
      </c>
      <c r="D109" s="12">
        <f t="shared" si="58"/>
        <v>0</v>
      </c>
      <c r="E109" s="8" t="s">
        <v>41</v>
      </c>
      <c r="F109" s="11">
        <f>F55/F57</f>
        <v>0</v>
      </c>
      <c r="G109" s="11">
        <f t="shared" ref="G109:R109" si="60">G55/G57</f>
        <v>0</v>
      </c>
      <c r="H109" s="11">
        <f t="shared" si="60"/>
        <v>0</v>
      </c>
      <c r="I109" s="11">
        <f t="shared" si="60"/>
        <v>0</v>
      </c>
      <c r="J109" s="11">
        <f t="shared" si="60"/>
        <v>0</v>
      </c>
      <c r="K109" s="11">
        <f t="shared" si="60"/>
        <v>0</v>
      </c>
      <c r="L109" s="11">
        <f t="shared" si="60"/>
        <v>0</v>
      </c>
      <c r="M109" s="11">
        <f t="shared" si="60"/>
        <v>0</v>
      </c>
      <c r="N109" s="11">
        <f t="shared" si="60"/>
        <v>0</v>
      </c>
      <c r="O109" s="11">
        <f t="shared" si="60"/>
        <v>0</v>
      </c>
      <c r="P109" s="11">
        <f t="shared" si="60"/>
        <v>0</v>
      </c>
      <c r="Q109" s="11">
        <f t="shared" si="60"/>
        <v>0</v>
      </c>
      <c r="R109" s="17">
        <f t="shared" si="60"/>
        <v>0</v>
      </c>
    </row>
    <row r="110" spans="1:31">
      <c r="C110" s="9" t="s">
        <v>42</v>
      </c>
      <c r="D110" s="13">
        <f t="shared" si="58"/>
        <v>0.45219271702463282</v>
      </c>
      <c r="E110" s="9" t="s">
        <v>42</v>
      </c>
      <c r="F110" s="11">
        <f>F56/F57</f>
        <v>0.50185628490225176</v>
      </c>
      <c r="G110" s="11">
        <f t="shared" ref="G110:R110" si="61">G56/G57</f>
        <v>0.44992811706087404</v>
      </c>
      <c r="H110" s="11">
        <f t="shared" si="61"/>
        <v>0.46173688736027513</v>
      </c>
      <c r="I110" s="11">
        <f t="shared" si="61"/>
        <v>0.49323530040395835</v>
      </c>
      <c r="J110" s="11">
        <f t="shared" si="61"/>
        <v>0.45580578250010584</v>
      </c>
      <c r="K110" s="11">
        <f t="shared" si="61"/>
        <v>0.43332013421420085</v>
      </c>
      <c r="L110" s="11">
        <f t="shared" si="61"/>
        <v>0.43634411429573144</v>
      </c>
      <c r="M110" s="11">
        <f t="shared" si="61"/>
        <v>0.46051496298987332</v>
      </c>
      <c r="N110" s="11">
        <f t="shared" si="61"/>
        <v>0.43033114701647734</v>
      </c>
      <c r="O110" s="11">
        <f t="shared" si="61"/>
        <v>0.41073061448427212</v>
      </c>
      <c r="P110" s="11">
        <f t="shared" si="61"/>
        <v>0.41726448933358506</v>
      </c>
      <c r="Q110" s="11">
        <f t="shared" si="61"/>
        <v>0.48195090646558642</v>
      </c>
      <c r="R110" s="17">
        <f t="shared" si="61"/>
        <v>0.44548658029303445</v>
      </c>
    </row>
    <row r="111" spans="1:31">
      <c r="C111" s="8" t="s">
        <v>43</v>
      </c>
      <c r="D111" s="12">
        <f t="shared" si="58"/>
        <v>1</v>
      </c>
      <c r="E111" s="8" t="s">
        <v>43</v>
      </c>
      <c r="F111" s="11">
        <f>F57/F57</f>
        <v>1</v>
      </c>
      <c r="G111" s="11">
        <f t="shared" ref="G111:R111" si="62">G57/G57</f>
        <v>1</v>
      </c>
      <c r="H111" s="11">
        <f t="shared" si="62"/>
        <v>1</v>
      </c>
      <c r="I111" s="11">
        <f t="shared" si="62"/>
        <v>1</v>
      </c>
      <c r="J111" s="11">
        <f t="shared" si="62"/>
        <v>1</v>
      </c>
      <c r="K111" s="11">
        <f t="shared" si="62"/>
        <v>1</v>
      </c>
      <c r="L111" s="11">
        <f t="shared" si="62"/>
        <v>1</v>
      </c>
      <c r="M111" s="11">
        <f t="shared" si="62"/>
        <v>1</v>
      </c>
      <c r="N111" s="11">
        <f t="shared" si="62"/>
        <v>1</v>
      </c>
      <c r="O111" s="11">
        <f t="shared" si="62"/>
        <v>1</v>
      </c>
      <c r="P111" s="11">
        <f t="shared" si="62"/>
        <v>1</v>
      </c>
      <c r="Q111" s="11">
        <f t="shared" si="62"/>
        <v>1</v>
      </c>
      <c r="R111" s="17">
        <f t="shared" si="62"/>
        <v>1</v>
      </c>
    </row>
    <row r="113" spans="3:18">
      <c r="C113" s="8" t="s">
        <v>38</v>
      </c>
      <c r="D113" s="12">
        <f>AVERAGE(D107,D101,D95,D89,D83,D77,D71,D65,D59)</f>
        <v>0.10512894403951824</v>
      </c>
      <c r="F113" s="12">
        <f>AVERAGE(F107,F101,F95,F89,F83,F77,F71,F65,F59)</f>
        <v>0.10566128731697609</v>
      </c>
      <c r="G113" s="12">
        <f t="shared" ref="G113:R113" si="63">AVERAGE(G107,G101,G95,G89,G83,G77,G71,G65,G59)</f>
        <v>0.13006825185045773</v>
      </c>
      <c r="H113" s="12">
        <f t="shared" si="63"/>
        <v>0.17353884884107945</v>
      </c>
      <c r="I113" s="12">
        <f t="shared" si="63"/>
        <v>0.14519786622537006</v>
      </c>
      <c r="J113" s="12">
        <f t="shared" si="63"/>
        <v>0.10476977213238541</v>
      </c>
      <c r="K113" s="12">
        <f t="shared" si="63"/>
        <v>0.1019611254236531</v>
      </c>
      <c r="L113" s="12">
        <f t="shared" si="63"/>
        <v>7.0962897462097121E-2</v>
      </c>
      <c r="M113" s="12">
        <f t="shared" si="63"/>
        <v>6.3539035797593832E-2</v>
      </c>
      <c r="N113" s="12">
        <f t="shared" si="63"/>
        <v>8.0448251551901773E-2</v>
      </c>
      <c r="O113" s="12">
        <f t="shared" si="63"/>
        <v>0.11422983348240244</v>
      </c>
      <c r="P113" s="12">
        <f t="shared" si="63"/>
        <v>0.11414700888613043</v>
      </c>
      <c r="Q113" s="12">
        <f t="shared" si="63"/>
        <v>8.2954237555173352E-2</v>
      </c>
      <c r="R113" s="18">
        <f t="shared" si="63"/>
        <v>7.9197855988516461E-2</v>
      </c>
    </row>
    <row r="114" spans="3:18">
      <c r="C114" s="8" t="s">
        <v>40</v>
      </c>
      <c r="D114" s="12">
        <f t="shared" ref="D114:F117" si="64">AVERAGE(D108,D102,D96,D90,D84,D78,D72,D66,D60)</f>
        <v>0.41636879793133846</v>
      </c>
      <c r="F114" s="12">
        <f t="shared" si="64"/>
        <v>0.40373453338165632</v>
      </c>
      <c r="G114" s="12">
        <f t="shared" ref="G114:R114" si="65">AVERAGE(G108,G102,G96,G90,G84,G78,G72,G66,G60)</f>
        <v>0.41340261839054637</v>
      </c>
      <c r="H114" s="12">
        <f t="shared" si="65"/>
        <v>0.38961636544529599</v>
      </c>
      <c r="I114" s="12">
        <f t="shared" si="65"/>
        <v>0.39260729978110515</v>
      </c>
      <c r="J114" s="12">
        <f t="shared" si="65"/>
        <v>0.41650537368067825</v>
      </c>
      <c r="K114" s="12">
        <f t="shared" si="65"/>
        <v>0.43503805156854164</v>
      </c>
      <c r="L114" s="12">
        <f t="shared" si="65"/>
        <v>0.45270667424572392</v>
      </c>
      <c r="M114" s="12">
        <f t="shared" si="65"/>
        <v>0.44281759005992283</v>
      </c>
      <c r="N114" s="12">
        <f t="shared" si="65"/>
        <v>0.41261555199141059</v>
      </c>
      <c r="O114" s="12">
        <f t="shared" si="65"/>
        <v>0.39974798222341773</v>
      </c>
      <c r="P114" s="12">
        <f t="shared" si="65"/>
        <v>0.4027223731863005</v>
      </c>
      <c r="Q114" s="12">
        <f t="shared" si="65"/>
        <v>0.41799903665979254</v>
      </c>
      <c r="R114" s="18">
        <f t="shared" si="65"/>
        <v>0.43328092249300865</v>
      </c>
    </row>
    <row r="115" spans="3:18">
      <c r="C115" s="8" t="s">
        <v>41</v>
      </c>
      <c r="D115" s="12">
        <f t="shared" si="64"/>
        <v>2.9311500888511092E-3</v>
      </c>
      <c r="F115" s="12">
        <f t="shared" si="64"/>
        <v>2.5727196005478608E-2</v>
      </c>
      <c r="G115" s="12">
        <f t="shared" ref="G115:R115" si="66">AVERAGE(G109,G103,G97,G91,G85,G79,G73,G67,G61)</f>
        <v>6.2027961923289739E-3</v>
      </c>
      <c r="H115" s="12">
        <f t="shared" si="66"/>
        <v>3.0774567503650523E-3</v>
      </c>
      <c r="I115" s="12">
        <f t="shared" si="66"/>
        <v>3.0975022068917852E-3</v>
      </c>
      <c r="J115" s="12">
        <f t="shared" si="66"/>
        <v>0</v>
      </c>
      <c r="K115" s="12">
        <f t="shared" si="66"/>
        <v>0</v>
      </c>
      <c r="L115" s="12">
        <f t="shared" si="66"/>
        <v>0</v>
      </c>
      <c r="M115" s="12">
        <f t="shared" si="66"/>
        <v>0</v>
      </c>
      <c r="N115" s="12">
        <f t="shared" si="66"/>
        <v>0</v>
      </c>
      <c r="O115" s="12">
        <f t="shared" si="66"/>
        <v>0</v>
      </c>
      <c r="P115" s="12">
        <f t="shared" si="66"/>
        <v>0</v>
      </c>
      <c r="Q115" s="12">
        <f t="shared" si="66"/>
        <v>0</v>
      </c>
      <c r="R115" s="18">
        <f t="shared" si="66"/>
        <v>0</v>
      </c>
    </row>
    <row r="116" spans="3:18">
      <c r="C116" s="9" t="s">
        <v>42</v>
      </c>
      <c r="D116" s="13">
        <f t="shared" si="64"/>
        <v>0.47557110794029217</v>
      </c>
      <c r="F116" s="13">
        <f t="shared" si="64"/>
        <v>0.46487698329588895</v>
      </c>
      <c r="G116" s="13">
        <f t="shared" ref="G116:R116" si="67">AVERAGE(G110,G104,G98,G92,G86,G80,G74,G68,G62)</f>
        <v>0.45032633356666696</v>
      </c>
      <c r="H116" s="13">
        <f t="shared" si="67"/>
        <v>0.43376732896325954</v>
      </c>
      <c r="I116" s="13">
        <f t="shared" si="67"/>
        <v>0.45909733178663292</v>
      </c>
      <c r="J116" s="13">
        <f t="shared" si="67"/>
        <v>0.47872485418693639</v>
      </c>
      <c r="K116" s="13">
        <f t="shared" si="67"/>
        <v>0.46300082300780532</v>
      </c>
      <c r="L116" s="13">
        <f t="shared" si="67"/>
        <v>0.47633042829217903</v>
      </c>
      <c r="M116" s="13">
        <f t="shared" si="67"/>
        <v>0.49364337414248322</v>
      </c>
      <c r="N116" s="13">
        <f t="shared" si="67"/>
        <v>0.50693619645668764</v>
      </c>
      <c r="O116" s="13">
        <f t="shared" si="67"/>
        <v>0.48602218429417987</v>
      </c>
      <c r="P116" s="13">
        <f t="shared" si="67"/>
        <v>0.48313061792756912</v>
      </c>
      <c r="Q116" s="13">
        <f t="shared" si="67"/>
        <v>0.49904672578503412</v>
      </c>
      <c r="R116" s="19">
        <f t="shared" si="67"/>
        <v>0.48752122151847499</v>
      </c>
    </row>
    <row r="117" spans="3:18">
      <c r="C117" s="8" t="s">
        <v>43</v>
      </c>
      <c r="D117" s="12">
        <f t="shared" si="64"/>
        <v>1</v>
      </c>
      <c r="F117" s="12">
        <f t="shared" si="64"/>
        <v>1</v>
      </c>
      <c r="G117" s="12">
        <f t="shared" ref="G117:R117" si="68">AVERAGE(G111,G105,G99,G93,G87,G81,G75,G69,G63)</f>
        <v>1</v>
      </c>
      <c r="H117" s="12">
        <f t="shared" si="68"/>
        <v>1</v>
      </c>
      <c r="I117" s="12">
        <f t="shared" si="68"/>
        <v>1</v>
      </c>
      <c r="J117" s="12">
        <f t="shared" si="68"/>
        <v>1</v>
      </c>
      <c r="K117" s="12">
        <f t="shared" si="68"/>
        <v>1</v>
      </c>
      <c r="L117" s="12">
        <f t="shared" si="68"/>
        <v>1</v>
      </c>
      <c r="M117" s="12">
        <f t="shared" si="68"/>
        <v>1</v>
      </c>
      <c r="N117" s="12">
        <f t="shared" si="68"/>
        <v>1</v>
      </c>
      <c r="O117" s="12">
        <f t="shared" si="68"/>
        <v>1</v>
      </c>
      <c r="P117" s="12">
        <f t="shared" si="68"/>
        <v>1</v>
      </c>
      <c r="Q117" s="12">
        <f t="shared" si="68"/>
        <v>1</v>
      </c>
      <c r="R117" s="18">
        <f t="shared" si="68"/>
        <v>1</v>
      </c>
    </row>
    <row r="118" spans="3:18">
      <c r="D118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workbookViewId="0">
      <selection activeCell="A13" sqref="A13"/>
    </sheetView>
  </sheetViews>
  <sheetFormatPr defaultRowHeight="14.4"/>
  <cols>
    <col min="1" max="1" width="47.15625" customWidth="1"/>
    <col min="2" max="2" width="9.15625" customWidth="1"/>
    <col min="3" max="4" width="15.68359375" customWidth="1"/>
    <col min="5" max="5" width="15.26171875" customWidth="1"/>
    <col min="6" max="7" width="15.68359375" customWidth="1"/>
    <col min="8" max="9" width="15.26171875" customWidth="1"/>
    <col min="10" max="13" width="15.68359375" customWidth="1"/>
    <col min="14" max="14" width="15.26171875" customWidth="1"/>
    <col min="15" max="26" width="21.578125" customWidth="1"/>
    <col min="27" max="38" width="15.68359375" customWidth="1"/>
    <col min="39" max="50" width="20" customWidth="1"/>
    <col min="51" max="62" width="18.68359375" customWidth="1"/>
    <col min="63" max="67" width="17.578125" customWidth="1"/>
  </cols>
  <sheetData>
    <row r="1" spans="1:67">
      <c r="A1" t="s">
        <v>0</v>
      </c>
    </row>
    <row r="2" spans="1:67">
      <c r="A2" s="1" t="str">
        <f>HYPERLINK("https://www.calcbench.com/excel","**For more features, download the Calcbench Excel Add-in at www.calcbench.com/excel")</f>
        <v>**For more features, download the Calcbench Excel Add-in at www.calcbench.com/excel</v>
      </c>
    </row>
    <row r="3" spans="1:67">
      <c r="A3" s="4" t="s">
        <v>1</v>
      </c>
      <c r="B3" s="4" t="s">
        <v>2</v>
      </c>
      <c r="C3" s="6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6" t="s">
        <v>4</v>
      </c>
      <c r="Q3" s="4" t="s">
        <v>4</v>
      </c>
      <c r="R3" s="4" t="s">
        <v>4</v>
      </c>
      <c r="S3" s="4" t="s">
        <v>4</v>
      </c>
      <c r="T3" s="4" t="s">
        <v>4</v>
      </c>
      <c r="U3" s="4" t="s">
        <v>4</v>
      </c>
      <c r="V3" s="4" t="s">
        <v>4</v>
      </c>
      <c r="W3" s="4" t="s">
        <v>4</v>
      </c>
      <c r="X3" s="4" t="s">
        <v>4</v>
      </c>
      <c r="Y3" s="4" t="s">
        <v>4</v>
      </c>
      <c r="Z3" s="4" t="s">
        <v>4</v>
      </c>
      <c r="AA3" s="4" t="s">
        <v>4</v>
      </c>
      <c r="AB3" s="4" t="s">
        <v>4</v>
      </c>
      <c r="AC3" s="6" t="s">
        <v>5</v>
      </c>
      <c r="AD3" s="4" t="s">
        <v>5</v>
      </c>
      <c r="AE3" s="4" t="s">
        <v>5</v>
      </c>
      <c r="AF3" s="4" t="s">
        <v>5</v>
      </c>
      <c r="AG3" s="4" t="s">
        <v>5</v>
      </c>
      <c r="AH3" s="4" t="s">
        <v>5</v>
      </c>
      <c r="AI3" s="4" t="s">
        <v>5</v>
      </c>
      <c r="AJ3" s="4" t="s">
        <v>5</v>
      </c>
      <c r="AK3" s="4" t="s">
        <v>5</v>
      </c>
      <c r="AL3" s="4" t="s">
        <v>5</v>
      </c>
      <c r="AM3" s="4" t="s">
        <v>5</v>
      </c>
      <c r="AN3" s="4" t="s">
        <v>5</v>
      </c>
      <c r="AO3" s="4" t="s">
        <v>5</v>
      </c>
      <c r="AP3" s="6" t="s">
        <v>6</v>
      </c>
      <c r="AQ3" s="4" t="s">
        <v>6</v>
      </c>
      <c r="AR3" s="4" t="s">
        <v>6</v>
      </c>
      <c r="AS3" s="4" t="s">
        <v>6</v>
      </c>
      <c r="AT3" s="4" t="s">
        <v>6</v>
      </c>
      <c r="AU3" s="4" t="s">
        <v>6</v>
      </c>
      <c r="AV3" s="4" t="s">
        <v>6</v>
      </c>
      <c r="AW3" s="4" t="s">
        <v>6</v>
      </c>
      <c r="AX3" s="4" t="s">
        <v>6</v>
      </c>
      <c r="AY3" s="4" t="s">
        <v>6</v>
      </c>
      <c r="AZ3" s="4" t="s">
        <v>6</v>
      </c>
      <c r="BA3" s="4" t="s">
        <v>6</v>
      </c>
      <c r="BB3" s="4" t="s">
        <v>6</v>
      </c>
      <c r="BC3" s="6" t="s">
        <v>7</v>
      </c>
      <c r="BD3" s="4" t="s">
        <v>7</v>
      </c>
      <c r="BE3" s="4" t="s">
        <v>7</v>
      </c>
      <c r="BF3" s="4" t="s">
        <v>7</v>
      </c>
      <c r="BG3" s="4" t="s">
        <v>7</v>
      </c>
      <c r="BH3" s="4" t="s">
        <v>7</v>
      </c>
      <c r="BI3" s="4" t="s">
        <v>7</v>
      </c>
      <c r="BJ3" s="4" t="s">
        <v>7</v>
      </c>
      <c r="BK3" s="4" t="s">
        <v>7</v>
      </c>
      <c r="BL3" s="4" t="s">
        <v>7</v>
      </c>
      <c r="BM3" s="4" t="s">
        <v>7</v>
      </c>
      <c r="BN3" s="4" t="s">
        <v>7</v>
      </c>
      <c r="BO3" s="4" t="s">
        <v>7</v>
      </c>
    </row>
    <row r="4" spans="1:67">
      <c r="A4" s="5"/>
      <c r="B4" s="5"/>
      <c r="C4" s="7" t="s">
        <v>39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7" t="s">
        <v>39</v>
      </c>
      <c r="Q4" s="5" t="s">
        <v>8</v>
      </c>
      <c r="R4" s="5" t="s">
        <v>9</v>
      </c>
      <c r="S4" s="5" t="s">
        <v>10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5" t="s">
        <v>17</v>
      </c>
      <c r="AA4" s="5" t="s">
        <v>18</v>
      </c>
      <c r="AB4" s="5" t="s">
        <v>19</v>
      </c>
      <c r="AC4" s="7" t="s">
        <v>39</v>
      </c>
      <c r="AD4" s="5" t="s">
        <v>8</v>
      </c>
      <c r="AE4" s="5" t="s">
        <v>9</v>
      </c>
      <c r="AF4" s="5" t="s">
        <v>10</v>
      </c>
      <c r="AG4" s="5" t="s">
        <v>11</v>
      </c>
      <c r="AH4" s="5" t="s">
        <v>12</v>
      </c>
      <c r="AI4" s="5" t="s">
        <v>13</v>
      </c>
      <c r="AJ4" s="5" t="s">
        <v>14</v>
      </c>
      <c r="AK4" s="5" t="s">
        <v>15</v>
      </c>
      <c r="AL4" s="5" t="s">
        <v>16</v>
      </c>
      <c r="AM4" s="5" t="s">
        <v>17</v>
      </c>
      <c r="AN4" s="5" t="s">
        <v>18</v>
      </c>
      <c r="AO4" s="5" t="s">
        <v>19</v>
      </c>
      <c r="AP4" s="7" t="s">
        <v>39</v>
      </c>
      <c r="AQ4" s="5" t="s">
        <v>8</v>
      </c>
      <c r="AR4" s="5" t="s">
        <v>9</v>
      </c>
      <c r="AS4" s="5" t="s">
        <v>10</v>
      </c>
      <c r="AT4" s="5" t="s">
        <v>11</v>
      </c>
      <c r="AU4" s="5" t="s">
        <v>12</v>
      </c>
      <c r="AV4" s="5" t="s">
        <v>13</v>
      </c>
      <c r="AW4" s="5" t="s">
        <v>14</v>
      </c>
      <c r="AX4" s="5" t="s">
        <v>15</v>
      </c>
      <c r="AY4" s="5" t="s">
        <v>16</v>
      </c>
      <c r="AZ4" s="5" t="s">
        <v>17</v>
      </c>
      <c r="BA4" s="5" t="s">
        <v>18</v>
      </c>
      <c r="BB4" s="5" t="s">
        <v>19</v>
      </c>
      <c r="BC4" s="7" t="s">
        <v>39</v>
      </c>
      <c r="BD4" s="5" t="s">
        <v>8</v>
      </c>
      <c r="BE4" s="5" t="s">
        <v>9</v>
      </c>
      <c r="BF4" s="5" t="s">
        <v>10</v>
      </c>
      <c r="BG4" s="5" t="s">
        <v>11</v>
      </c>
      <c r="BH4" s="5" t="s">
        <v>12</v>
      </c>
      <c r="BI4" s="5" t="s">
        <v>13</v>
      </c>
      <c r="BJ4" s="5" t="s">
        <v>14</v>
      </c>
      <c r="BK4" s="5" t="s">
        <v>15</v>
      </c>
      <c r="BL4" s="5" t="s">
        <v>16</v>
      </c>
      <c r="BM4" s="5" t="s">
        <v>17</v>
      </c>
      <c r="BN4" s="5" t="s">
        <v>18</v>
      </c>
      <c r="BO4" s="5" t="s">
        <v>19</v>
      </c>
    </row>
    <row r="5" spans="1:67">
      <c r="A5" s="2"/>
      <c r="B5" s="2"/>
    </row>
    <row r="6" spans="1:67">
      <c r="A6" s="2"/>
      <c r="B6" s="2"/>
    </row>
    <row r="7" spans="1:67">
      <c r="A7" t="s">
        <v>20</v>
      </c>
      <c r="B7" t="s">
        <v>21</v>
      </c>
      <c r="C7" s="3">
        <v>0</v>
      </c>
      <c r="D7" s="3">
        <v>0</v>
      </c>
      <c r="E7" s="3">
        <v>575780000</v>
      </c>
      <c r="F7" s="3">
        <v>244777000</v>
      </c>
      <c r="G7" s="3">
        <v>129602000</v>
      </c>
      <c r="H7" s="3">
        <v>336816000</v>
      </c>
      <c r="I7" s="3">
        <v>447745000</v>
      </c>
      <c r="J7" s="3">
        <v>258573000</v>
      </c>
      <c r="K7" s="3">
        <v>670607000</v>
      </c>
      <c r="L7" s="3">
        <v>940747000</v>
      </c>
      <c r="M7" s="3">
        <v>829811000</v>
      </c>
      <c r="N7" s="3">
        <v>670466000</v>
      </c>
      <c r="O7" s="3">
        <v>626929000</v>
      </c>
      <c r="P7" s="3">
        <v>125000000</v>
      </c>
      <c r="Q7" s="3">
        <v>575000000</v>
      </c>
      <c r="R7" s="3">
        <v>575000000</v>
      </c>
      <c r="S7" s="3">
        <v>450000000</v>
      </c>
      <c r="T7" s="3">
        <v>450000000</v>
      </c>
      <c r="U7" s="3"/>
      <c r="V7" s="3">
        <v>0</v>
      </c>
      <c r="W7" s="3">
        <v>0</v>
      </c>
      <c r="X7" s="3">
        <v>250000000</v>
      </c>
      <c r="Y7" s="3">
        <v>250000000</v>
      </c>
      <c r="Z7" s="3">
        <v>250000000</v>
      </c>
      <c r="AA7" s="3">
        <v>250000000</v>
      </c>
      <c r="AB7" s="3"/>
      <c r="AC7" s="3">
        <v>3528713000</v>
      </c>
      <c r="AD7" s="3">
        <v>3084779000</v>
      </c>
      <c r="AE7" s="3">
        <v>2493665000</v>
      </c>
      <c r="AF7" s="3">
        <v>2618315000</v>
      </c>
      <c r="AG7" s="3">
        <v>2617892000</v>
      </c>
      <c r="AH7" s="3">
        <v>3067469000</v>
      </c>
      <c r="AI7" s="3">
        <v>3067045000</v>
      </c>
      <c r="AJ7" s="3">
        <v>3066734000</v>
      </c>
      <c r="AK7" s="3">
        <v>2314620000</v>
      </c>
      <c r="AL7" s="3">
        <v>2314199000</v>
      </c>
      <c r="AM7" s="3">
        <v>2188779000</v>
      </c>
      <c r="AN7" s="3">
        <v>2205645000</v>
      </c>
      <c r="AO7" s="3">
        <v>2455559000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>
        <v>5508101000</v>
      </c>
      <c r="BD7" s="3">
        <v>5348195000</v>
      </c>
      <c r="BE7" s="3">
        <v>4769951000</v>
      </c>
      <c r="BF7" s="3">
        <v>4759552000</v>
      </c>
      <c r="BG7" s="3">
        <v>4721346000</v>
      </c>
      <c r="BH7" s="3">
        <v>4563620000</v>
      </c>
      <c r="BI7" s="3">
        <v>3898666000</v>
      </c>
      <c r="BJ7" s="3">
        <v>3901710000</v>
      </c>
      <c r="BK7" s="3">
        <v>3834864000</v>
      </c>
      <c r="BL7" s="3">
        <v>3698975000</v>
      </c>
      <c r="BM7" s="3">
        <v>3463059000</v>
      </c>
      <c r="BN7" s="3">
        <v>3466724000</v>
      </c>
      <c r="BO7" s="3">
        <v>3344565000</v>
      </c>
    </row>
    <row r="8" spans="1:67">
      <c r="A8" t="s">
        <v>22</v>
      </c>
      <c r="B8" t="s">
        <v>23</v>
      </c>
      <c r="C8" s="3">
        <v>276393000</v>
      </c>
      <c r="D8" s="3">
        <v>294458000</v>
      </c>
      <c r="E8" s="3">
        <v>268293000</v>
      </c>
      <c r="F8" s="3">
        <v>235288000</v>
      </c>
      <c r="G8" s="3">
        <v>229108000</v>
      </c>
      <c r="H8" s="3">
        <v>250969000</v>
      </c>
      <c r="I8" s="3">
        <v>203098000</v>
      </c>
      <c r="J8" s="3">
        <v>145591000</v>
      </c>
      <c r="K8" s="3">
        <v>199333000</v>
      </c>
      <c r="L8" s="3">
        <v>209871000</v>
      </c>
      <c r="M8" s="3">
        <v>154490000</v>
      </c>
      <c r="N8" s="3">
        <v>180042000</v>
      </c>
      <c r="O8" s="3">
        <v>172742000</v>
      </c>
      <c r="P8" s="3">
        <v>71509000</v>
      </c>
      <c r="Q8" s="3">
        <v>327955000</v>
      </c>
      <c r="R8" s="3">
        <v>9613000</v>
      </c>
      <c r="S8" s="3">
        <v>9977000</v>
      </c>
      <c r="T8" s="3">
        <v>9389000</v>
      </c>
      <c r="U8" s="3">
        <v>206816000</v>
      </c>
      <c r="V8" s="3">
        <v>12136000</v>
      </c>
      <c r="W8" s="3">
        <v>12124000</v>
      </c>
      <c r="X8" s="3">
        <v>12111000</v>
      </c>
      <c r="Y8" s="3">
        <v>149053000</v>
      </c>
      <c r="Z8" s="3">
        <v>12087000</v>
      </c>
      <c r="AA8" s="3">
        <v>12075000</v>
      </c>
      <c r="AB8" s="3">
        <v>9163000</v>
      </c>
      <c r="AC8" s="3">
        <v>285998000</v>
      </c>
      <c r="AD8" s="3"/>
      <c r="AE8" s="3">
        <v>241597000</v>
      </c>
      <c r="AF8" s="3">
        <v>241596000</v>
      </c>
      <c r="AG8" s="3">
        <v>222014000</v>
      </c>
      <c r="AH8" s="3"/>
      <c r="AI8" s="3">
        <v>201248000</v>
      </c>
      <c r="AJ8" s="3">
        <v>201590000</v>
      </c>
      <c r="AK8" s="3">
        <v>136537000</v>
      </c>
      <c r="AL8" s="3"/>
      <c r="AM8" s="3">
        <v>143525000</v>
      </c>
      <c r="AN8" s="3"/>
      <c r="AO8" s="3"/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/>
      <c r="BB8" s="3"/>
      <c r="BC8" s="3">
        <v>543659000</v>
      </c>
      <c r="BD8" s="3">
        <v>518439000</v>
      </c>
      <c r="BE8" s="3">
        <v>508298000</v>
      </c>
      <c r="BF8" s="3">
        <v>507986000</v>
      </c>
      <c r="BG8" s="3">
        <v>505241000</v>
      </c>
      <c r="BH8" s="3">
        <v>486294000</v>
      </c>
      <c r="BI8" s="3">
        <v>463820000</v>
      </c>
      <c r="BJ8" s="3">
        <v>461678000</v>
      </c>
      <c r="BK8" s="3">
        <v>460829000</v>
      </c>
      <c r="BL8" s="3">
        <v>446086000</v>
      </c>
      <c r="BM8" s="3">
        <v>438300000</v>
      </c>
      <c r="BN8" s="3">
        <v>379554000</v>
      </c>
      <c r="BO8" s="3">
        <v>374252000</v>
      </c>
    </row>
    <row r="9" spans="1:67">
      <c r="A9" t="s">
        <v>24</v>
      </c>
      <c r="B9" t="s">
        <v>25</v>
      </c>
      <c r="C9" s="3">
        <v>2080000000</v>
      </c>
      <c r="D9" s="3">
        <v>371700000</v>
      </c>
      <c r="E9" s="3">
        <v>151950000</v>
      </c>
      <c r="F9" s="3">
        <v>57100000</v>
      </c>
      <c r="G9" s="3">
        <v>150900000</v>
      </c>
      <c r="H9" s="3">
        <v>373200000</v>
      </c>
      <c r="I9" s="3">
        <v>266000000</v>
      </c>
      <c r="J9" s="3">
        <v>263400000</v>
      </c>
      <c r="K9" s="3">
        <v>237900000</v>
      </c>
      <c r="L9" s="3">
        <v>284600000</v>
      </c>
      <c r="M9" s="3">
        <v>121700000</v>
      </c>
      <c r="N9" s="3">
        <v>244625000</v>
      </c>
      <c r="O9" s="3">
        <v>152500000</v>
      </c>
      <c r="P9" s="3">
        <v>51400000</v>
      </c>
      <c r="Q9" s="3">
        <v>124806000</v>
      </c>
      <c r="R9" s="3">
        <v>123545000</v>
      </c>
      <c r="S9" s="3">
        <v>40527000</v>
      </c>
      <c r="T9" s="3">
        <v>165905000</v>
      </c>
      <c r="U9" s="3">
        <v>166167000</v>
      </c>
      <c r="V9" s="3">
        <v>165375000</v>
      </c>
      <c r="W9" s="3">
        <v>186292000</v>
      </c>
      <c r="X9" s="3">
        <v>60723000</v>
      </c>
      <c r="Y9" s="3">
        <v>96832000</v>
      </c>
      <c r="Z9" s="3">
        <v>61452000</v>
      </c>
      <c r="AA9" s="3">
        <v>11362000</v>
      </c>
      <c r="AB9" s="3">
        <v>11683000</v>
      </c>
      <c r="AC9" s="3">
        <v>7110100000</v>
      </c>
      <c r="AD9" s="3">
        <v>1185951000</v>
      </c>
      <c r="AE9" s="3">
        <v>1181769000</v>
      </c>
      <c r="AF9" s="3">
        <v>1221316000</v>
      </c>
      <c r="AG9" s="3">
        <v>999076000</v>
      </c>
      <c r="AH9" s="3">
        <v>1002333000</v>
      </c>
      <c r="AI9" s="3">
        <v>998232000</v>
      </c>
      <c r="AJ9" s="3">
        <v>898854000</v>
      </c>
      <c r="AK9" s="3">
        <v>1025124000</v>
      </c>
      <c r="AL9" s="3">
        <v>1027837000</v>
      </c>
      <c r="AM9" s="3">
        <v>1056188000</v>
      </c>
      <c r="AN9" s="3">
        <v>967802000</v>
      </c>
      <c r="AO9" s="3">
        <v>844391000</v>
      </c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>
        <v>5779600000</v>
      </c>
      <c r="BD9" s="3">
        <v>1497050000</v>
      </c>
      <c r="BE9" s="3">
        <v>1418978000</v>
      </c>
      <c r="BF9" s="3">
        <v>1449962000</v>
      </c>
      <c r="BG9" s="3">
        <v>1467374000</v>
      </c>
      <c r="BH9" s="3">
        <v>1347770000</v>
      </c>
      <c r="BI9" s="3">
        <v>1236643000</v>
      </c>
      <c r="BJ9" s="3">
        <v>1284601000</v>
      </c>
      <c r="BK9" s="3">
        <v>1286280000</v>
      </c>
      <c r="BL9" s="3">
        <v>1185361000</v>
      </c>
      <c r="BM9" s="3">
        <v>1166591000</v>
      </c>
      <c r="BN9" s="3">
        <v>1170882000</v>
      </c>
      <c r="BO9" s="3">
        <v>1207482000</v>
      </c>
    </row>
    <row r="10" spans="1:67">
      <c r="A10" t="s">
        <v>26</v>
      </c>
      <c r="B10" t="s">
        <v>27</v>
      </c>
      <c r="C10" s="3">
        <v>45900000</v>
      </c>
      <c r="D10" s="3">
        <v>1977200000</v>
      </c>
      <c r="E10" s="3">
        <v>1611000000</v>
      </c>
      <c r="F10" s="3">
        <v>600000000</v>
      </c>
      <c r="G10" s="3">
        <v>1567300000</v>
      </c>
      <c r="H10" s="3">
        <v>1205700000</v>
      </c>
      <c r="I10" s="3">
        <v>843200000</v>
      </c>
      <c r="J10" s="3">
        <v>901300000</v>
      </c>
      <c r="K10" s="3">
        <v>1514200000</v>
      </c>
      <c r="L10" s="3">
        <v>1488000000</v>
      </c>
      <c r="M10" s="3">
        <v>1059000000</v>
      </c>
      <c r="N10" s="3">
        <v>1100700000</v>
      </c>
      <c r="O10" s="3">
        <v>845300000</v>
      </c>
      <c r="P10" s="3">
        <v>124629000</v>
      </c>
      <c r="Q10" s="3">
        <v>50000000</v>
      </c>
      <c r="R10" s="3">
        <v>48600000</v>
      </c>
      <c r="S10" s="3">
        <v>597700000</v>
      </c>
      <c r="T10" s="3">
        <v>262700000</v>
      </c>
      <c r="U10" s="3">
        <v>284300000</v>
      </c>
      <c r="V10" s="3">
        <v>289800000</v>
      </c>
      <c r="W10" s="3">
        <v>561200000</v>
      </c>
      <c r="X10" s="3">
        <v>809300000</v>
      </c>
      <c r="Y10" s="3">
        <v>363100000</v>
      </c>
      <c r="Z10" s="3">
        <v>582600000</v>
      </c>
      <c r="AA10" s="3">
        <v>311900000</v>
      </c>
      <c r="AB10" s="3">
        <v>263800000</v>
      </c>
      <c r="AC10" s="3">
        <v>1180870000</v>
      </c>
      <c r="AD10" s="3">
        <v>7105400000</v>
      </c>
      <c r="AE10" s="3">
        <v>7094500000</v>
      </c>
      <c r="AF10" s="3">
        <v>7092500000</v>
      </c>
      <c r="AG10" s="3">
        <v>7286800000</v>
      </c>
      <c r="AH10" s="3">
        <v>7512200000</v>
      </c>
      <c r="AI10" s="3">
        <v>7518600000</v>
      </c>
      <c r="AJ10" s="3">
        <v>6777400000</v>
      </c>
      <c r="AK10" s="3">
        <v>5590700000</v>
      </c>
      <c r="AL10" s="3">
        <v>6058200000</v>
      </c>
      <c r="AM10" s="3">
        <v>6096200000</v>
      </c>
      <c r="AN10" s="3">
        <v>5857200000</v>
      </c>
      <c r="AO10" s="3">
        <v>5905500000</v>
      </c>
      <c r="AP10" s="3">
        <v>880000000</v>
      </c>
      <c r="AQ10" s="3">
        <v>880000000</v>
      </c>
      <c r="AR10" s="3">
        <v>393900000</v>
      </c>
      <c r="AS10" s="3">
        <v>394400000</v>
      </c>
      <c r="AT10" s="3"/>
      <c r="AU10" s="3">
        <v>0</v>
      </c>
      <c r="AV10" s="3"/>
      <c r="AW10" s="3"/>
      <c r="AX10" s="3"/>
      <c r="AY10" s="3"/>
      <c r="AZ10" s="3"/>
      <c r="BA10" s="3"/>
      <c r="BB10" s="3"/>
      <c r="BC10" s="3">
        <v>1569162000</v>
      </c>
      <c r="BD10" s="3">
        <v>5750900000</v>
      </c>
      <c r="BE10" s="3">
        <v>5073700000</v>
      </c>
      <c r="BF10" s="3">
        <v>5463000000</v>
      </c>
      <c r="BG10" s="3">
        <v>4506200000</v>
      </c>
      <c r="BH10" s="3">
        <v>4320100000</v>
      </c>
      <c r="BI10" s="3">
        <v>4363000000</v>
      </c>
      <c r="BJ10" s="3">
        <v>4122800000</v>
      </c>
      <c r="BK10" s="3">
        <v>4191100000</v>
      </c>
      <c r="BL10" s="3">
        <v>4071200000</v>
      </c>
      <c r="BM10" s="3">
        <v>3811600000</v>
      </c>
      <c r="BN10" s="3">
        <v>3810600000</v>
      </c>
      <c r="BO10" s="3">
        <v>3872300000</v>
      </c>
    </row>
    <row r="11" spans="1:67">
      <c r="A11" t="s">
        <v>28</v>
      </c>
      <c r="B11" t="s">
        <v>29</v>
      </c>
      <c r="C11" s="3">
        <v>176391000</v>
      </c>
      <c r="D11" s="3">
        <v>217620000</v>
      </c>
      <c r="E11" s="3">
        <v>100500000</v>
      </c>
      <c r="F11" s="3">
        <v>47100000</v>
      </c>
      <c r="G11" s="3">
        <v>50000000</v>
      </c>
      <c r="H11" s="3">
        <v>54200000</v>
      </c>
      <c r="I11" s="3">
        <v>0</v>
      </c>
      <c r="J11" s="3">
        <v>0</v>
      </c>
      <c r="K11" s="3">
        <v>0</v>
      </c>
      <c r="L11" s="3">
        <v>53300000</v>
      </c>
      <c r="M11" s="3">
        <v>194900000</v>
      </c>
      <c r="N11" s="3">
        <v>152800000</v>
      </c>
      <c r="O11" s="3">
        <v>164900000</v>
      </c>
      <c r="P11" s="3">
        <v>104158000</v>
      </c>
      <c r="Q11" s="3">
        <v>29989000</v>
      </c>
      <c r="R11" s="3">
        <v>84940000</v>
      </c>
      <c r="S11" s="3">
        <v>74785000</v>
      </c>
      <c r="T11" s="3">
        <v>74785000</v>
      </c>
      <c r="U11" s="3">
        <v>96703000</v>
      </c>
      <c r="V11" s="3">
        <v>21995000</v>
      </c>
      <c r="W11" s="3">
        <v>61991000</v>
      </c>
      <c r="X11" s="3">
        <v>61994000</v>
      </c>
      <c r="Y11" s="3">
        <v>39989000</v>
      </c>
      <c r="Z11" s="3">
        <v>64994000</v>
      </c>
      <c r="AA11" s="3">
        <v>24987000</v>
      </c>
      <c r="AB11" s="3">
        <v>24980000</v>
      </c>
      <c r="AC11" s="3">
        <v>632484000</v>
      </c>
      <c r="AD11" s="3">
        <v>706247000</v>
      </c>
      <c r="AE11" s="3">
        <v>724654000</v>
      </c>
      <c r="AF11" s="3">
        <v>683895000</v>
      </c>
      <c r="AG11" s="3">
        <v>683497000</v>
      </c>
      <c r="AH11" s="3">
        <v>683184000</v>
      </c>
      <c r="AI11" s="3">
        <v>757429000</v>
      </c>
      <c r="AJ11" s="3">
        <v>658118000</v>
      </c>
      <c r="AK11" s="3">
        <v>657716000</v>
      </c>
      <c r="AL11" s="3">
        <v>679334000</v>
      </c>
      <c r="AM11" s="3">
        <v>530219000</v>
      </c>
      <c r="AN11" s="3">
        <v>570045000</v>
      </c>
      <c r="AO11" s="3">
        <v>569745000</v>
      </c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>
        <v>794227000</v>
      </c>
      <c r="BD11" s="3">
        <v>762634000</v>
      </c>
      <c r="BE11" s="3">
        <v>737581000</v>
      </c>
      <c r="BF11" s="3">
        <v>759526000</v>
      </c>
      <c r="BG11" s="3">
        <v>772205000</v>
      </c>
      <c r="BH11" s="3">
        <v>742776000</v>
      </c>
      <c r="BI11" s="3">
        <v>846682000</v>
      </c>
      <c r="BJ11" s="3">
        <v>865429000</v>
      </c>
      <c r="BK11" s="3">
        <v>874615000</v>
      </c>
      <c r="BL11" s="3">
        <v>850497000</v>
      </c>
      <c r="BM11" s="3">
        <v>779202000</v>
      </c>
      <c r="BN11" s="3">
        <v>799999000</v>
      </c>
      <c r="BO11" s="3">
        <v>806955000</v>
      </c>
    </row>
    <row r="12" spans="1:67">
      <c r="A12" t="s">
        <v>30</v>
      </c>
      <c r="B12" t="s">
        <v>31</v>
      </c>
      <c r="C12" s="3">
        <v>295500000</v>
      </c>
      <c r="D12" s="3">
        <v>299500000</v>
      </c>
      <c r="E12" s="3">
        <v>276000000</v>
      </c>
      <c r="F12" s="3">
        <v>185000000</v>
      </c>
      <c r="G12" s="3">
        <v>282607000</v>
      </c>
      <c r="H12" s="3">
        <v>357215000</v>
      </c>
      <c r="I12" s="3">
        <v>174000000</v>
      </c>
      <c r="J12" s="3">
        <v>79000000</v>
      </c>
      <c r="K12" s="3">
        <v>85400000</v>
      </c>
      <c r="L12" s="3">
        <v>145000000</v>
      </c>
      <c r="M12" s="3">
        <v>41000000</v>
      </c>
      <c r="N12" s="3">
        <v>0</v>
      </c>
      <c r="O12" s="3">
        <v>0</v>
      </c>
      <c r="P12" s="3"/>
      <c r="Q12" s="3"/>
      <c r="R12" s="3">
        <v>300008000</v>
      </c>
      <c r="S12" s="3">
        <v>300008000</v>
      </c>
      <c r="T12" s="3">
        <v>300008000</v>
      </c>
      <c r="U12" s="3">
        <v>8000</v>
      </c>
      <c r="V12" s="3"/>
      <c r="W12" s="3"/>
      <c r="X12" s="3"/>
      <c r="Y12" s="3">
        <v>7000</v>
      </c>
      <c r="Z12" s="3">
        <v>7000</v>
      </c>
      <c r="AA12" s="3">
        <v>7000</v>
      </c>
      <c r="AB12" s="3">
        <v>7000</v>
      </c>
      <c r="AC12" s="3">
        <v>1285587000</v>
      </c>
      <c r="AD12" s="3">
        <v>1285483000</v>
      </c>
      <c r="AE12" s="3">
        <v>893880000</v>
      </c>
      <c r="AF12" s="3">
        <v>893671000</v>
      </c>
      <c r="AG12" s="3">
        <v>893463000</v>
      </c>
      <c r="AH12" s="3">
        <v>1193257000</v>
      </c>
      <c r="AI12" s="3">
        <v>1193052000</v>
      </c>
      <c r="AJ12" s="3">
        <v>1192848000</v>
      </c>
      <c r="AK12" s="3">
        <v>1192647000</v>
      </c>
      <c r="AL12" s="3">
        <v>1192446000</v>
      </c>
      <c r="AM12" s="3">
        <v>1192248000</v>
      </c>
      <c r="AN12" s="3">
        <v>1192050000</v>
      </c>
      <c r="AO12" s="3">
        <v>1191854000</v>
      </c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>
        <v>2104780000</v>
      </c>
      <c r="BD12" s="3">
        <v>2042656000</v>
      </c>
      <c r="BE12" s="3">
        <v>2016624000</v>
      </c>
      <c r="BF12" s="3">
        <v>2022344000</v>
      </c>
      <c r="BG12" s="3">
        <v>2020948000</v>
      </c>
      <c r="BH12" s="3">
        <v>1960209000</v>
      </c>
      <c r="BI12" s="3">
        <v>1931992000</v>
      </c>
      <c r="BJ12" s="3">
        <v>1933296000</v>
      </c>
      <c r="BK12" s="3">
        <v>1944578000</v>
      </c>
      <c r="BL12" s="3">
        <v>1888280000</v>
      </c>
      <c r="BM12" s="3">
        <v>1862344000</v>
      </c>
      <c r="BN12" s="3">
        <v>1875588000</v>
      </c>
      <c r="BO12" s="3">
        <v>1867187000</v>
      </c>
    </row>
    <row r="13" spans="1:67">
      <c r="A13" t="s">
        <v>32</v>
      </c>
      <c r="B13" t="s">
        <v>33</v>
      </c>
      <c r="C13" s="3">
        <v>355121000</v>
      </c>
      <c r="D13" s="3">
        <v>270500000</v>
      </c>
      <c r="E13" s="3">
        <v>421400000</v>
      </c>
      <c r="F13" s="3">
        <v>336400000</v>
      </c>
      <c r="G13" s="3">
        <v>248100000</v>
      </c>
      <c r="H13" s="3">
        <v>346400000</v>
      </c>
      <c r="I13" s="3">
        <v>280100000</v>
      </c>
      <c r="J13" s="3">
        <v>296300000</v>
      </c>
      <c r="K13" s="3">
        <v>205100000</v>
      </c>
      <c r="L13" s="3">
        <v>296100000</v>
      </c>
      <c r="M13" s="3">
        <v>230200000</v>
      </c>
      <c r="N13" s="3">
        <v>145400000</v>
      </c>
      <c r="O13" s="3">
        <v>339500000</v>
      </c>
      <c r="P13" s="3">
        <v>333909000</v>
      </c>
      <c r="Q13" s="3">
        <v>733909000</v>
      </c>
      <c r="R13" s="3">
        <v>1482734000</v>
      </c>
      <c r="S13" s="3">
        <v>1368809000</v>
      </c>
      <c r="T13" s="3">
        <v>263809000</v>
      </c>
      <c r="U13" s="3">
        <v>63809000</v>
      </c>
      <c r="V13" s="3">
        <v>10909000</v>
      </c>
      <c r="W13" s="3">
        <v>15909000</v>
      </c>
      <c r="X13" s="3">
        <v>31909000</v>
      </c>
      <c r="Y13" s="3">
        <v>231909000</v>
      </c>
      <c r="Z13" s="3">
        <v>231909000</v>
      </c>
      <c r="AA13" s="3">
        <v>244605000</v>
      </c>
      <c r="AB13" s="3">
        <v>28604000</v>
      </c>
      <c r="AC13" s="3">
        <v>2117903000</v>
      </c>
      <c r="AD13" s="3">
        <v>2106863000</v>
      </c>
      <c r="AE13" s="3">
        <v>1281000000</v>
      </c>
      <c r="AF13" s="3">
        <v>1403802000</v>
      </c>
      <c r="AG13" s="3">
        <v>974749000</v>
      </c>
      <c r="AH13" s="3">
        <v>1122999000</v>
      </c>
      <c r="AI13" s="3">
        <v>1180319000</v>
      </c>
      <c r="AJ13" s="3">
        <v>1066680000</v>
      </c>
      <c r="AK13" s="3">
        <v>1079298000</v>
      </c>
      <c r="AL13" s="3">
        <v>808005000</v>
      </c>
      <c r="AM13" s="3">
        <v>808704000</v>
      </c>
      <c r="AN13" s="3">
        <v>831089000</v>
      </c>
      <c r="AO13" s="3">
        <v>1046968000</v>
      </c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>
        <v>1514554000</v>
      </c>
      <c r="BD13" s="3">
        <v>1267022000</v>
      </c>
      <c r="BE13" s="3">
        <v>1234832000</v>
      </c>
      <c r="BF13" s="3">
        <v>1303717000</v>
      </c>
      <c r="BG13" s="3">
        <v>1281497000</v>
      </c>
      <c r="BH13" s="3">
        <v>1192409000</v>
      </c>
      <c r="BI13" s="3">
        <v>1221350000</v>
      </c>
      <c r="BJ13" s="3">
        <v>1279249000</v>
      </c>
      <c r="BK13" s="3">
        <v>1307898000</v>
      </c>
      <c r="BL13" s="3">
        <v>1289240000</v>
      </c>
      <c r="BM13" s="3">
        <v>1267379000</v>
      </c>
      <c r="BN13" s="3">
        <v>1233578000</v>
      </c>
      <c r="BO13" s="3">
        <v>1093442000</v>
      </c>
    </row>
    <row r="14" spans="1:67">
      <c r="A14" t="s">
        <v>34</v>
      </c>
      <c r="B14" t="s">
        <v>35</v>
      </c>
      <c r="C14" s="3">
        <v>215000000</v>
      </c>
      <c r="D14" s="3">
        <v>152000000</v>
      </c>
      <c r="E14" s="3">
        <v>31500000</v>
      </c>
      <c r="F14" s="3">
        <v>22500000</v>
      </c>
      <c r="G14" s="3">
        <v>22500000</v>
      </c>
      <c r="H14" s="3">
        <v>214500000</v>
      </c>
      <c r="I14" s="3">
        <v>110500000</v>
      </c>
      <c r="J14" s="3">
        <v>2500000</v>
      </c>
      <c r="K14" s="3"/>
      <c r="L14" s="3">
        <v>0</v>
      </c>
      <c r="M14" s="3">
        <v>0</v>
      </c>
      <c r="N14" s="3">
        <v>0</v>
      </c>
      <c r="O14" s="3"/>
      <c r="P14" s="3">
        <v>512000000</v>
      </c>
      <c r="Q14" s="3">
        <v>33060000</v>
      </c>
      <c r="R14" s="3">
        <v>33429000</v>
      </c>
      <c r="S14" s="3">
        <v>31928000</v>
      </c>
      <c r="T14" s="3">
        <v>24867000</v>
      </c>
      <c r="U14" s="3">
        <v>25346000</v>
      </c>
      <c r="V14" s="3">
        <v>28453000</v>
      </c>
      <c r="W14" s="3">
        <v>27236000</v>
      </c>
      <c r="X14" s="3">
        <v>26064000</v>
      </c>
      <c r="Y14" s="3">
        <v>50101000</v>
      </c>
      <c r="Z14" s="3">
        <v>49480000</v>
      </c>
      <c r="AA14" s="3">
        <v>49567000</v>
      </c>
      <c r="AB14" s="3">
        <v>48596000</v>
      </c>
      <c r="AC14" s="3">
        <v>2041900000</v>
      </c>
      <c r="AD14" s="3">
        <v>2107258000</v>
      </c>
      <c r="AE14" s="3">
        <v>2123641000</v>
      </c>
      <c r="AF14" s="3">
        <v>2037743000</v>
      </c>
      <c r="AG14" s="3">
        <v>1998127000</v>
      </c>
      <c r="AH14" s="3">
        <v>1798576000</v>
      </c>
      <c r="AI14" s="3">
        <v>1731981000</v>
      </c>
      <c r="AJ14" s="3">
        <v>1685698000</v>
      </c>
      <c r="AK14" s="3">
        <v>1564132000</v>
      </c>
      <c r="AL14" s="3">
        <v>1549983000</v>
      </c>
      <c r="AM14" s="3">
        <v>1592946000</v>
      </c>
      <c r="AN14" s="3">
        <v>1427805000</v>
      </c>
      <c r="AO14" s="3">
        <v>1388968000</v>
      </c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>
        <v>2406000000</v>
      </c>
      <c r="BD14" s="3">
        <v>2251590000</v>
      </c>
      <c r="BE14" s="3">
        <v>1945781000</v>
      </c>
      <c r="BF14" s="3">
        <v>1932567000</v>
      </c>
      <c r="BG14" s="3">
        <v>1876376000</v>
      </c>
      <c r="BH14" s="3">
        <v>1812403000</v>
      </c>
      <c r="BI14" s="3">
        <v>1713396000</v>
      </c>
      <c r="BJ14" s="3">
        <v>1714256000</v>
      </c>
      <c r="BK14" s="3">
        <v>1713119000</v>
      </c>
      <c r="BL14" s="3">
        <v>1661273000</v>
      </c>
      <c r="BM14" s="3">
        <v>1622916000</v>
      </c>
      <c r="BN14" s="3">
        <v>1641770000</v>
      </c>
      <c r="BO14" s="3">
        <v>1650183000</v>
      </c>
    </row>
    <row r="15" spans="1:67">
      <c r="A15" t="s">
        <v>36</v>
      </c>
      <c r="B15" t="s">
        <v>37</v>
      </c>
      <c r="C15" s="3">
        <v>188000000</v>
      </c>
      <c r="D15" s="3">
        <v>175000000</v>
      </c>
      <c r="E15" s="3">
        <v>175500000</v>
      </c>
      <c r="F15" s="3">
        <v>155500000</v>
      </c>
      <c r="G15" s="3">
        <v>105500000</v>
      </c>
      <c r="H15" s="3">
        <v>105500000</v>
      </c>
      <c r="I15" s="3">
        <v>100000000</v>
      </c>
      <c r="J15" s="3">
        <v>0</v>
      </c>
      <c r="K15" s="3">
        <v>0</v>
      </c>
      <c r="L15" s="3">
        <v>250000000</v>
      </c>
      <c r="M15" s="3">
        <v>250000000</v>
      </c>
      <c r="N15" s="3">
        <v>0</v>
      </c>
      <c r="O15" s="3">
        <v>0</v>
      </c>
      <c r="P15" s="3">
        <v>34915000</v>
      </c>
      <c r="Q15" s="3">
        <v>626100000</v>
      </c>
      <c r="R15" s="3">
        <v>553600000</v>
      </c>
      <c r="S15" s="3">
        <v>191000000</v>
      </c>
      <c r="T15" s="3">
        <v>391700000</v>
      </c>
      <c r="U15" s="3">
        <v>583600000</v>
      </c>
      <c r="V15" s="3">
        <v>477300000</v>
      </c>
      <c r="W15" s="3">
        <v>450700000</v>
      </c>
      <c r="X15" s="3">
        <v>567400000</v>
      </c>
      <c r="Y15" s="3">
        <v>506400000</v>
      </c>
      <c r="Z15" s="3">
        <v>398700000</v>
      </c>
      <c r="AA15" s="3">
        <v>97600000</v>
      </c>
      <c r="AB15" s="3">
        <v>253600000</v>
      </c>
      <c r="AC15" s="3">
        <v>2106274000</v>
      </c>
      <c r="AD15" s="3">
        <v>1992000000</v>
      </c>
      <c r="AE15" s="3">
        <v>1900100000</v>
      </c>
      <c r="AF15" s="3">
        <v>2024500000</v>
      </c>
      <c r="AG15" s="3">
        <v>2073900000</v>
      </c>
      <c r="AH15" s="3">
        <v>2030000000</v>
      </c>
      <c r="AI15" s="3">
        <v>1995000000</v>
      </c>
      <c r="AJ15" s="3">
        <v>1925300000</v>
      </c>
      <c r="AK15" s="3">
        <v>1925300000</v>
      </c>
      <c r="AL15" s="3">
        <v>1821300000</v>
      </c>
      <c r="AM15" s="3">
        <v>1820700000</v>
      </c>
      <c r="AN15" s="3">
        <v>1839800000</v>
      </c>
      <c r="AO15" s="3">
        <v>1839300000</v>
      </c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>
        <v>2346548000</v>
      </c>
      <c r="BD15" s="3">
        <v>2284600000</v>
      </c>
      <c r="BE15" s="3">
        <v>2255400000</v>
      </c>
      <c r="BF15" s="3">
        <v>2307700000</v>
      </c>
      <c r="BG15" s="3">
        <v>2153500000</v>
      </c>
      <c r="BH15" s="3">
        <v>2079200000</v>
      </c>
      <c r="BI15" s="3">
        <v>1991300000</v>
      </c>
      <c r="BJ15" s="3">
        <v>2028200000</v>
      </c>
      <c r="BK15" s="3">
        <v>1883000000</v>
      </c>
      <c r="BL15" s="3">
        <v>1796700000</v>
      </c>
      <c r="BM15" s="3">
        <v>1768200000</v>
      </c>
      <c r="BN15" s="3">
        <v>1802400000</v>
      </c>
      <c r="BO15" s="3">
        <v>1681400000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741016-01B2-4B72-AAD3-A2DC4F4B3E22}"/>
</file>

<file path=customXml/itemProps2.xml><?xml version="1.0" encoding="utf-8"?>
<ds:datastoreItem xmlns:ds="http://schemas.openxmlformats.org/officeDocument/2006/customXml" ds:itemID="{E05F4408-85E6-4E3D-BC96-3D351C5A98A5}"/>
</file>

<file path=customXml/itemProps3.xml><?xml version="1.0" encoding="utf-8"?>
<ds:datastoreItem xmlns:ds="http://schemas.openxmlformats.org/officeDocument/2006/customXml" ds:itemID="{FE109970-39E8-41CF-8202-21DF50F18ED8}"/>
</file>

<file path=customXml/itemProps4.xml><?xml version="1.0" encoding="utf-8"?>
<ds:datastoreItem xmlns:ds="http://schemas.openxmlformats.org/officeDocument/2006/customXml" ds:itemID="{78CB5EF4-EF70-49C7-91F6-E4BA97B0D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Sheet1</vt:lpstr>
      <vt:lpstr>Calcbench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2019-07-05T13:30:02Z</dcterms:created>
  <dcterms:modified xsi:type="dcterms:W3CDTF">2019-07-07T10:02:29Z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