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6.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7.xml" ContentType="application/vnd.openxmlformats-officedocument.spreadsheetml.worksheet+xml"/>
  <Override PartName="/xl/worksheets/sheet23.xml" ContentType="application/vnd.openxmlformats-officedocument.spreadsheetml.worksheet+xml"/>
  <Override PartName="/xl/worksheets/sheet5.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xl/calcChain.xml" ContentType="application/vnd.openxmlformats-officedocument.spreadsheetml.calcChain+xml"/>
  <Override PartName="/xl/externalLinks/externalLink13.xml" ContentType="application/vnd.openxmlformats-officedocument.spreadsheetml.externalLink+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workbookProtection workbookAlgorithmName="SHA-512" workbookHashValue="aDqIs6MR0e4thzO4Z6apd9L3plgxegRBvfbLbvEgxgnQIil++qv9g2ji6jo6xl4dIIaEFT7gH2MJcwrIJ72Aqg==" workbookSaltValue="6rsDwQ4dBAzVRdUCpQ6xGg==" workbookSpinCount="100000" lockStructure="1"/>
  <bookViews>
    <workbookView xWindow="0" yWindow="0" windowWidth="30720" windowHeight="14412" tabRatio="852" firstSheet="12" activeTab="13"/>
  </bookViews>
  <sheets>
    <sheet name="Cover Sheet" sheetId="31" r:id="rId1"/>
    <sheet name="FAQs-Instructions-Information" sheetId="48" r:id="rId2"/>
    <sheet name="Ownership- Industry Info" sheetId="34" r:id="rId3"/>
    <sheet name="Complaint Contact Information" sheetId="51" r:id="rId4"/>
    <sheet name="Sch 1 Veh-Mileage-Accident Info" sheetId="28" r:id="rId5"/>
    <sheet name="Sch 2 Vehicle Listings" sheetId="46" r:id="rId6"/>
    <sheet name="Sch 3 Fuel Consumption Stats" sheetId="41" r:id="rId7"/>
    <sheet name="Sch 4 Employee Class-Compen" sheetId="42" r:id="rId8"/>
    <sheet name="Sch 5 Operating Property" sheetId="21" r:id="rId9"/>
    <sheet name="Sch 6 Bal Sheet Assests -Total" sheetId="5" r:id="rId10"/>
    <sheet name="Sch 7 Bal Sheet Liab-Equity" sheetId="20" r:id="rId11"/>
    <sheet name="Sch 8 Revenues" sheetId="22" r:id="rId12"/>
    <sheet name="Sch 9 Customers" sheetId="43" r:id="rId13"/>
    <sheet name="Sch 10 Income Statement" sheetId="4" r:id="rId14"/>
    <sheet name="Sch 11 Reg Recycle Program" sheetId="6" r:id="rId15"/>
    <sheet name="Sch 12 Yard Waste-Organics Prog" sheetId="44" r:id="rId16"/>
    <sheet name="Sch 13 Garbage Disposal Fees" sheetId="30" r:id="rId17"/>
    <sheet name="Sch 14 Medical Waste " sheetId="36" r:id="rId18"/>
    <sheet name="Sch 15 Other Disp-Process Exp" sheetId="37" r:id="rId19"/>
    <sheet name="Sch 16 Contracted Cities" sheetId="40" r:id="rId20"/>
    <sheet name="Reg Fee Calc Schedule" sheetId="54" r:id="rId21"/>
    <sheet name="Company Info-Certification" sheetId="55" r:id="rId22"/>
    <sheet name="Payment and Filing" sheetId="53"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A" localSheetId="21" hidden="1">#REF!</definedName>
    <definedName name="A" localSheetId="3" hidden="1">#REF!</definedName>
    <definedName name="A" localSheetId="22" hidden="1">#REF!</definedName>
    <definedName name="A" localSheetId="20" hidden="1">#REF!</definedName>
    <definedName name="A" hidden="1">#REF!</definedName>
    <definedName name="a0035417cc8dd4b808510684e3f583e43" localSheetId="21" hidden="1">'[1]Sch 8 Revenues'!#REF!</definedName>
    <definedName name="a0035417cc8dd4b808510684e3f583e43" localSheetId="3" hidden="1">'[1]Sch 8 Revenues'!#REF!</definedName>
    <definedName name="a0035417cc8dd4b808510684e3f583e43" localSheetId="22" hidden="1">'[1]Sch 8 Revenues'!#REF!</definedName>
    <definedName name="a0035417cc8dd4b808510684e3f583e43" localSheetId="20" hidden="1">'Sch 8 Revenues'!#REF!</definedName>
    <definedName name="a0035417cc8dd4b808510684e3f583e43" localSheetId="15" hidden="1">'Sch 8 Revenues'!#REF!</definedName>
    <definedName name="a0035417cc8dd4b808510684e3f583e43" hidden="1">'Sch 8 Revenues'!#REF!</definedName>
    <definedName name="a00aea56201a84ef69a578a521c832eb1" hidden="1">'Sch 8 Revenues'!$D$11</definedName>
    <definedName name="a00c8f1b9b1d6455d80080466c8fec5b2" localSheetId="1" hidden="1">#REF!</definedName>
    <definedName name="a00c8f1b9b1d6455d80080466c8fec5b2" localSheetId="22" hidden="1">#REF!</definedName>
    <definedName name="a00c8f1b9b1d6455d80080466c8fec5b2" localSheetId="15" hidden="1">#REF!</definedName>
    <definedName name="a00c8f1b9b1d6455d80080466c8fec5b2" localSheetId="18" hidden="1">#REF!</definedName>
    <definedName name="a00c8f1b9b1d6455d80080466c8fec5b2" hidden="1">#REF!</definedName>
    <definedName name="a00e8bbed5826437b93ce44b2e64aa7ce" localSheetId="15" hidden="1">'Sch 12 Yard Waste-Organics Prog'!#REF!</definedName>
    <definedName name="a00e8bbed5826437b93ce44b2e64aa7ce" hidden="1">'Sch 11 Reg Recycle Program'!$C$27</definedName>
    <definedName name="a0159ec61aad14a70b5bc3842f27775dd" localSheetId="21" hidden="1">'[1]Sch 8 Revenues'!#REF!</definedName>
    <definedName name="a0159ec61aad14a70b5bc3842f27775dd" localSheetId="3" hidden="1">'[1]Sch 8 Revenues'!#REF!</definedName>
    <definedName name="a0159ec61aad14a70b5bc3842f27775dd" localSheetId="22" hidden="1">'[1]Sch 8 Revenues'!#REF!</definedName>
    <definedName name="a0159ec61aad14a70b5bc3842f27775dd" localSheetId="20" hidden="1">'Sch 8 Revenues'!#REF!</definedName>
    <definedName name="a0159ec61aad14a70b5bc3842f27775dd" localSheetId="15" hidden="1">'Sch 8 Revenues'!#REF!</definedName>
    <definedName name="a0159ec61aad14a70b5bc3842f27775dd" hidden="1">'Sch 8 Revenues'!#REF!</definedName>
    <definedName name="a0180f13d79ed4211b8f8931d40318b22" hidden="1">'Sch 10 Income Statement'!$D$32</definedName>
    <definedName name="a01cf9a6912f3423daa81c07ac9439788" localSheetId="21" hidden="1">'[1]Sch 5 Operating Property'!#REF!</definedName>
    <definedName name="a01cf9a6912f3423daa81c07ac9439788" localSheetId="3" hidden="1">'[1]Sch 5 Operating Property'!#REF!</definedName>
    <definedName name="a01cf9a6912f3423daa81c07ac9439788" localSheetId="22" hidden="1">'[1]Sch 5 Operating Property'!#REF!</definedName>
    <definedName name="a01cf9a6912f3423daa81c07ac9439788" localSheetId="20" hidden="1">'Sch 5 Operating Property'!#REF!</definedName>
    <definedName name="a01cf9a6912f3423daa81c07ac9439788" localSheetId="15" hidden="1">'Sch 5 Operating Property'!#REF!</definedName>
    <definedName name="a01cf9a6912f3423daa81c07ac9439788" hidden="1">'Sch 5 Operating Property'!#REF!</definedName>
    <definedName name="a020ed5dea578401783f39a0adbf6c0b9" localSheetId="21" hidden="1">#REF!</definedName>
    <definedName name="a020ed5dea578401783f39a0adbf6c0b9" localSheetId="3" hidden="1">#REF!</definedName>
    <definedName name="a020ed5dea578401783f39a0adbf6c0b9" localSheetId="22" hidden="1">#REF!</definedName>
    <definedName name="a020ed5dea578401783f39a0adbf6c0b9" localSheetId="15" hidden="1">#REF!</definedName>
    <definedName name="a020ed5dea578401783f39a0adbf6c0b9" hidden="1">#REF!</definedName>
    <definedName name="a027b68a61c97413d95b1adce12de6582" localSheetId="1" hidden="1">#REF!</definedName>
    <definedName name="a027b68a61c97413d95b1adce12de6582" localSheetId="22" hidden="1">#REF!</definedName>
    <definedName name="a027b68a61c97413d95b1adce12de6582" localSheetId="15" hidden="1">#REF!</definedName>
    <definedName name="a027b68a61c97413d95b1adce12de6582" localSheetId="18" hidden="1">#REF!</definedName>
    <definedName name="a027b68a61c97413d95b1adce12de6582" hidden="1">#REF!</definedName>
    <definedName name="a0285c71af6064b65a9f95a602e7f6735" hidden="1">'Sch 10 Income Statement'!$D$36</definedName>
    <definedName name="a029004f2aaea4825a3947d3f2d391f64" localSheetId="1" hidden="1">#REF!</definedName>
    <definedName name="a029004f2aaea4825a3947d3f2d391f64" localSheetId="22" hidden="1">#REF!</definedName>
    <definedName name="a029004f2aaea4825a3947d3f2d391f64" localSheetId="15" hidden="1">#REF!</definedName>
    <definedName name="a029004f2aaea4825a3947d3f2d391f64" localSheetId="18" hidden="1">#REF!</definedName>
    <definedName name="a029004f2aaea4825a3947d3f2d391f64" hidden="1">#REF!</definedName>
    <definedName name="a02b886e4163a4ee9b2bad477b7ed27b1" localSheetId="21" hidden="1">'[1]Sch 8 Revenues'!#REF!</definedName>
    <definedName name="a02b886e4163a4ee9b2bad477b7ed27b1" localSheetId="3" hidden="1">'[1]Sch 8 Revenues'!#REF!</definedName>
    <definedName name="a02b886e4163a4ee9b2bad477b7ed27b1" localSheetId="22" hidden="1">'[1]Sch 8 Revenues'!#REF!</definedName>
    <definedName name="a02b886e4163a4ee9b2bad477b7ed27b1" localSheetId="20" hidden="1">'Sch 8 Revenues'!#REF!</definedName>
    <definedName name="a02b886e4163a4ee9b2bad477b7ed27b1" localSheetId="15" hidden="1">'Sch 8 Revenues'!#REF!</definedName>
    <definedName name="a02b886e4163a4ee9b2bad477b7ed27b1" hidden="1">'Sch 8 Revenues'!#REF!</definedName>
    <definedName name="a02d69903e13743b8812c0a02eb204a7d" localSheetId="21" hidden="1">#REF!</definedName>
    <definedName name="a02d69903e13743b8812c0a02eb204a7d" localSheetId="3" hidden="1">#REF!</definedName>
    <definedName name="a02d69903e13743b8812c0a02eb204a7d" localSheetId="1" hidden="1">#REF!</definedName>
    <definedName name="a02d69903e13743b8812c0a02eb204a7d" localSheetId="22" hidden="1">#REF!</definedName>
    <definedName name="a02d69903e13743b8812c0a02eb204a7d" localSheetId="15" hidden="1">#REF!</definedName>
    <definedName name="a02d69903e13743b8812c0a02eb204a7d" localSheetId="18" hidden="1">#REF!</definedName>
    <definedName name="a02d69903e13743b8812c0a02eb204a7d" hidden="1">#REF!</definedName>
    <definedName name="a033017f9f7db436faf51e5a57a914b1b" hidden="1">'Sch 8 Revenues'!$D$12</definedName>
    <definedName name="a03485db28d3a425d9855df1fa4c5c50b" localSheetId="21" hidden="1">'[2]Schedule 6'!#REF!</definedName>
    <definedName name="a03485db28d3a425d9855df1fa4c5c50b" localSheetId="3" hidden="1">'[2]Schedule 6'!#REF!</definedName>
    <definedName name="a03485db28d3a425d9855df1fa4c5c50b" localSheetId="1" hidden="1">'[2]Schedule 6'!#REF!</definedName>
    <definedName name="a03485db28d3a425d9855df1fa4c5c50b" localSheetId="22" hidden="1">'[2]Schedule 6'!#REF!</definedName>
    <definedName name="a03485db28d3a425d9855df1fa4c5c50b" localSheetId="20" hidden="1">'Sch 13 Garbage Disposal Fees'!#REF!</definedName>
    <definedName name="a03485db28d3a425d9855df1fa4c5c50b" localSheetId="15" hidden="1">'Sch 13 Garbage Disposal Fees'!#REF!</definedName>
    <definedName name="a03485db28d3a425d9855df1fa4c5c50b" hidden="1">'Sch 13 Garbage Disposal Fees'!#REF!</definedName>
    <definedName name="a03b4fbf66a91445a806e36041ca31533" hidden="1">'Sch 7 Bal Sheet Liab-Equity'!$D$40</definedName>
    <definedName name="a0401b6fdd7ed4865a880917063ef73ba" localSheetId="1" hidden="1">#REF!</definedName>
    <definedName name="a0401b6fdd7ed4865a880917063ef73ba" localSheetId="22" hidden="1">#REF!</definedName>
    <definedName name="a0401b6fdd7ed4865a880917063ef73ba" localSheetId="15" hidden="1">#REF!</definedName>
    <definedName name="a0401b6fdd7ed4865a880917063ef73ba" localSheetId="18" hidden="1">#REF!</definedName>
    <definedName name="a0401b6fdd7ed4865a880917063ef73ba" hidden="1">#REF!</definedName>
    <definedName name="a0410558210834ebc9ee9164e437f0406" localSheetId="21" hidden="1">'[1]Sch 8 Revenues'!#REF!</definedName>
    <definedName name="a0410558210834ebc9ee9164e437f0406" localSheetId="3" hidden="1">'[1]Sch 8 Revenues'!#REF!</definedName>
    <definedName name="a0410558210834ebc9ee9164e437f0406" localSheetId="22" hidden="1">'[1]Sch 8 Revenues'!#REF!</definedName>
    <definedName name="a0410558210834ebc9ee9164e437f0406" localSheetId="20" hidden="1">'Sch 8 Revenues'!#REF!</definedName>
    <definedName name="a0410558210834ebc9ee9164e437f0406" localSheetId="15" hidden="1">'Sch 8 Revenues'!#REF!</definedName>
    <definedName name="a0410558210834ebc9ee9164e437f0406" hidden="1">'Sch 8 Revenues'!#REF!</definedName>
    <definedName name="a044d9c2a10504aab95bcc33381031e32" hidden="1">'Sch 8 Revenues'!$D$13</definedName>
    <definedName name="a0451041d9e324c81a969025b2b011ea5" localSheetId="20" hidden="1">'Reg Fee Calc Schedule'!$M$23</definedName>
    <definedName name="a0451041d9e324c81a969025b2b011ea5" hidden="1">#REF!</definedName>
    <definedName name="a046ad47363324428b2402da38fe8495b" localSheetId="21" hidden="1">'[1]Sch 8 Revenues'!#REF!</definedName>
    <definedName name="a046ad47363324428b2402da38fe8495b" localSheetId="3" hidden="1">'[1]Sch 8 Revenues'!#REF!</definedName>
    <definedName name="a046ad47363324428b2402da38fe8495b" localSheetId="22" hidden="1">'[1]Sch 8 Revenues'!#REF!</definedName>
    <definedName name="a046ad47363324428b2402da38fe8495b" localSheetId="20" hidden="1">'Sch 8 Revenues'!#REF!</definedName>
    <definedName name="a046ad47363324428b2402da38fe8495b" localSheetId="15" hidden="1">'Sch 8 Revenues'!#REF!</definedName>
    <definedName name="a046ad47363324428b2402da38fe8495b" hidden="1">'Sch 8 Revenues'!#REF!</definedName>
    <definedName name="a04be685225254fa090065163b100737a" localSheetId="1" hidden="1">#REF!</definedName>
    <definedName name="a04be685225254fa090065163b100737a" localSheetId="22" hidden="1">#REF!</definedName>
    <definedName name="a04be685225254fa090065163b100737a" localSheetId="15" hidden="1">#REF!</definedName>
    <definedName name="a04be685225254fa090065163b100737a" localSheetId="18" hidden="1">#REF!</definedName>
    <definedName name="a04be685225254fa090065163b100737a" hidden="1">#REF!</definedName>
    <definedName name="a04efe5378ab74af48cffa7e8c0664684" localSheetId="1" hidden="1">#REF!</definedName>
    <definedName name="a04efe5378ab74af48cffa7e8c0664684" localSheetId="22" hidden="1">#REF!</definedName>
    <definedName name="a04efe5378ab74af48cffa7e8c0664684" localSheetId="15" hidden="1">#REF!</definedName>
    <definedName name="a04efe5378ab74af48cffa7e8c0664684" localSheetId="18" hidden="1">#REF!</definedName>
    <definedName name="a04efe5378ab74af48cffa7e8c0664684" hidden="1">#REF!</definedName>
    <definedName name="a052feb0f55274122b77055876159c776" hidden="1">'Sch 6 Bal Sheet Assests -Total'!$D$25</definedName>
    <definedName name="a055c6da586b34427ac748bd77d95f438" localSheetId="21" hidden="1">'[1]Sch 5 Operating Property'!#REF!</definedName>
    <definedName name="a055c6da586b34427ac748bd77d95f438" localSheetId="3" hidden="1">'[1]Sch 5 Operating Property'!#REF!</definedName>
    <definedName name="a055c6da586b34427ac748bd77d95f438" localSheetId="22" hidden="1">'[1]Sch 5 Operating Property'!#REF!</definedName>
    <definedName name="a055c6da586b34427ac748bd77d95f438" localSheetId="20" hidden="1">'Sch 5 Operating Property'!#REF!</definedName>
    <definedName name="a055c6da586b34427ac748bd77d95f438" localSheetId="15" hidden="1">'Sch 5 Operating Property'!#REF!</definedName>
    <definedName name="a055c6da586b34427ac748bd77d95f438" hidden="1">'Sch 5 Operating Property'!#REF!</definedName>
    <definedName name="a05648a9e18b240aba4d58eebbea48fc4" localSheetId="21" hidden="1">'[2]Schedule 6'!#REF!</definedName>
    <definedName name="a05648a9e18b240aba4d58eebbea48fc4" localSheetId="3" hidden="1">'[2]Schedule 6'!#REF!</definedName>
    <definedName name="a05648a9e18b240aba4d58eebbea48fc4" localSheetId="1" hidden="1">'[2]Schedule 6'!#REF!</definedName>
    <definedName name="a05648a9e18b240aba4d58eebbea48fc4" localSheetId="22" hidden="1">'[2]Schedule 6'!#REF!</definedName>
    <definedName name="a05648a9e18b240aba4d58eebbea48fc4" localSheetId="20" hidden="1">'Sch 13 Garbage Disposal Fees'!#REF!</definedName>
    <definedName name="a05648a9e18b240aba4d58eebbea48fc4" localSheetId="15" hidden="1">'Sch 13 Garbage Disposal Fees'!#REF!</definedName>
    <definedName name="a05648a9e18b240aba4d58eebbea48fc4" hidden="1">'Sch 13 Garbage Disposal Fees'!#REF!</definedName>
    <definedName name="a062385c1c8054a5bb5b25bb35b057123" localSheetId="21" hidden="1">'[1]Sch 1 Veh-Mileage-Accident Info'!#REF!</definedName>
    <definedName name="a062385c1c8054a5bb5b25bb35b057123" localSheetId="3" hidden="1">'[1]Sch 1 Veh-Mileage-Accident Info'!#REF!</definedName>
    <definedName name="a062385c1c8054a5bb5b25bb35b057123" localSheetId="22" hidden="1">'[1]Sch 1 Veh-Mileage-Accident Info'!#REF!</definedName>
    <definedName name="a062385c1c8054a5bb5b25bb35b057123" localSheetId="20" hidden="1">'Sch 1 Veh-Mileage-Accident Info'!#REF!</definedName>
    <definedName name="a062385c1c8054a5bb5b25bb35b057123" localSheetId="15" hidden="1">'Sch 1 Veh-Mileage-Accident Info'!#REF!</definedName>
    <definedName name="a062385c1c8054a5bb5b25bb35b057123" hidden="1">'Sch 1 Veh-Mileage-Accident Info'!#REF!</definedName>
    <definedName name="a0635680974e84b27b7f1291b16599249" hidden="1">'Sch 10 Income Statement'!$D$28</definedName>
    <definedName name="a06400a8220aa4ef8ae1d6bf5b4fa6b8e" localSheetId="21" hidden="1">'[1]Sch 8 Revenues'!#REF!</definedName>
    <definedName name="a06400a8220aa4ef8ae1d6bf5b4fa6b8e" localSheetId="3" hidden="1">'[1]Sch 8 Revenues'!#REF!</definedName>
    <definedName name="a06400a8220aa4ef8ae1d6bf5b4fa6b8e" localSheetId="22" hidden="1">'[1]Sch 8 Revenues'!#REF!</definedName>
    <definedName name="a06400a8220aa4ef8ae1d6bf5b4fa6b8e" localSheetId="20" hidden="1">'Sch 8 Revenues'!#REF!</definedName>
    <definedName name="a06400a8220aa4ef8ae1d6bf5b4fa6b8e" localSheetId="15" hidden="1">'Sch 8 Revenues'!#REF!</definedName>
    <definedName name="a06400a8220aa4ef8ae1d6bf5b4fa6b8e" hidden="1">'Sch 8 Revenues'!#REF!</definedName>
    <definedName name="a064d4337e41443b3bc8b1d641e1b0d3a" localSheetId="1" hidden="1">#REF!</definedName>
    <definedName name="a064d4337e41443b3bc8b1d641e1b0d3a" localSheetId="22" hidden="1">#REF!</definedName>
    <definedName name="a064d4337e41443b3bc8b1d641e1b0d3a" localSheetId="15" hidden="1">#REF!</definedName>
    <definedName name="a064d4337e41443b3bc8b1d641e1b0d3a" localSheetId="18" hidden="1">#REF!</definedName>
    <definedName name="a064d4337e41443b3bc8b1d641e1b0d3a" hidden="1">#REF!</definedName>
    <definedName name="a065b0d0cf3b748c2bab06b819c18832f" localSheetId="1" hidden="1">#REF!</definedName>
    <definedName name="a065b0d0cf3b748c2bab06b819c18832f" localSheetId="22" hidden="1">#REF!</definedName>
    <definedName name="a065b0d0cf3b748c2bab06b819c18832f" localSheetId="15" hidden="1">#REF!</definedName>
    <definedName name="a065b0d0cf3b748c2bab06b819c18832f" localSheetId="18" hidden="1">#REF!</definedName>
    <definedName name="a065b0d0cf3b748c2bab06b819c18832f" hidden="1">#REF!</definedName>
    <definedName name="a0660c9648b4b4e8a839d8a5f1394ad2e" localSheetId="1" hidden="1">#REF!</definedName>
    <definedName name="a0660c9648b4b4e8a839d8a5f1394ad2e" localSheetId="22" hidden="1">#REF!</definedName>
    <definedName name="a0660c9648b4b4e8a839d8a5f1394ad2e" localSheetId="15" hidden="1">#REF!</definedName>
    <definedName name="a0660c9648b4b4e8a839d8a5f1394ad2e" localSheetId="18" hidden="1">#REF!</definedName>
    <definedName name="a0660c9648b4b4e8a839d8a5f1394ad2e" hidden="1">#REF!</definedName>
    <definedName name="a067872a34bf342fb99ee35688a929b43" hidden="1">'Sch 8 Revenues'!$F$20</definedName>
    <definedName name="a0685c989da2d4b4b8e1fc8a346280f4e" localSheetId="1" hidden="1">#REF!</definedName>
    <definedName name="a0685c989da2d4b4b8e1fc8a346280f4e" localSheetId="22" hidden="1">#REF!</definedName>
    <definedName name="a0685c989da2d4b4b8e1fc8a346280f4e" localSheetId="15" hidden="1">#REF!</definedName>
    <definedName name="a0685c989da2d4b4b8e1fc8a346280f4e" localSheetId="18" hidden="1">#REF!</definedName>
    <definedName name="a0685c989da2d4b4b8e1fc8a346280f4e" hidden="1">#REF!</definedName>
    <definedName name="a068819544cfa455d8fb174ba56ccc5f4" hidden="1">'Sch 5 Operating Property'!$E$30</definedName>
    <definedName name="a0697119eb7ee49d9b36a9290a1dae464" hidden="1">'Sch 5 Operating Property'!$E$18</definedName>
    <definedName name="a06c5468aa9b947d3b5e17c64d0dbedb7" localSheetId="1" hidden="1">#REF!</definedName>
    <definedName name="a06c5468aa9b947d3b5e17c64d0dbedb7" localSheetId="22" hidden="1">#REF!</definedName>
    <definedName name="a06c5468aa9b947d3b5e17c64d0dbedb7" localSheetId="15" hidden="1">#REF!</definedName>
    <definedName name="a06c5468aa9b947d3b5e17c64d0dbedb7" localSheetId="18" hidden="1">#REF!</definedName>
    <definedName name="a06c5468aa9b947d3b5e17c64d0dbedb7" hidden="1">#REF!</definedName>
    <definedName name="a06c8dc2934794f0cbd45c143ac3d0eb5" localSheetId="1" hidden="1">#REF!</definedName>
    <definedName name="a06c8dc2934794f0cbd45c143ac3d0eb5" localSheetId="22" hidden="1">#REF!</definedName>
    <definedName name="a06c8dc2934794f0cbd45c143ac3d0eb5" localSheetId="15" hidden="1">#REF!</definedName>
    <definedName name="a06c8dc2934794f0cbd45c143ac3d0eb5" localSheetId="18" hidden="1">#REF!</definedName>
    <definedName name="a06c8dc2934794f0cbd45c143ac3d0eb5" hidden="1">#REF!</definedName>
    <definedName name="a06debb4a412f4261b3a705e9ddc705a7" localSheetId="21" hidden="1">'[1]Sch 8 Revenues'!#REF!</definedName>
    <definedName name="a06debb4a412f4261b3a705e9ddc705a7" localSheetId="3" hidden="1">'[1]Sch 8 Revenues'!#REF!</definedName>
    <definedName name="a06debb4a412f4261b3a705e9ddc705a7" localSheetId="22" hidden="1">'[1]Sch 8 Revenues'!#REF!</definedName>
    <definedName name="a06debb4a412f4261b3a705e9ddc705a7" localSheetId="20" hidden="1">'Sch 8 Revenues'!#REF!</definedName>
    <definedName name="a06debb4a412f4261b3a705e9ddc705a7" localSheetId="15" hidden="1">'Sch 8 Revenues'!#REF!</definedName>
    <definedName name="a06debb4a412f4261b3a705e9ddc705a7" hidden="1">'Sch 8 Revenues'!#REF!</definedName>
    <definedName name="a06edd842f9e84f95aa857eae5a09055c" hidden="1">'Sch 7 Bal Sheet Liab-Equity'!$D$19</definedName>
    <definedName name="a07ef7bc71dbf42fb94ab6897b2b8dbba" localSheetId="21" hidden="1">#REF!</definedName>
    <definedName name="a07ef7bc71dbf42fb94ab6897b2b8dbba" localSheetId="3" hidden="1">#REF!</definedName>
    <definedName name="a07ef7bc71dbf42fb94ab6897b2b8dbba" localSheetId="1" hidden="1">#REF!</definedName>
    <definedName name="a07ef7bc71dbf42fb94ab6897b2b8dbba" localSheetId="22" hidden="1">#REF!</definedName>
    <definedName name="a07ef7bc71dbf42fb94ab6897b2b8dbba" localSheetId="15" hidden="1">#REF!</definedName>
    <definedName name="a07ef7bc71dbf42fb94ab6897b2b8dbba" localSheetId="18" hidden="1">#REF!</definedName>
    <definedName name="a07ef7bc71dbf42fb94ab6897b2b8dbba" hidden="1">#REF!</definedName>
    <definedName name="a0805c7e658bc4313af358ff734376f2c" localSheetId="21" hidden="1">#REF!</definedName>
    <definedName name="a0805c7e658bc4313af358ff734376f2c" localSheetId="3" hidden="1">#REF!</definedName>
    <definedName name="a0805c7e658bc4313af358ff734376f2c" localSheetId="1" hidden="1">'[3]Company Info-Certification Page'!#REF!</definedName>
    <definedName name="a0805c7e658bc4313af358ff734376f2c" localSheetId="22" hidden="1">#REF!</definedName>
    <definedName name="a0805c7e658bc4313af358ff734376f2c" localSheetId="15" hidden="1">#REF!</definedName>
    <definedName name="a0805c7e658bc4313af358ff734376f2c" hidden="1">#REF!</definedName>
    <definedName name="a0867460f2f604989b58c8530dbe9f9aa" localSheetId="1" hidden="1">#REF!</definedName>
    <definedName name="a0867460f2f604989b58c8530dbe9f9aa" localSheetId="22" hidden="1">#REF!</definedName>
    <definedName name="a0867460f2f604989b58c8530dbe9f9aa" localSheetId="15" hidden="1">#REF!</definedName>
    <definedName name="a0867460f2f604989b58c8530dbe9f9aa" localSheetId="18" hidden="1">#REF!</definedName>
    <definedName name="a0867460f2f604989b58c8530dbe9f9aa" hidden="1">#REF!</definedName>
    <definedName name="a086df3915863483f8fbed8f32da21b27" localSheetId="21" hidden="1">'[1]Sch 8 Revenues'!#REF!</definedName>
    <definedName name="a086df3915863483f8fbed8f32da21b27" localSheetId="3" hidden="1">'[1]Sch 8 Revenues'!#REF!</definedName>
    <definedName name="a086df3915863483f8fbed8f32da21b27" localSheetId="22" hidden="1">'[1]Sch 8 Revenues'!#REF!</definedName>
    <definedName name="a086df3915863483f8fbed8f32da21b27" localSheetId="20" hidden="1">'Sch 8 Revenues'!#REF!</definedName>
    <definedName name="a086df3915863483f8fbed8f32da21b27" localSheetId="15" hidden="1">'Sch 8 Revenues'!#REF!</definedName>
    <definedName name="a086df3915863483f8fbed8f32da21b27" hidden="1">'Sch 8 Revenues'!#REF!</definedName>
    <definedName name="a08a7ac35006f442fa50f5e432c1da6d4" localSheetId="21" hidden="1">'[1]Sch 1 Veh-Mileage-Accident Info'!#REF!</definedName>
    <definedName name="a08a7ac35006f442fa50f5e432c1da6d4" localSheetId="3" hidden="1">'[1]Sch 1 Veh-Mileage-Accident Info'!#REF!</definedName>
    <definedName name="a08a7ac35006f442fa50f5e432c1da6d4" localSheetId="22" hidden="1">'[1]Sch 1 Veh-Mileage-Accident Info'!#REF!</definedName>
    <definedName name="a08a7ac35006f442fa50f5e432c1da6d4" localSheetId="20" hidden="1">'Sch 1 Veh-Mileage-Accident Info'!#REF!</definedName>
    <definedName name="a08a7ac35006f442fa50f5e432c1da6d4" hidden="1">'Sch 1 Veh-Mileage-Accident Info'!#REF!</definedName>
    <definedName name="a094c804c959b4c2fb023047c18c93dd5" localSheetId="21" hidden="1">#REF!</definedName>
    <definedName name="a094c804c959b4c2fb023047c18c93dd5" localSheetId="3" hidden="1">#REF!</definedName>
    <definedName name="a094c804c959b4c2fb023047c18c93dd5" localSheetId="1" hidden="1">#REF!</definedName>
    <definedName name="a094c804c959b4c2fb023047c18c93dd5" localSheetId="22" hidden="1">#REF!</definedName>
    <definedName name="a094c804c959b4c2fb023047c18c93dd5" hidden="1">'Ownership- Industry Info'!$L$13</definedName>
    <definedName name="a09519ee85ec04882b31561ab3c49778f" localSheetId="1" hidden="1">#REF!</definedName>
    <definedName name="a09519ee85ec04882b31561ab3c49778f" localSheetId="22" hidden="1">#REF!</definedName>
    <definedName name="a09519ee85ec04882b31561ab3c49778f" localSheetId="15" hidden="1">#REF!</definedName>
    <definedName name="a09519ee85ec04882b31561ab3c49778f" localSheetId="18" hidden="1">#REF!</definedName>
    <definedName name="a09519ee85ec04882b31561ab3c49778f" hidden="1">#REF!</definedName>
    <definedName name="a0960690c38ef4c2f9c2f5bffebfb3d95" hidden="1">'Sch 8 Revenues'!$D$14</definedName>
    <definedName name="a0978af89f1404c3d8147c40a8057db51" hidden="1">'Sch 1 Veh-Mileage-Accident Info'!$C$8</definedName>
    <definedName name="a09cfc5add9484e5a9975f895133b6c81" localSheetId="1" hidden="1">#REF!</definedName>
    <definedName name="a09cfc5add9484e5a9975f895133b6c81" localSheetId="22" hidden="1">#REF!</definedName>
    <definedName name="a09cfc5add9484e5a9975f895133b6c81" localSheetId="15" hidden="1">#REF!</definedName>
    <definedName name="a09cfc5add9484e5a9975f895133b6c81" localSheetId="18" hidden="1">#REF!</definedName>
    <definedName name="a09cfc5add9484e5a9975f895133b6c81" hidden="1">#REF!</definedName>
    <definedName name="a0a19fd78c1c345f0be4c6241861b63a2" hidden="1">'Sch 10 Income Statement'!$D$28</definedName>
    <definedName name="a0a4bc99c112a4141b688647dd1f301c0" localSheetId="1" hidden="1">#REF!</definedName>
    <definedName name="a0a4bc99c112a4141b688647dd1f301c0" localSheetId="22" hidden="1">#REF!</definedName>
    <definedName name="a0a4bc99c112a4141b688647dd1f301c0" localSheetId="15" hidden="1">#REF!</definedName>
    <definedName name="a0a4bc99c112a4141b688647dd1f301c0" localSheetId="18" hidden="1">#REF!</definedName>
    <definedName name="a0a4bc99c112a4141b688647dd1f301c0" hidden="1">#REF!</definedName>
    <definedName name="a0a6a3c9c64704812b6005a74b22d9750" hidden="1">'Sch 5 Operating Property'!$E$27</definedName>
    <definedName name="a0ac46cc7b9b94eeea0d4bf13547df336" hidden="1">'Sch 6 Bal Sheet Assests -Total'!$D$38</definedName>
    <definedName name="a0adb4993c8864f4cb430b209ec14d3d4" localSheetId="1" hidden="1">#REF!</definedName>
    <definedName name="a0adb4993c8864f4cb430b209ec14d3d4" localSheetId="22" hidden="1">#REF!</definedName>
    <definedName name="a0adb4993c8864f4cb430b209ec14d3d4" localSheetId="15" hidden="1">#REF!</definedName>
    <definedName name="a0adb4993c8864f4cb430b209ec14d3d4" localSheetId="18" hidden="1">#REF!</definedName>
    <definedName name="a0adb4993c8864f4cb430b209ec14d3d4" hidden="1">#REF!</definedName>
    <definedName name="a0bb55c092d6047b5a149373b4f3d884a" localSheetId="1" hidden="1">#REF!</definedName>
    <definedName name="a0bb55c092d6047b5a149373b4f3d884a" localSheetId="22" hidden="1">#REF!</definedName>
    <definedName name="a0bb55c092d6047b5a149373b4f3d884a" localSheetId="15" hidden="1">#REF!</definedName>
    <definedName name="a0bb55c092d6047b5a149373b4f3d884a" localSheetId="18" hidden="1">#REF!</definedName>
    <definedName name="a0bb55c092d6047b5a149373b4f3d884a" hidden="1">#REF!</definedName>
    <definedName name="a0bc31febee3d405392a6cfc82e8727d7" localSheetId="1" hidden="1">#REF!</definedName>
    <definedName name="a0bc31febee3d405392a6cfc82e8727d7" localSheetId="22" hidden="1">#REF!</definedName>
    <definedName name="a0bc31febee3d405392a6cfc82e8727d7" localSheetId="15" hidden="1">#REF!</definedName>
    <definedName name="a0bc31febee3d405392a6cfc82e8727d7" localSheetId="18" hidden="1">#REF!</definedName>
    <definedName name="a0bc31febee3d405392a6cfc82e8727d7" hidden="1">#REF!</definedName>
    <definedName name="a0c0397fd08244d8388641c5df3ea5e8a" hidden="1">'Sch 8 Revenues'!$F$18</definedName>
    <definedName name="a0c1ffc8bec77484d82833dcc5910f0e3" localSheetId="1" hidden="1">#REF!</definedName>
    <definedName name="a0c1ffc8bec77484d82833dcc5910f0e3" localSheetId="22" hidden="1">#REF!</definedName>
    <definedName name="a0c1ffc8bec77484d82833dcc5910f0e3" localSheetId="15" hidden="1">#REF!</definedName>
    <definedName name="a0c1ffc8bec77484d82833dcc5910f0e3" localSheetId="18" hidden="1">#REF!</definedName>
    <definedName name="a0c1ffc8bec77484d82833dcc5910f0e3" hidden="1">#REF!</definedName>
    <definedName name="a0c4cd8e43c3f44f09a540177189b97dd" hidden="1">'Sch 5 Operating Property'!$E$10</definedName>
    <definedName name="a0c75dfbb4b7d4f598685e09927a4e043" localSheetId="1" hidden="1">#REF!</definedName>
    <definedName name="a0c75dfbb4b7d4f598685e09927a4e043" localSheetId="22" hidden="1">#REF!</definedName>
    <definedName name="a0c75dfbb4b7d4f598685e09927a4e043" localSheetId="15" hidden="1">#REF!</definedName>
    <definedName name="a0c75dfbb4b7d4f598685e09927a4e043" localSheetId="18" hidden="1">#REF!</definedName>
    <definedName name="a0c75dfbb4b7d4f598685e09927a4e043" hidden="1">#REF!</definedName>
    <definedName name="a0c7b22cea5ac45e684b64314ea57b397" localSheetId="21" hidden="1">#REF!</definedName>
    <definedName name="a0c7b22cea5ac45e684b64314ea57b397" localSheetId="3" hidden="1">#REF!</definedName>
    <definedName name="a0c7b22cea5ac45e684b64314ea57b397" localSheetId="1" hidden="1">'[3]Company Info-Certification Page'!#REF!</definedName>
    <definedName name="a0c7b22cea5ac45e684b64314ea57b397" localSheetId="22" hidden="1">#REF!</definedName>
    <definedName name="a0c7b22cea5ac45e684b64314ea57b397" localSheetId="15" hidden="1">#REF!</definedName>
    <definedName name="a0c7b22cea5ac45e684b64314ea57b397" hidden="1">#REF!</definedName>
    <definedName name="a0c8a5f0e77d5498e857f0eee88a96f1e" hidden="1">'Sch 7 Bal Sheet Liab-Equity'!$D$22</definedName>
    <definedName name="a0cad4e1490df40a59f5f47521576b926" hidden="1">'Sch 6 Bal Sheet Assests -Total'!$D$21</definedName>
    <definedName name="a0cb1afc48efa4345be7e3148354321a0" localSheetId="15" hidden="1">'Sch 12 Yard Waste-Organics Prog'!#REF!</definedName>
    <definedName name="a0cb1afc48efa4345be7e3148354321a0" hidden="1">'Sch 11 Reg Recycle Program'!$C$18</definedName>
    <definedName name="a0ce2d84b3b3447ca956a6b0ee89552c7" localSheetId="1" hidden="1">#REF!</definedName>
    <definedName name="a0ce2d84b3b3447ca956a6b0ee89552c7" localSheetId="22" hidden="1">#REF!</definedName>
    <definedName name="a0ce2d84b3b3447ca956a6b0ee89552c7" localSheetId="15" hidden="1">#REF!</definedName>
    <definedName name="a0ce2d84b3b3447ca956a6b0ee89552c7" localSheetId="18" hidden="1">#REF!</definedName>
    <definedName name="a0ce2d84b3b3447ca956a6b0ee89552c7" hidden="1">#REF!</definedName>
    <definedName name="a0cfec2b1cf79476aa454c311b29e73c1" localSheetId="1" hidden="1">#REF!</definedName>
    <definedName name="a0cfec2b1cf79476aa454c311b29e73c1" localSheetId="22" hidden="1">#REF!</definedName>
    <definedName name="a0cfec2b1cf79476aa454c311b29e73c1" localSheetId="15" hidden="1">#REF!</definedName>
    <definedName name="a0cfec2b1cf79476aa454c311b29e73c1" localSheetId="18" hidden="1">#REF!</definedName>
    <definedName name="a0cfec2b1cf79476aa454c311b29e73c1" hidden="1">#REF!</definedName>
    <definedName name="a0d4d51d58cef4c798cceb77843b35575" localSheetId="1" hidden="1">#REF!</definedName>
    <definedName name="a0d4d51d58cef4c798cceb77843b35575" localSheetId="22" hidden="1">#REF!</definedName>
    <definedName name="a0d4d51d58cef4c798cceb77843b35575" localSheetId="15" hidden="1">#REF!</definedName>
    <definedName name="a0d4d51d58cef4c798cceb77843b35575" localSheetId="18" hidden="1">#REF!</definedName>
    <definedName name="a0d4d51d58cef4c798cceb77843b35575" hidden="1">#REF!</definedName>
    <definedName name="a0d61743012f54c908aa266dc13c27fec" localSheetId="1" hidden="1">#REF!</definedName>
    <definedName name="a0d61743012f54c908aa266dc13c27fec" localSheetId="22" hidden="1">#REF!</definedName>
    <definedName name="a0d61743012f54c908aa266dc13c27fec" localSheetId="15" hidden="1">#REF!</definedName>
    <definedName name="a0d61743012f54c908aa266dc13c27fec" localSheetId="18" hidden="1">#REF!</definedName>
    <definedName name="a0d61743012f54c908aa266dc13c27fec" hidden="1">#REF!</definedName>
    <definedName name="a0d88110642004b5ab23cee27b71adf28" localSheetId="1" hidden="1">#REF!</definedName>
    <definedName name="a0d88110642004b5ab23cee27b71adf28" localSheetId="22" hidden="1">#REF!</definedName>
    <definedName name="a0d88110642004b5ab23cee27b71adf28" localSheetId="15" hidden="1">#REF!</definedName>
    <definedName name="a0d88110642004b5ab23cee27b71adf28" localSheetId="18" hidden="1">#REF!</definedName>
    <definedName name="a0d88110642004b5ab23cee27b71adf28" hidden="1">#REF!</definedName>
    <definedName name="a0d888f80ee1c40f49e6db6690cdc4c15" localSheetId="1" hidden="1">#REF!</definedName>
    <definedName name="a0d888f80ee1c40f49e6db6690cdc4c15" localSheetId="22" hidden="1">#REF!</definedName>
    <definedName name="a0d888f80ee1c40f49e6db6690cdc4c15" localSheetId="15" hidden="1">#REF!</definedName>
    <definedName name="a0d888f80ee1c40f49e6db6690cdc4c15" localSheetId="18" hidden="1">#REF!</definedName>
    <definedName name="a0d888f80ee1c40f49e6db6690cdc4c15" hidden="1">#REF!</definedName>
    <definedName name="a0e6cac69137a4cc198aff46b9ad7f613" hidden="1">'Sch 5 Operating Property'!$E$18</definedName>
    <definedName name="a0ed2ffb61e03464ba05af92c4655251e" hidden="1">'Sch 6 Bal Sheet Assests -Total'!$D$13</definedName>
    <definedName name="a0edf981ed00744508278964e18fae8c8" localSheetId="1" hidden="1">#REF!</definedName>
    <definedName name="a0edf981ed00744508278964e18fae8c8" localSheetId="22" hidden="1">#REF!</definedName>
    <definedName name="a0edf981ed00744508278964e18fae8c8" localSheetId="15" hidden="1">#REF!</definedName>
    <definedName name="a0edf981ed00744508278964e18fae8c8" localSheetId="18" hidden="1">#REF!</definedName>
    <definedName name="a0edf981ed00744508278964e18fae8c8" hidden="1">#REF!</definedName>
    <definedName name="a0f9c66c4e3b64f8796ebe792c229324c" localSheetId="1" hidden="1">#REF!</definedName>
    <definedName name="a0f9c66c4e3b64f8796ebe792c229324c" localSheetId="22" hidden="1">#REF!</definedName>
    <definedName name="a0f9c66c4e3b64f8796ebe792c229324c" localSheetId="15" hidden="1">#REF!</definedName>
    <definedName name="a0f9c66c4e3b64f8796ebe792c229324c" localSheetId="18" hidden="1">#REF!</definedName>
    <definedName name="a0f9c66c4e3b64f8796ebe792c229324c" hidden="1">#REF!</definedName>
    <definedName name="a0fb7d8f3cedb4b0db2497712c4ebdee0" localSheetId="20" hidden="1">'Reg Fee Calc Schedule'!$L$25</definedName>
    <definedName name="a0fb7d8f3cedb4b0db2497712c4ebdee0" hidden="1">#REF!</definedName>
    <definedName name="a1050a1cd31554712871813499550a18d" localSheetId="1" hidden="1">#REF!</definedName>
    <definedName name="a1050a1cd31554712871813499550a18d" localSheetId="22" hidden="1">#REF!</definedName>
    <definedName name="a1050a1cd31554712871813499550a18d" localSheetId="15" hidden="1">#REF!</definedName>
    <definedName name="a1050a1cd31554712871813499550a18d" localSheetId="18" hidden="1">#REF!</definedName>
    <definedName name="a1050a1cd31554712871813499550a18d" hidden="1">#REF!</definedName>
    <definedName name="a109ece6cf13a40979063f17108a20659" hidden="1">'Sch 8 Revenues'!$D$22</definedName>
    <definedName name="a10aeb80e6ef84f61bea743f1276a0004" localSheetId="1" hidden="1">#REF!</definedName>
    <definedName name="a10aeb80e6ef84f61bea743f1276a0004" localSheetId="22" hidden="1">#REF!</definedName>
    <definedName name="a10aeb80e6ef84f61bea743f1276a0004" localSheetId="15" hidden="1">#REF!</definedName>
    <definedName name="a10aeb80e6ef84f61bea743f1276a0004" localSheetId="18" hidden="1">#REF!</definedName>
    <definedName name="a10aeb80e6ef84f61bea743f1276a0004" hidden="1">#REF!</definedName>
    <definedName name="a10eb2ade126642de8f4991966c877c95" localSheetId="21" hidden="1">'[1]Sch 5 Operating Property'!#REF!</definedName>
    <definedName name="a10eb2ade126642de8f4991966c877c95" localSheetId="3" hidden="1">'[1]Sch 5 Operating Property'!#REF!</definedName>
    <definedName name="a10eb2ade126642de8f4991966c877c95" localSheetId="22" hidden="1">'[1]Sch 5 Operating Property'!#REF!</definedName>
    <definedName name="a10eb2ade126642de8f4991966c877c95" localSheetId="20" hidden="1">'Sch 5 Operating Property'!#REF!</definedName>
    <definedName name="a10eb2ade126642de8f4991966c877c95" localSheetId="15" hidden="1">'Sch 5 Operating Property'!#REF!</definedName>
    <definedName name="a10eb2ade126642de8f4991966c877c95" hidden="1">'Sch 5 Operating Property'!#REF!</definedName>
    <definedName name="a1130e7d3e0e046c89f9b8bfa85eb9565" hidden="1">'Sch 7 Bal Sheet Liab-Equity'!$D$24</definedName>
    <definedName name="a113272b9badd439589f8e6d89fe33abd" hidden="1">'Sch 5 Operating Property'!$E$30</definedName>
    <definedName name="a115263f0da0442a79f42f2d5632e6933" hidden="1">'Sch 5 Operating Property'!$E$27</definedName>
    <definedName name="a1153dfe19cb04c278922eee7375d3ba7" hidden="1">'Sch 7 Bal Sheet Liab-Equity'!$D$20</definedName>
    <definedName name="a11795015c73d43dc95286ab5ba5dad33" hidden="1">'Sch 5 Operating Property'!$E$11</definedName>
    <definedName name="a119904639c254735b2763e7452575585" localSheetId="1" hidden="1">#REF!</definedName>
    <definedName name="a119904639c254735b2763e7452575585" localSheetId="22" hidden="1">#REF!</definedName>
    <definedName name="a119904639c254735b2763e7452575585" localSheetId="15" hidden="1">#REF!</definedName>
    <definedName name="a119904639c254735b2763e7452575585" localSheetId="18" hidden="1">#REF!</definedName>
    <definedName name="a119904639c254735b2763e7452575585" hidden="1">#REF!</definedName>
    <definedName name="a119ef3af2f0145e1893a7d73961c8ff0" localSheetId="1" hidden="1">#REF!</definedName>
    <definedName name="a119ef3af2f0145e1893a7d73961c8ff0" localSheetId="22" hidden="1">#REF!</definedName>
    <definedName name="a119ef3af2f0145e1893a7d73961c8ff0" localSheetId="15" hidden="1">#REF!</definedName>
    <definedName name="a119ef3af2f0145e1893a7d73961c8ff0" localSheetId="18" hidden="1">#REF!</definedName>
    <definedName name="a119ef3af2f0145e1893a7d73961c8ff0" hidden="1">#REF!</definedName>
    <definedName name="a11aa8dee4e3e433eb03f866b58682004" localSheetId="21" hidden="1">'[2]Schedule 6'!#REF!</definedName>
    <definedName name="a11aa8dee4e3e433eb03f866b58682004" localSheetId="3" hidden="1">'[2]Schedule 6'!#REF!</definedName>
    <definedName name="a11aa8dee4e3e433eb03f866b58682004" localSheetId="1" hidden="1">'[2]Schedule 6'!#REF!</definedName>
    <definedName name="a11aa8dee4e3e433eb03f866b58682004" localSheetId="22" hidden="1">'[2]Schedule 6'!#REF!</definedName>
    <definedName name="a11aa8dee4e3e433eb03f866b58682004" localSheetId="20" hidden="1">'Sch 13 Garbage Disposal Fees'!#REF!</definedName>
    <definedName name="a11aa8dee4e3e433eb03f866b58682004" localSheetId="15" hidden="1">'Sch 13 Garbage Disposal Fees'!#REF!</definedName>
    <definedName name="a11aa8dee4e3e433eb03f866b58682004" hidden="1">'Sch 13 Garbage Disposal Fees'!#REF!</definedName>
    <definedName name="a11c0eaf82e2043e383dedef4a369d10a" hidden="1">'Sch 8 Revenues'!$E$17</definedName>
    <definedName name="a11d712285cca4b75837752a4630316b7" hidden="1">'Sch 7 Bal Sheet Liab-Equity'!$D$35</definedName>
    <definedName name="a11d9a313147b43558aec355a1c0c7e5e" hidden="1">'Sch 8 Revenues'!$E$20</definedName>
    <definedName name="a120ed03f8b62493aaed2fbf869ad63d3" hidden="1">'Sch 10 Income Statement'!$D$25</definedName>
    <definedName name="a1244278d3e6d48f789c61312c278009a" localSheetId="21" hidden="1">#REF!</definedName>
    <definedName name="a1244278d3e6d48f789c61312c278009a" localSheetId="22" hidden="1">#REF!</definedName>
    <definedName name="a1244278d3e6d48f789c61312c278009a" localSheetId="20" hidden="1">#REF!</definedName>
    <definedName name="a1244278d3e6d48f789c61312c278009a" localSheetId="15" hidden="1">#REF!</definedName>
    <definedName name="a1244278d3e6d48f789c61312c278009a" hidden="1">#REF!</definedName>
    <definedName name="a1294c44a74a4429c8a30f77e34ef63aa" hidden="1">'Sch 5 Operating Property'!$E$13</definedName>
    <definedName name="a12a1f41a497d4351a2f0254e24e00812" hidden="1">'Sch 7 Bal Sheet Liab-Equity'!$D$30</definedName>
    <definedName name="a12d03e4e13b14dfeb4d86eb461b35f70" localSheetId="20" hidden="1">'Cover Sheet'!#REF!</definedName>
    <definedName name="a12d03e4e13b14dfeb4d86eb461b35f70" localSheetId="15" hidden="1">'Cover Sheet'!#REF!</definedName>
    <definedName name="a12d03e4e13b14dfeb4d86eb461b35f70" hidden="1">'Cover Sheet'!#REF!</definedName>
    <definedName name="a12f43d056edd4504ace31d3e93c72bb7" localSheetId="1" hidden="1">#REF!</definedName>
    <definedName name="a12f43d056edd4504ace31d3e93c72bb7" localSheetId="22" hidden="1">#REF!</definedName>
    <definedName name="a12f43d056edd4504ace31d3e93c72bb7" localSheetId="15" hidden="1">#REF!</definedName>
    <definedName name="a12f43d056edd4504ace31d3e93c72bb7" localSheetId="18" hidden="1">#REF!</definedName>
    <definedName name="a12f43d056edd4504ace31d3e93c72bb7" hidden="1">#REF!</definedName>
    <definedName name="a130c6896ae8d4bfba0028019558d6171" localSheetId="1" hidden="1">#REF!</definedName>
    <definedName name="a130c6896ae8d4bfba0028019558d6171" localSheetId="22" hidden="1">#REF!</definedName>
    <definedName name="a130c6896ae8d4bfba0028019558d6171" localSheetId="15" hidden="1">#REF!</definedName>
    <definedName name="a130c6896ae8d4bfba0028019558d6171" localSheetId="18" hidden="1">#REF!</definedName>
    <definedName name="a130c6896ae8d4bfba0028019558d6171" hidden="1">#REF!</definedName>
    <definedName name="a137919564102443ca88721e50d6d10b5" localSheetId="21" hidden="1">'[4]Schedule 1'!#REF!</definedName>
    <definedName name="a137919564102443ca88721e50d6d10b5" localSheetId="3" hidden="1">'[4]Schedule 1'!#REF!</definedName>
    <definedName name="a137919564102443ca88721e50d6d10b5" localSheetId="1" hidden="1">'[5]Schedule 1'!#REF!</definedName>
    <definedName name="a137919564102443ca88721e50d6d10b5" localSheetId="22" hidden="1">'[6]Schedule 1'!#REF!</definedName>
    <definedName name="a137919564102443ca88721e50d6d10b5" localSheetId="20" hidden="1">'Sch 1 Veh-Mileage-Accident Info'!#REF!</definedName>
    <definedName name="a137919564102443ca88721e50d6d10b5" localSheetId="15" hidden="1">'Sch 1 Veh-Mileage-Accident Info'!#REF!</definedName>
    <definedName name="a137919564102443ca88721e50d6d10b5" localSheetId="18" hidden="1">'Sch 1 Veh-Mileage-Accident Info'!#REF!</definedName>
    <definedName name="a137919564102443ca88721e50d6d10b5" hidden="1">'Sch 1 Veh-Mileage-Accident Info'!#REF!</definedName>
    <definedName name="a1380f063eee246bba883f8fc0b4d9678" localSheetId="1" hidden="1">#REF!</definedName>
    <definedName name="a1380f063eee246bba883f8fc0b4d9678" localSheetId="22" hidden="1">#REF!</definedName>
    <definedName name="a1380f063eee246bba883f8fc0b4d9678" localSheetId="15" hidden="1">#REF!</definedName>
    <definedName name="a1380f063eee246bba883f8fc0b4d9678" localSheetId="18" hidden="1">#REF!</definedName>
    <definedName name="a1380f063eee246bba883f8fc0b4d9678" hidden="1">#REF!</definedName>
    <definedName name="a138952a47d074949a914ead7d6e46a53" localSheetId="21" hidden="1">'[1]Sch 5 Operating Property'!#REF!</definedName>
    <definedName name="a138952a47d074949a914ead7d6e46a53" localSheetId="3" hidden="1">'[1]Sch 5 Operating Property'!#REF!</definedName>
    <definedName name="a138952a47d074949a914ead7d6e46a53" localSheetId="22" hidden="1">'[1]Sch 5 Operating Property'!#REF!</definedName>
    <definedName name="a138952a47d074949a914ead7d6e46a53" localSheetId="20" hidden="1">'Sch 5 Operating Property'!#REF!</definedName>
    <definedName name="a138952a47d074949a914ead7d6e46a53" localSheetId="15" hidden="1">'Sch 5 Operating Property'!#REF!</definedName>
    <definedName name="a138952a47d074949a914ead7d6e46a53" hidden="1">'Sch 5 Operating Property'!#REF!</definedName>
    <definedName name="a1397069e48d44fefb71d9c8ee4ca5965" localSheetId="21" hidden="1">'[1]Sch 8 Revenues'!#REF!</definedName>
    <definedName name="a1397069e48d44fefb71d9c8ee4ca5965" localSheetId="3" hidden="1">'[1]Sch 8 Revenues'!#REF!</definedName>
    <definedName name="a1397069e48d44fefb71d9c8ee4ca5965" localSheetId="22" hidden="1">'[1]Sch 8 Revenues'!#REF!</definedName>
    <definedName name="a1397069e48d44fefb71d9c8ee4ca5965" localSheetId="20" hidden="1">'Sch 8 Revenues'!#REF!</definedName>
    <definedName name="a1397069e48d44fefb71d9c8ee4ca5965" localSheetId="15" hidden="1">'Sch 8 Revenues'!#REF!</definedName>
    <definedName name="a1397069e48d44fefb71d9c8ee4ca5965" hidden="1">'Sch 8 Revenues'!#REF!</definedName>
    <definedName name="a139d7dd6703d43969590bf29cce9b0d7" hidden="1">'Sch 5 Operating Property'!$E$29</definedName>
    <definedName name="a13c592fa31f14bac88f4084f0dbc54b4" hidden="1">'Sch 13 Garbage Disposal Fees'!$K$9</definedName>
    <definedName name="a14747b27a185448a9bb671c4afaf5233" localSheetId="15" hidden="1">'Sch 12 Yard Waste-Organics Prog'!#REF!</definedName>
    <definedName name="a14747b27a185448a9bb671c4afaf5233" hidden="1">'Sch 11 Reg Recycle Program'!$C$10</definedName>
    <definedName name="a147519a9939d4a59a8ee59f0c06ae3b9" localSheetId="1" hidden="1">#REF!</definedName>
    <definedName name="a147519a9939d4a59a8ee59f0c06ae3b9" localSheetId="22" hidden="1">#REF!</definedName>
    <definedName name="a147519a9939d4a59a8ee59f0c06ae3b9" localSheetId="15" hidden="1">#REF!</definedName>
    <definedName name="a147519a9939d4a59a8ee59f0c06ae3b9" localSheetId="18" hidden="1">#REF!</definedName>
    <definedName name="a147519a9939d4a59a8ee59f0c06ae3b9" hidden="1">#REF!</definedName>
    <definedName name="a14c20df7532c4adfab0398b06e02869d" localSheetId="21" hidden="1">#REF!</definedName>
    <definedName name="a14c20df7532c4adfab0398b06e02869d" localSheetId="3" hidden="1">#REF!</definedName>
    <definedName name="a14c20df7532c4adfab0398b06e02869d" localSheetId="1" hidden="1">#REF!</definedName>
    <definedName name="a14c20df7532c4adfab0398b06e02869d" localSheetId="22" hidden="1">#REF!</definedName>
    <definedName name="a14c20df7532c4adfab0398b06e02869d" hidden="1">'Ownership- Industry Info'!$B$16</definedName>
    <definedName name="a14e0f9d97d8f4985be0d21ac76414d27" localSheetId="1" hidden="1">#REF!</definedName>
    <definedName name="a14e0f9d97d8f4985be0d21ac76414d27" localSheetId="22" hidden="1">#REF!</definedName>
    <definedName name="a14e0f9d97d8f4985be0d21ac76414d27" localSheetId="15" hidden="1">#REF!</definedName>
    <definedName name="a14e0f9d97d8f4985be0d21ac76414d27" localSheetId="18" hidden="1">#REF!</definedName>
    <definedName name="a14e0f9d97d8f4985be0d21ac76414d27" hidden="1">#REF!</definedName>
    <definedName name="a1518b9d975744dc0951a86102ef3490e" hidden="1">'Sch 5 Operating Property'!$E$13</definedName>
    <definedName name="a151e10f2c77548099254229512265eee" hidden="1">'Sch 8 Revenues'!$D$12</definedName>
    <definedName name="a15348f710a234f7cbd5567778ebd70f7" localSheetId="1" hidden="1">#REF!</definedName>
    <definedName name="a15348f710a234f7cbd5567778ebd70f7" localSheetId="22" hidden="1">#REF!</definedName>
    <definedName name="a15348f710a234f7cbd5567778ebd70f7" localSheetId="15" hidden="1">#REF!</definedName>
    <definedName name="a15348f710a234f7cbd5567778ebd70f7" localSheetId="18" hidden="1">#REF!</definedName>
    <definedName name="a15348f710a234f7cbd5567778ebd70f7" hidden="1">#REF!</definedName>
    <definedName name="a154a6fcae8cf4d97ae8d650ed4eb1d38" localSheetId="1" hidden="1">#REF!</definedName>
    <definedName name="a154a6fcae8cf4d97ae8d650ed4eb1d38" localSheetId="22" hidden="1">#REF!</definedName>
    <definedName name="a154a6fcae8cf4d97ae8d650ed4eb1d38" localSheetId="15" hidden="1">#REF!</definedName>
    <definedName name="a154a6fcae8cf4d97ae8d650ed4eb1d38" localSheetId="18" hidden="1">#REF!</definedName>
    <definedName name="a154a6fcae8cf4d97ae8d650ed4eb1d38" hidden="1">#REF!</definedName>
    <definedName name="a1565608040a84f8882628d3428cfe059" localSheetId="15" hidden="1">'Sch 12 Yard Waste-Organics Prog'!#REF!</definedName>
    <definedName name="a1565608040a84f8882628d3428cfe059" hidden="1">'Sch 11 Reg Recycle Program'!$C$23</definedName>
    <definedName name="a15672dda6445462596fcb108b85259a6" localSheetId="21" hidden="1">'[4]Schedule 1'!#REF!</definedName>
    <definedName name="a15672dda6445462596fcb108b85259a6" localSheetId="3" hidden="1">'[4]Schedule 1'!#REF!</definedName>
    <definedName name="a15672dda6445462596fcb108b85259a6" localSheetId="1" hidden="1">'[5]Schedule 1'!#REF!</definedName>
    <definedName name="a15672dda6445462596fcb108b85259a6" localSheetId="22" hidden="1">'[6]Schedule 1'!#REF!</definedName>
    <definedName name="a15672dda6445462596fcb108b85259a6" localSheetId="20" hidden="1">'Sch 1 Veh-Mileage-Accident Info'!#REF!</definedName>
    <definedName name="a15672dda6445462596fcb108b85259a6" localSheetId="15" hidden="1">'Sch 1 Veh-Mileage-Accident Info'!#REF!</definedName>
    <definedName name="a15672dda6445462596fcb108b85259a6" localSheetId="18" hidden="1">'Sch 1 Veh-Mileage-Accident Info'!#REF!</definedName>
    <definedName name="a15672dda6445462596fcb108b85259a6" hidden="1">'Sch 1 Veh-Mileage-Accident Info'!#REF!</definedName>
    <definedName name="a1595d61795cf4182b0ab31931491a00e" localSheetId="1" hidden="1">#REF!</definedName>
    <definedName name="a1595d61795cf4182b0ab31931491a00e" localSheetId="22" hidden="1">#REF!</definedName>
    <definedName name="a1595d61795cf4182b0ab31931491a00e" localSheetId="15" hidden="1">#REF!</definedName>
    <definedName name="a1595d61795cf4182b0ab31931491a00e" localSheetId="18" hidden="1">#REF!</definedName>
    <definedName name="a1595d61795cf4182b0ab31931491a00e" hidden="1">#REF!</definedName>
    <definedName name="a15dd73d50c6d4c858b6bb2d0a1988b10" hidden="1">'Sch 8 Revenues'!$F$17</definedName>
    <definedName name="a15e8bcaeb4944cf291654b661d2391b0" localSheetId="1" hidden="1">#REF!</definedName>
    <definedName name="a15e8bcaeb4944cf291654b661d2391b0" localSheetId="22" hidden="1">#REF!</definedName>
    <definedName name="a15e8bcaeb4944cf291654b661d2391b0" localSheetId="15" hidden="1">#REF!</definedName>
    <definedName name="a15e8bcaeb4944cf291654b661d2391b0" localSheetId="18" hidden="1">#REF!</definedName>
    <definedName name="a15e8bcaeb4944cf291654b661d2391b0" hidden="1">#REF!</definedName>
    <definedName name="a16a350cde97f475cbf945e23adb01f85" localSheetId="1" hidden="1">#REF!</definedName>
    <definedName name="a16a350cde97f475cbf945e23adb01f85" localSheetId="22" hidden="1">#REF!</definedName>
    <definedName name="a16a350cde97f475cbf945e23adb01f85" localSheetId="15" hidden="1">#REF!</definedName>
    <definedName name="a16a350cde97f475cbf945e23adb01f85" localSheetId="18" hidden="1">#REF!</definedName>
    <definedName name="a16a350cde97f475cbf945e23adb01f85" hidden="1">#REF!</definedName>
    <definedName name="a16c7d313b4bb4143be7fe8ddee02c522" localSheetId="21" hidden="1">'[1]Sch 8 Revenues'!#REF!</definedName>
    <definedName name="a16c7d313b4bb4143be7fe8ddee02c522" localSheetId="3" hidden="1">'[1]Sch 8 Revenues'!#REF!</definedName>
    <definedName name="a16c7d313b4bb4143be7fe8ddee02c522" localSheetId="22" hidden="1">'[1]Sch 8 Revenues'!#REF!</definedName>
    <definedName name="a16c7d313b4bb4143be7fe8ddee02c522" localSheetId="20" hidden="1">'Sch 8 Revenues'!#REF!</definedName>
    <definedName name="a16c7d313b4bb4143be7fe8ddee02c522" localSheetId="15" hidden="1">'Sch 8 Revenues'!#REF!</definedName>
    <definedName name="a16c7d313b4bb4143be7fe8ddee02c522" hidden="1">'Sch 8 Revenues'!#REF!</definedName>
    <definedName name="a16f3472323eb420aa4b56ef433602d96" hidden="1">'Sch 8 Revenues'!$F$12</definedName>
    <definedName name="a170949240ba74bdbb3ff56f049206e9f" hidden="1">'Sch 10 Income Statement'!$D$25</definedName>
    <definedName name="a1709d613501745f883116107385431b2" localSheetId="1" hidden="1">#REF!</definedName>
    <definedName name="a1709d613501745f883116107385431b2" localSheetId="22" hidden="1">#REF!</definedName>
    <definedName name="a1709d613501745f883116107385431b2" localSheetId="15" hidden="1">#REF!</definedName>
    <definedName name="a1709d613501745f883116107385431b2" localSheetId="18" hidden="1">#REF!</definedName>
    <definedName name="a1709d613501745f883116107385431b2" hidden="1">#REF!</definedName>
    <definedName name="a1749ac8d3b12460ea6f251492844d71c" localSheetId="1" hidden="1">#REF!</definedName>
    <definedName name="a1749ac8d3b12460ea6f251492844d71c" localSheetId="22" hidden="1">#REF!</definedName>
    <definedName name="a1749ac8d3b12460ea6f251492844d71c" localSheetId="15" hidden="1">#REF!</definedName>
    <definedName name="a1749ac8d3b12460ea6f251492844d71c" localSheetId="18" hidden="1">#REF!</definedName>
    <definedName name="a1749ac8d3b12460ea6f251492844d71c" hidden="1">#REF!</definedName>
    <definedName name="a174ce41d0d824d7c927922e7c8772094" localSheetId="21" hidden="1">'[1]Sch 5 Operating Property'!#REF!</definedName>
    <definedName name="a174ce41d0d824d7c927922e7c8772094" localSheetId="3" hidden="1">'[1]Sch 5 Operating Property'!#REF!</definedName>
    <definedName name="a174ce41d0d824d7c927922e7c8772094" localSheetId="22" hidden="1">'[1]Sch 5 Operating Property'!#REF!</definedName>
    <definedName name="a174ce41d0d824d7c927922e7c8772094" localSheetId="20" hidden="1">'Sch 5 Operating Property'!#REF!</definedName>
    <definedName name="a174ce41d0d824d7c927922e7c8772094" localSheetId="15" hidden="1">'Sch 5 Operating Property'!#REF!</definedName>
    <definedName name="a174ce41d0d824d7c927922e7c8772094" hidden="1">'Sch 5 Operating Property'!#REF!</definedName>
    <definedName name="a17667a0e29c044af811eebeca6c6e163" hidden="1">'Sch 8 Revenues'!$D$23</definedName>
    <definedName name="a17b13f6e06f643af9efbbba317650668" hidden="1">'Sch 6 Bal Sheet Assests -Total'!$D$19</definedName>
    <definedName name="a17dc4b37837c434eb54f0249312b12ae" localSheetId="21" hidden="1">'[2]Schedule 6'!#REF!</definedName>
    <definedName name="a17dc4b37837c434eb54f0249312b12ae" localSheetId="3" hidden="1">'[2]Schedule 6'!#REF!</definedName>
    <definedName name="a17dc4b37837c434eb54f0249312b12ae" localSheetId="1" hidden="1">'[2]Schedule 6'!#REF!</definedName>
    <definedName name="a17dc4b37837c434eb54f0249312b12ae" localSheetId="22" hidden="1">'[2]Schedule 6'!#REF!</definedName>
    <definedName name="a17dc4b37837c434eb54f0249312b12ae" localSheetId="20" hidden="1">'Sch 13 Garbage Disposal Fees'!#REF!</definedName>
    <definedName name="a17dc4b37837c434eb54f0249312b12ae" localSheetId="15" hidden="1">'Sch 13 Garbage Disposal Fees'!#REF!</definedName>
    <definedName name="a17dc4b37837c434eb54f0249312b12ae" hidden="1">'Sch 13 Garbage Disposal Fees'!#REF!</definedName>
    <definedName name="a17f2c511cef74b819875af93d3a7ab54" localSheetId="20" hidden="1">'Reg Fee Calc Schedule'!$M$28</definedName>
    <definedName name="a17f2c511cef74b819875af93d3a7ab54" hidden="1">#REF!</definedName>
    <definedName name="a18308f85519b451395fada46dd145599" hidden="1">'Sch 10 Income Statement'!$D$14</definedName>
    <definedName name="a18523310729f4f109a0153d325d9fd89" localSheetId="21" hidden="1">'[1]Sch 8 Revenues'!#REF!</definedName>
    <definedName name="a18523310729f4f109a0153d325d9fd89" localSheetId="3" hidden="1">'[1]Sch 8 Revenues'!#REF!</definedName>
    <definedName name="a18523310729f4f109a0153d325d9fd89" localSheetId="22" hidden="1">'[1]Sch 8 Revenues'!#REF!</definedName>
    <definedName name="a18523310729f4f109a0153d325d9fd89" localSheetId="20" hidden="1">'Sch 8 Revenues'!#REF!</definedName>
    <definedName name="a18523310729f4f109a0153d325d9fd89" localSheetId="15" hidden="1">'Sch 8 Revenues'!#REF!</definedName>
    <definedName name="a18523310729f4f109a0153d325d9fd89" hidden="1">'Sch 8 Revenues'!#REF!</definedName>
    <definedName name="a185cb704d6db4249b1c154c8ac150c7b" localSheetId="21" hidden="1">'[1]Sch 1 Veh-Mileage-Accident Info'!#REF!</definedName>
    <definedName name="a185cb704d6db4249b1c154c8ac150c7b" localSheetId="3" hidden="1">'[1]Sch 1 Veh-Mileage-Accident Info'!#REF!</definedName>
    <definedName name="a185cb704d6db4249b1c154c8ac150c7b" localSheetId="22" hidden="1">'[1]Sch 1 Veh-Mileage-Accident Info'!#REF!</definedName>
    <definedName name="a185cb704d6db4249b1c154c8ac150c7b" localSheetId="20" hidden="1">'Sch 1 Veh-Mileage-Accident Info'!#REF!</definedName>
    <definedName name="a185cb704d6db4249b1c154c8ac150c7b" hidden="1">'Sch 1 Veh-Mileage-Accident Info'!#REF!</definedName>
    <definedName name="a1888f0ffebd64627a34c9b1bde7d8601" localSheetId="1" hidden="1">#REF!</definedName>
    <definedName name="a1888f0ffebd64627a34c9b1bde7d8601" localSheetId="22" hidden="1">#REF!</definedName>
    <definedName name="a1888f0ffebd64627a34c9b1bde7d8601" localSheetId="15" hidden="1">#REF!</definedName>
    <definedName name="a1888f0ffebd64627a34c9b1bde7d8601" localSheetId="18" hidden="1">#REF!</definedName>
    <definedName name="a1888f0ffebd64627a34c9b1bde7d8601" hidden="1">#REF!</definedName>
    <definedName name="a18af6db56b17472c96204d3d5e3cf115" localSheetId="1" hidden="1">#REF!</definedName>
    <definedName name="a18af6db56b17472c96204d3d5e3cf115" localSheetId="22" hidden="1">#REF!</definedName>
    <definedName name="a18af6db56b17472c96204d3d5e3cf115" localSheetId="15" hidden="1">#REF!</definedName>
    <definedName name="a18af6db56b17472c96204d3d5e3cf115" localSheetId="18" hidden="1">#REF!</definedName>
    <definedName name="a18af6db56b17472c96204d3d5e3cf115" hidden="1">#REF!</definedName>
    <definedName name="a18b7ae9aaa5c481b8836a27524e36c9e" hidden="1">'Sch 10 Income Statement'!$D$15</definedName>
    <definedName name="a190d638ab54240769e014148034122fe" localSheetId="21" hidden="1">'[1]Sch 1 Veh-Mileage-Accident Info'!#REF!</definedName>
    <definedName name="a190d638ab54240769e014148034122fe" localSheetId="3" hidden="1">'[1]Sch 1 Veh-Mileage-Accident Info'!#REF!</definedName>
    <definedName name="a190d638ab54240769e014148034122fe" localSheetId="22" hidden="1">'[1]Sch 1 Veh-Mileage-Accident Info'!#REF!</definedName>
    <definedName name="a190d638ab54240769e014148034122fe" localSheetId="20" hidden="1">'Sch 1 Veh-Mileage-Accident Info'!#REF!</definedName>
    <definedName name="a190d638ab54240769e014148034122fe" localSheetId="15" hidden="1">'Sch 1 Veh-Mileage-Accident Info'!#REF!</definedName>
    <definedName name="a190d638ab54240769e014148034122fe" hidden="1">'Sch 1 Veh-Mileage-Accident Info'!#REF!</definedName>
    <definedName name="a1952a701852a4eedb8985ce070d00c5e" localSheetId="1" hidden="1">#REF!</definedName>
    <definedName name="a1952a701852a4eedb8985ce070d00c5e" localSheetId="22" hidden="1">#REF!</definedName>
    <definedName name="a1952a701852a4eedb8985ce070d00c5e" localSheetId="15" hidden="1">#REF!</definedName>
    <definedName name="a1952a701852a4eedb8985ce070d00c5e" localSheetId="18" hidden="1">#REF!</definedName>
    <definedName name="a1952a701852a4eedb8985ce070d00c5e" hidden="1">#REF!</definedName>
    <definedName name="a1960639bca324d618c798c9827b732b6" localSheetId="21" hidden="1">'[1]Sch 8 Revenues'!#REF!</definedName>
    <definedName name="a1960639bca324d618c798c9827b732b6" localSheetId="3" hidden="1">'[1]Sch 8 Revenues'!#REF!</definedName>
    <definedName name="a1960639bca324d618c798c9827b732b6" localSheetId="22" hidden="1">'[1]Sch 8 Revenues'!#REF!</definedName>
    <definedName name="a1960639bca324d618c798c9827b732b6" localSheetId="20" hidden="1">'Sch 8 Revenues'!#REF!</definedName>
    <definedName name="a1960639bca324d618c798c9827b732b6" localSheetId="15" hidden="1">'Sch 8 Revenues'!#REF!</definedName>
    <definedName name="a1960639bca324d618c798c9827b732b6" hidden="1">'Sch 8 Revenues'!#REF!</definedName>
    <definedName name="a1982ed14061147099b9ea461c90fb754" localSheetId="21" hidden="1">#REF!</definedName>
    <definedName name="a1982ed14061147099b9ea461c90fb754" localSheetId="3" hidden="1">#REF!</definedName>
    <definedName name="a1982ed14061147099b9ea461c90fb754" localSheetId="1" hidden="1">#REF!</definedName>
    <definedName name="a1982ed14061147099b9ea461c90fb754" localSheetId="22" hidden="1">#REF!</definedName>
    <definedName name="a1982ed14061147099b9ea461c90fb754" localSheetId="15" hidden="1">#REF!</definedName>
    <definedName name="a1982ed14061147099b9ea461c90fb754" localSheetId="18" hidden="1">#REF!</definedName>
    <definedName name="a1982ed14061147099b9ea461c90fb754" hidden="1">#REF!</definedName>
    <definedName name="a1984f21238534c77ae415061be8ab11b" localSheetId="1" hidden="1">#REF!</definedName>
    <definedName name="a1984f21238534c77ae415061be8ab11b" localSheetId="22" hidden="1">#REF!</definedName>
    <definedName name="a1984f21238534c77ae415061be8ab11b" localSheetId="15" hidden="1">#REF!</definedName>
    <definedName name="a1984f21238534c77ae415061be8ab11b" localSheetId="18" hidden="1">#REF!</definedName>
    <definedName name="a1984f21238534c77ae415061be8ab11b" hidden="1">#REF!</definedName>
    <definedName name="a19b8cde744f347958e40d64914d0874c" localSheetId="15" hidden="1">'Sch 12 Yard Waste-Organics Prog'!#REF!</definedName>
    <definedName name="a19b8cde744f347958e40d64914d0874c" hidden="1">'Sch 11 Reg Recycle Program'!$C$23</definedName>
    <definedName name="a19e7d533c75b49ef87a77d40bd537d07" hidden="1">'Sch 7 Bal Sheet Liab-Equity'!$D$33</definedName>
    <definedName name="a1a2edd30e4fd480b8d7f9136a6d4434f" localSheetId="21" hidden="1">'[1]Sch 8 Revenues'!#REF!</definedName>
    <definedName name="a1a2edd30e4fd480b8d7f9136a6d4434f" localSheetId="3" hidden="1">'[1]Sch 8 Revenues'!#REF!</definedName>
    <definedName name="a1a2edd30e4fd480b8d7f9136a6d4434f" localSheetId="22" hidden="1">'[1]Sch 8 Revenues'!#REF!</definedName>
    <definedName name="a1a2edd30e4fd480b8d7f9136a6d4434f" localSheetId="20" hidden="1">'Sch 8 Revenues'!#REF!</definedName>
    <definedName name="a1a2edd30e4fd480b8d7f9136a6d4434f" localSheetId="15" hidden="1">'Sch 8 Revenues'!#REF!</definedName>
    <definedName name="a1a2edd30e4fd480b8d7f9136a6d4434f" hidden="1">'Sch 8 Revenues'!#REF!</definedName>
    <definedName name="a1ab847e7cdc14200b9f6dc976644818e" hidden="1">'Sch 8 Revenues'!$F$13</definedName>
    <definedName name="a1ac02493e26843f4a8a5ee3399ade3d0" localSheetId="1" hidden="1">#REF!</definedName>
    <definedName name="a1ac02493e26843f4a8a5ee3399ade3d0" localSheetId="22" hidden="1">#REF!</definedName>
    <definedName name="a1ac02493e26843f4a8a5ee3399ade3d0" localSheetId="15" hidden="1">#REF!</definedName>
    <definedName name="a1ac02493e26843f4a8a5ee3399ade3d0" localSheetId="18" hidden="1">#REF!</definedName>
    <definedName name="a1ac02493e26843f4a8a5ee3399ade3d0" hidden="1">#REF!</definedName>
    <definedName name="a1af87553bdac42cca82458111f695cc5" localSheetId="21" hidden="1">'[1]Sch 8 Revenues'!#REF!</definedName>
    <definedName name="a1af87553bdac42cca82458111f695cc5" localSheetId="3" hidden="1">'[1]Sch 8 Revenues'!#REF!</definedName>
    <definedName name="a1af87553bdac42cca82458111f695cc5" localSheetId="22" hidden="1">'[1]Sch 8 Revenues'!#REF!</definedName>
    <definedName name="a1af87553bdac42cca82458111f695cc5" localSheetId="20" hidden="1">'Sch 8 Revenues'!#REF!</definedName>
    <definedName name="a1af87553bdac42cca82458111f695cc5" localSheetId="15" hidden="1">'Sch 8 Revenues'!#REF!</definedName>
    <definedName name="a1af87553bdac42cca82458111f695cc5" hidden="1">'Sch 8 Revenues'!#REF!</definedName>
    <definedName name="a1b29ba1752074b1fbb444d2149770ef1" localSheetId="21" hidden="1">'[1]Sch 1 Veh-Mileage-Accident Info'!#REF!</definedName>
    <definedName name="a1b29ba1752074b1fbb444d2149770ef1" localSheetId="3" hidden="1">'[1]Sch 1 Veh-Mileage-Accident Info'!#REF!</definedName>
    <definedName name="a1b29ba1752074b1fbb444d2149770ef1" localSheetId="22" hidden="1">'[1]Sch 1 Veh-Mileage-Accident Info'!#REF!</definedName>
    <definedName name="a1b29ba1752074b1fbb444d2149770ef1" localSheetId="20" hidden="1">'Sch 1 Veh-Mileage-Accident Info'!#REF!</definedName>
    <definedName name="a1b29ba1752074b1fbb444d2149770ef1" localSheetId="15" hidden="1">'Sch 1 Veh-Mileage-Accident Info'!#REF!</definedName>
    <definedName name="a1b29ba1752074b1fbb444d2149770ef1" hidden="1">'Sch 1 Veh-Mileage-Accident Info'!#REF!</definedName>
    <definedName name="a1b3c1ef5b4574350bb57ed97cb1a6fbd" hidden="1">'Sch 1 Veh-Mileage-Accident Info'!$D$10</definedName>
    <definedName name="a1b6fdedb6b184b11bc697ba6fde055e8" hidden="1">'Sch 8 Revenues'!$F$13</definedName>
    <definedName name="a1b83b1b6c1f94d56903c2fafb4ce1030" hidden="1">'Sch 1 Veh-Mileage-Accident Info'!$C$11</definedName>
    <definedName name="a1b869168db594204a59daeca61b37fb0" localSheetId="1" hidden="1">#REF!</definedName>
    <definedName name="a1b869168db594204a59daeca61b37fb0" localSheetId="22" hidden="1">#REF!</definedName>
    <definedName name="a1b869168db594204a59daeca61b37fb0" localSheetId="15" hidden="1">#REF!</definedName>
    <definedName name="a1b869168db594204a59daeca61b37fb0" localSheetId="18" hidden="1">#REF!</definedName>
    <definedName name="a1b869168db594204a59daeca61b37fb0" hidden="1">#REF!</definedName>
    <definedName name="a1bb53700ccf94fd3849593c9202d150c" hidden="1">'Sch 1 Veh-Mileage-Accident Info'!$C$10</definedName>
    <definedName name="a1bbe6e46c41b4f6c817e5663c620ffdb" localSheetId="1" hidden="1">#REF!</definedName>
    <definedName name="a1bbe6e46c41b4f6c817e5663c620ffdb" localSheetId="22" hidden="1">#REF!</definedName>
    <definedName name="a1bbe6e46c41b4f6c817e5663c620ffdb" localSheetId="15" hidden="1">#REF!</definedName>
    <definedName name="a1bbe6e46c41b4f6c817e5663c620ffdb" localSheetId="18" hidden="1">#REF!</definedName>
    <definedName name="a1bbe6e46c41b4f6c817e5663c620ffdb" hidden="1">#REF!</definedName>
    <definedName name="a1c3b7f71debe42c4b771dbcbe1e7edba" localSheetId="1" hidden="1">#REF!</definedName>
    <definedName name="a1c3b7f71debe42c4b771dbcbe1e7edba" localSheetId="22" hidden="1">#REF!</definedName>
    <definedName name="a1c3b7f71debe42c4b771dbcbe1e7edba" localSheetId="15" hidden="1">#REF!</definedName>
    <definedName name="a1c3b7f71debe42c4b771dbcbe1e7edba" localSheetId="18" hidden="1">#REF!</definedName>
    <definedName name="a1c3b7f71debe42c4b771dbcbe1e7edba" hidden="1">#REF!</definedName>
    <definedName name="a1c506532e6674730ab77b9ff1d64146d" localSheetId="1" hidden="1">#REF!</definedName>
    <definedName name="a1c506532e6674730ab77b9ff1d64146d" localSheetId="22" hidden="1">#REF!</definedName>
    <definedName name="a1c506532e6674730ab77b9ff1d64146d" localSheetId="15" hidden="1">#REF!</definedName>
    <definedName name="a1c506532e6674730ab77b9ff1d64146d" localSheetId="18" hidden="1">#REF!</definedName>
    <definedName name="a1c506532e6674730ab77b9ff1d64146d" hidden="1">#REF!</definedName>
    <definedName name="a1c5d45b88cd941a4b8ff00437d87d3b2" hidden="1">'Sch 6 Bal Sheet Assests -Total'!$D$14</definedName>
    <definedName name="a1cafb5f401594492b1ec26f5706b0796" localSheetId="21" hidden="1">#REF!</definedName>
    <definedName name="a1cafb5f401594492b1ec26f5706b0796" localSheetId="3" hidden="1">#REF!</definedName>
    <definedName name="a1cafb5f401594492b1ec26f5706b0796" localSheetId="1" hidden="1">#REF!</definedName>
    <definedName name="a1cafb5f401594492b1ec26f5706b0796" localSheetId="22" hidden="1">#REF!</definedName>
    <definedName name="a1cafb5f401594492b1ec26f5706b0796" hidden="1">'Ownership- Industry Info'!$L$16</definedName>
    <definedName name="a1ce108a4e53e418b831b079104696070" hidden="1">'Sch 7 Bal Sheet Liab-Equity'!$D$15</definedName>
    <definedName name="a1dd70f00ca814d32b3e8e52ae75851fa" hidden="1">'Sch 10 Income Statement'!$D$9</definedName>
    <definedName name="a1e19f381215d44c5853fcbb8df005e1d" hidden="1">'Sch 6 Bal Sheet Assests -Total'!$D$20</definedName>
    <definedName name="a1e2b5277b87c40bca53c2ab9c136a6e7" hidden="1">'Sch 8 Revenues'!$D$20</definedName>
    <definedName name="a1e5c654fac3642bca406fa64a110c5c5" localSheetId="21" hidden="1">'[1]Sch 8 Revenues'!#REF!</definedName>
    <definedName name="a1e5c654fac3642bca406fa64a110c5c5" localSheetId="3" hidden="1">'[1]Sch 8 Revenues'!#REF!</definedName>
    <definedName name="a1e5c654fac3642bca406fa64a110c5c5" localSheetId="22" hidden="1">'[1]Sch 8 Revenues'!#REF!</definedName>
    <definedName name="a1e5c654fac3642bca406fa64a110c5c5" localSheetId="20" hidden="1">'Sch 8 Revenues'!#REF!</definedName>
    <definedName name="a1e5c654fac3642bca406fa64a110c5c5" localSheetId="15" hidden="1">'Sch 8 Revenues'!#REF!</definedName>
    <definedName name="a1e5c654fac3642bca406fa64a110c5c5" hidden="1">'Sch 8 Revenues'!#REF!</definedName>
    <definedName name="a1ecedfeee2e349b1b0e30e6c89c66ffc" localSheetId="21" hidden="1">#REF!</definedName>
    <definedName name="a1ecedfeee2e349b1b0e30e6c89c66ffc" localSheetId="3" hidden="1">#REF!</definedName>
    <definedName name="a1ecedfeee2e349b1b0e30e6c89c66ffc" localSheetId="1" hidden="1">#REF!</definedName>
    <definedName name="a1ecedfeee2e349b1b0e30e6c89c66ffc" localSheetId="22" hidden="1">#REF!</definedName>
    <definedName name="a1ecedfeee2e349b1b0e30e6c89c66ffc" localSheetId="15" hidden="1">#REF!</definedName>
    <definedName name="a1ecedfeee2e349b1b0e30e6c89c66ffc" localSheetId="18" hidden="1">#REF!</definedName>
    <definedName name="a1ecedfeee2e349b1b0e30e6c89c66ffc" hidden="1">#REF!</definedName>
    <definedName name="a1f401e5f978c4588bf41825e949ebdd3" hidden="1">'Sch 5 Operating Property'!$E$22</definedName>
    <definedName name="a1f48714542724f7db9d98dffdad00bd6" hidden="1">'Sch 7 Bal Sheet Liab-Equity'!$D$19</definedName>
    <definedName name="a1f6b5da720454f469a68ad6ce2731620" hidden="1">'Sch 6 Bal Sheet Assests -Total'!$D$17</definedName>
    <definedName name="a1f83619d052141b3b78feeded9062795" localSheetId="1" hidden="1">#REF!</definedName>
    <definedName name="a1f83619d052141b3b78feeded9062795" localSheetId="22" hidden="1">#REF!</definedName>
    <definedName name="a1f83619d052141b3b78feeded9062795" localSheetId="15" hidden="1">#REF!</definedName>
    <definedName name="a1f83619d052141b3b78feeded9062795" localSheetId="18" hidden="1">#REF!</definedName>
    <definedName name="a1f83619d052141b3b78feeded9062795" hidden="1">#REF!</definedName>
    <definedName name="a2024810ca97e4430a2e69e0fa7107e13" localSheetId="1" hidden="1">#REF!</definedName>
    <definedName name="a2024810ca97e4430a2e69e0fa7107e13" localSheetId="22" hidden="1">#REF!</definedName>
    <definedName name="a2024810ca97e4430a2e69e0fa7107e13" localSheetId="15" hidden="1">#REF!</definedName>
    <definedName name="a2024810ca97e4430a2e69e0fa7107e13" localSheetId="18" hidden="1">#REF!</definedName>
    <definedName name="a2024810ca97e4430a2e69e0fa7107e13" hidden="1">#REF!</definedName>
    <definedName name="a202e47f02f274ac2aad907838ace212c" hidden="1">'Sch 7 Bal Sheet Liab-Equity'!$D$39</definedName>
    <definedName name="a20f8e73dc6ad470bb0d0c4db119a5cb4" localSheetId="1" hidden="1">#REF!</definedName>
    <definedName name="a20f8e73dc6ad470bb0d0c4db119a5cb4" localSheetId="22" hidden="1">#REF!</definedName>
    <definedName name="a20f8e73dc6ad470bb0d0c4db119a5cb4" localSheetId="15" hidden="1">#REF!</definedName>
    <definedName name="a20f8e73dc6ad470bb0d0c4db119a5cb4" localSheetId="18" hidden="1">#REF!</definedName>
    <definedName name="a20f8e73dc6ad470bb0d0c4db119a5cb4" hidden="1">#REF!</definedName>
    <definedName name="a2100da425ca54ac4aa1cf30f935f08cc" hidden="1">'Sch 6 Bal Sheet Assests -Total'!$D$24</definedName>
    <definedName name="a2104d275579c411db80f984621d8dd5c" localSheetId="21" hidden="1">'[1]Sch 1 Veh-Mileage-Accident Info'!#REF!</definedName>
    <definedName name="a2104d275579c411db80f984621d8dd5c" localSheetId="3" hidden="1">'[1]Sch 1 Veh-Mileage-Accident Info'!#REF!</definedName>
    <definedName name="a2104d275579c411db80f984621d8dd5c" localSheetId="22" hidden="1">'[1]Sch 1 Veh-Mileage-Accident Info'!#REF!</definedName>
    <definedName name="a2104d275579c411db80f984621d8dd5c" localSheetId="20" hidden="1">'Sch 1 Veh-Mileage-Accident Info'!#REF!</definedName>
    <definedName name="a2104d275579c411db80f984621d8dd5c" localSheetId="15" hidden="1">'Sch 1 Veh-Mileage-Accident Info'!#REF!</definedName>
    <definedName name="a2104d275579c411db80f984621d8dd5c" hidden="1">'Sch 1 Veh-Mileage-Accident Info'!#REF!</definedName>
    <definedName name="a212727b5ede74d72bc79e949e92b75b8" localSheetId="21" hidden="1">#REF!</definedName>
    <definedName name="a212727b5ede74d72bc79e949e92b75b8" localSheetId="3" hidden="1">#REF!</definedName>
    <definedName name="a212727b5ede74d72bc79e949e92b75b8" localSheetId="1" hidden="1">#REF!</definedName>
    <definedName name="a212727b5ede74d72bc79e949e92b75b8" localSheetId="22" hidden="1">#REF!</definedName>
    <definedName name="a212727b5ede74d72bc79e949e92b75b8" localSheetId="15" hidden="1">#REF!</definedName>
    <definedName name="a212727b5ede74d72bc79e949e92b75b8" localSheetId="18" hidden="1">#REF!</definedName>
    <definedName name="a212727b5ede74d72bc79e949e92b75b8" hidden="1">#REF!</definedName>
    <definedName name="a214a14ced45845099deea5f176cd8b1e" hidden="1">'Sch 8 Revenues'!$F$16</definedName>
    <definedName name="a215f119607c248ce8d28ecd70b564520" hidden="1">'Sch 6 Bal Sheet Assests -Total'!$D$30</definedName>
    <definedName name="a21ae2461758d4db5ae3b3023d933c292" localSheetId="21" hidden="1">'[1]Sch 1 Veh-Mileage-Accident Info'!#REF!</definedName>
    <definedName name="a21ae2461758d4db5ae3b3023d933c292" localSheetId="3" hidden="1">'[1]Sch 1 Veh-Mileage-Accident Info'!#REF!</definedName>
    <definedName name="a21ae2461758d4db5ae3b3023d933c292" localSheetId="22" hidden="1">'[1]Sch 1 Veh-Mileage-Accident Info'!#REF!</definedName>
    <definedName name="a21ae2461758d4db5ae3b3023d933c292" localSheetId="20" hidden="1">'Sch 1 Veh-Mileage-Accident Info'!#REF!</definedName>
    <definedName name="a21ae2461758d4db5ae3b3023d933c292" localSheetId="15" hidden="1">'Sch 1 Veh-Mileage-Accident Info'!#REF!</definedName>
    <definedName name="a21ae2461758d4db5ae3b3023d933c292" hidden="1">'Sch 1 Veh-Mileage-Accident Info'!#REF!</definedName>
    <definedName name="a21aef10f77a44986a9881fd3f80f591d" localSheetId="1" hidden="1">#REF!</definedName>
    <definedName name="a21aef10f77a44986a9881fd3f80f591d" localSheetId="22" hidden="1">#REF!</definedName>
    <definedName name="a21aef10f77a44986a9881fd3f80f591d" localSheetId="15" hidden="1">#REF!</definedName>
    <definedName name="a21aef10f77a44986a9881fd3f80f591d" localSheetId="18" hidden="1">#REF!</definedName>
    <definedName name="a21aef10f77a44986a9881fd3f80f591d" hidden="1">#REF!</definedName>
    <definedName name="a21b60359a7f64481b0931afa04099531" localSheetId="21" hidden="1">'[1]Sch 5 Operating Property'!#REF!</definedName>
    <definedName name="a21b60359a7f64481b0931afa04099531" localSheetId="3" hidden="1">'[1]Sch 5 Operating Property'!#REF!</definedName>
    <definedName name="a21b60359a7f64481b0931afa04099531" localSheetId="22" hidden="1">'[1]Sch 5 Operating Property'!#REF!</definedName>
    <definedName name="a21b60359a7f64481b0931afa04099531" localSheetId="20" hidden="1">'Sch 5 Operating Property'!#REF!</definedName>
    <definedName name="a21b60359a7f64481b0931afa04099531" localSheetId="15" hidden="1">'Sch 5 Operating Property'!#REF!</definedName>
    <definedName name="a21b60359a7f64481b0931afa04099531" hidden="1">'Sch 5 Operating Property'!#REF!</definedName>
    <definedName name="a21be2a34fc414453bab7d150edcc1e50" localSheetId="15" hidden="1">'Sch 12 Yard Waste-Organics Prog'!#REF!</definedName>
    <definedName name="a21be2a34fc414453bab7d150edcc1e50" hidden="1">'Sch 11 Reg Recycle Program'!$C$25</definedName>
    <definedName name="a224b5cf879aa400ca2c26c9816febaa7" hidden="1">'Sch 10 Income Statement'!$D$35</definedName>
    <definedName name="a224f073e6b0d417fa476af2233d7901d" localSheetId="21" hidden="1">#REF!</definedName>
    <definedName name="a224f073e6b0d417fa476af2233d7901d" localSheetId="3" hidden="1">#REF!</definedName>
    <definedName name="a224f073e6b0d417fa476af2233d7901d" localSheetId="1" hidden="1">#REF!</definedName>
    <definedName name="a224f073e6b0d417fa476af2233d7901d" localSheetId="22" hidden="1">#REF!</definedName>
    <definedName name="a224f073e6b0d417fa476af2233d7901d" localSheetId="15" hidden="1">#REF!</definedName>
    <definedName name="a224f073e6b0d417fa476af2233d7901d" localSheetId="18" hidden="1">#REF!</definedName>
    <definedName name="a224f073e6b0d417fa476af2233d7901d" hidden="1">#REF!</definedName>
    <definedName name="a228c0066926946ebbb51ffeeafe32b4e" hidden="1">'Sch 7 Bal Sheet Liab-Equity'!$D$37</definedName>
    <definedName name="a22bfaa215f3f4112b0577680376af6eb" localSheetId="21" hidden="1">'[1]Sch 11 Reg Recycle Program'!#REF!</definedName>
    <definedName name="a22bfaa215f3f4112b0577680376af6eb" localSheetId="3" hidden="1">'[1]Sch 11 Reg Recycle Program'!#REF!</definedName>
    <definedName name="a22bfaa215f3f4112b0577680376af6eb" localSheetId="22" hidden="1">'[1]Sch 11 Reg Recycle Program'!#REF!</definedName>
    <definedName name="a22bfaa215f3f4112b0577680376af6eb" localSheetId="20" hidden="1">'Sch 11 Reg Recycle Program'!#REF!</definedName>
    <definedName name="a22bfaa215f3f4112b0577680376af6eb" localSheetId="15" hidden="1">'Sch 12 Yard Waste-Organics Prog'!#REF!</definedName>
    <definedName name="a22bfaa215f3f4112b0577680376af6eb" hidden="1">'Sch 11 Reg Recycle Program'!#REF!</definedName>
    <definedName name="a22ec5d1d753947e4bd9a39a6474eec98" localSheetId="1" hidden="1">#REF!</definedName>
    <definedName name="a22ec5d1d753947e4bd9a39a6474eec98" localSheetId="22" hidden="1">#REF!</definedName>
    <definedName name="a22ec5d1d753947e4bd9a39a6474eec98" localSheetId="15" hidden="1">#REF!</definedName>
    <definedName name="a22ec5d1d753947e4bd9a39a6474eec98" localSheetId="18" hidden="1">#REF!</definedName>
    <definedName name="a22ec5d1d753947e4bd9a39a6474eec98" hidden="1">#REF!</definedName>
    <definedName name="a232d21f9c93e49229b6ee991edbaf114" localSheetId="1" hidden="1">#REF!</definedName>
    <definedName name="a232d21f9c93e49229b6ee991edbaf114" localSheetId="22" hidden="1">#REF!</definedName>
    <definedName name="a232d21f9c93e49229b6ee991edbaf114" localSheetId="15" hidden="1">#REF!</definedName>
    <definedName name="a232d21f9c93e49229b6ee991edbaf114" localSheetId="18" hidden="1">#REF!</definedName>
    <definedName name="a232d21f9c93e49229b6ee991edbaf114" hidden="1">#REF!</definedName>
    <definedName name="a2341b9ff137c4681a5a0a4f73faa938b" localSheetId="1" hidden="1">#REF!</definedName>
    <definedName name="a2341b9ff137c4681a5a0a4f73faa938b" localSheetId="22" hidden="1">#REF!</definedName>
    <definedName name="a2341b9ff137c4681a5a0a4f73faa938b" localSheetId="15" hidden="1">#REF!</definedName>
    <definedName name="a2341b9ff137c4681a5a0a4f73faa938b" localSheetId="18" hidden="1">#REF!</definedName>
    <definedName name="a2341b9ff137c4681a5a0a4f73faa938b" hidden="1">#REF!</definedName>
    <definedName name="a2344ab2eb10e4a478f26f58fa73e9620" localSheetId="1" hidden="1">#REF!</definedName>
    <definedName name="a2344ab2eb10e4a478f26f58fa73e9620" localSheetId="22" hidden="1">#REF!</definedName>
    <definedName name="a2344ab2eb10e4a478f26f58fa73e9620" localSheetId="15" hidden="1">#REF!</definedName>
    <definedName name="a2344ab2eb10e4a478f26f58fa73e9620" localSheetId="18" hidden="1">#REF!</definedName>
    <definedName name="a2344ab2eb10e4a478f26f58fa73e9620" hidden="1">#REF!</definedName>
    <definedName name="a2361bb7050b84cd18c8388dad7e13599" localSheetId="1" hidden="1">#REF!</definedName>
    <definedName name="a2361bb7050b84cd18c8388dad7e13599" localSheetId="22" hidden="1">#REF!</definedName>
    <definedName name="a2361bb7050b84cd18c8388dad7e13599" localSheetId="15" hidden="1">#REF!</definedName>
    <definedName name="a2361bb7050b84cd18c8388dad7e13599" localSheetId="18" hidden="1">#REF!</definedName>
    <definedName name="a2361bb7050b84cd18c8388dad7e13599" hidden="1">#REF!</definedName>
    <definedName name="a23b3602bda0b43b0bb884397b40e28b6" hidden="1">'Sch 10 Income Statement'!$D$33</definedName>
    <definedName name="a23c67a2f5791493e82f340fb4d8e0513" localSheetId="1" hidden="1">#REF!</definedName>
    <definedName name="a23c67a2f5791493e82f340fb4d8e0513" localSheetId="22" hidden="1">#REF!</definedName>
    <definedName name="a23c67a2f5791493e82f340fb4d8e0513" localSheetId="15" hidden="1">#REF!</definedName>
    <definedName name="a23c67a2f5791493e82f340fb4d8e0513" localSheetId="18" hidden="1">#REF!</definedName>
    <definedName name="a23c67a2f5791493e82f340fb4d8e0513" hidden="1">#REF!</definedName>
    <definedName name="a23e33ae49166434ca0daddaae07cb0ab" localSheetId="15" hidden="1">'Sch 12 Yard Waste-Organics Prog'!#REF!</definedName>
    <definedName name="a23e33ae49166434ca0daddaae07cb0ab" hidden="1">'Sch 11 Reg Recycle Program'!$D$32</definedName>
    <definedName name="a23fbf178bb2749fcafcbf0a14d8bb9a8" localSheetId="1" hidden="1">#REF!</definedName>
    <definedName name="a23fbf178bb2749fcafcbf0a14d8bb9a8" localSheetId="22" hidden="1">#REF!</definedName>
    <definedName name="a23fbf178bb2749fcafcbf0a14d8bb9a8" localSheetId="15" hidden="1">#REF!</definedName>
    <definedName name="a23fbf178bb2749fcafcbf0a14d8bb9a8" localSheetId="18" hidden="1">#REF!</definedName>
    <definedName name="a23fbf178bb2749fcafcbf0a14d8bb9a8" hidden="1">#REF!</definedName>
    <definedName name="a2451dbc1ca7d4688a612d4db49ab26ad" localSheetId="21" hidden="1">'[4]Schedule 1'!#REF!</definedName>
    <definedName name="a2451dbc1ca7d4688a612d4db49ab26ad" localSheetId="3" hidden="1">'[4]Schedule 1'!#REF!</definedName>
    <definedName name="a2451dbc1ca7d4688a612d4db49ab26ad" localSheetId="1" hidden="1">'[5]Schedule 1'!#REF!</definedName>
    <definedName name="a2451dbc1ca7d4688a612d4db49ab26ad" localSheetId="22" hidden="1">'[6]Schedule 1'!#REF!</definedName>
    <definedName name="a2451dbc1ca7d4688a612d4db49ab26ad" localSheetId="20" hidden="1">'Sch 1 Veh-Mileage-Accident Info'!#REF!</definedName>
    <definedName name="a2451dbc1ca7d4688a612d4db49ab26ad" localSheetId="15" hidden="1">'Sch 1 Veh-Mileage-Accident Info'!#REF!</definedName>
    <definedName name="a2451dbc1ca7d4688a612d4db49ab26ad" localSheetId="18" hidden="1">'Sch 1 Veh-Mileage-Accident Info'!#REF!</definedName>
    <definedName name="a2451dbc1ca7d4688a612d4db49ab26ad" hidden="1">'Sch 1 Veh-Mileage-Accident Info'!#REF!</definedName>
    <definedName name="a245727401ad34cec918bba2e8abf3d91" hidden="1">'Sch 1 Veh-Mileage-Accident Info'!$C$16</definedName>
    <definedName name="a247d23fd419e476eaf4416a2b7e34454" localSheetId="21" hidden="1">#REF!</definedName>
    <definedName name="a247d23fd419e476eaf4416a2b7e34454" localSheetId="22" hidden="1">#REF!</definedName>
    <definedName name="a247d23fd419e476eaf4416a2b7e34454" localSheetId="20" hidden="1">#REF!</definedName>
    <definedName name="a247d23fd419e476eaf4416a2b7e34454" localSheetId="15" hidden="1">#REF!</definedName>
    <definedName name="a247d23fd419e476eaf4416a2b7e34454" hidden="1">#REF!</definedName>
    <definedName name="a24881e442c254d5faf3078efd09d6153" hidden="1">'Sch 7 Bal Sheet Liab-Equity'!$D$31</definedName>
    <definedName name="a249c8104ad394ae39ca047fa7353534f" localSheetId="1" hidden="1">#REF!</definedName>
    <definedName name="a249c8104ad394ae39ca047fa7353534f" localSheetId="22" hidden="1">#REF!</definedName>
    <definedName name="a249c8104ad394ae39ca047fa7353534f" localSheetId="15" hidden="1">#REF!</definedName>
    <definedName name="a249c8104ad394ae39ca047fa7353534f" localSheetId="18" hidden="1">#REF!</definedName>
    <definedName name="a249c8104ad394ae39ca047fa7353534f" hidden="1">#REF!</definedName>
    <definedName name="a24f9b1c90a8b4b97abb80f530d663082" localSheetId="1" hidden="1">#REF!</definedName>
    <definedName name="a24f9b1c90a8b4b97abb80f530d663082" localSheetId="22" hidden="1">#REF!</definedName>
    <definedName name="a24f9b1c90a8b4b97abb80f530d663082" localSheetId="15" hidden="1">#REF!</definedName>
    <definedName name="a24f9b1c90a8b4b97abb80f530d663082" localSheetId="18" hidden="1">#REF!</definedName>
    <definedName name="a24f9b1c90a8b4b97abb80f530d663082" hidden="1">#REF!</definedName>
    <definedName name="a2507eee3604f43d091eeb799e05006a2" localSheetId="21" hidden="1">#REF!</definedName>
    <definedName name="a2507eee3604f43d091eeb799e05006a2" localSheetId="3" hidden="1">#REF!</definedName>
    <definedName name="a2507eee3604f43d091eeb799e05006a2" localSheetId="1" hidden="1">'[3]Company Info-Certification Page'!#REF!</definedName>
    <definedName name="a2507eee3604f43d091eeb799e05006a2" localSheetId="22" hidden="1">#REF!</definedName>
    <definedName name="a2507eee3604f43d091eeb799e05006a2" localSheetId="15" hidden="1">#REF!</definedName>
    <definedName name="a2507eee3604f43d091eeb799e05006a2" hidden="1">#REF!</definedName>
    <definedName name="a255ee4a0d9174803a3fbeed838f3ee27" localSheetId="1" hidden="1">#REF!</definedName>
    <definedName name="a255ee4a0d9174803a3fbeed838f3ee27" localSheetId="22" hidden="1">#REF!</definedName>
    <definedName name="a255ee4a0d9174803a3fbeed838f3ee27" localSheetId="15" hidden="1">#REF!</definedName>
    <definedName name="a255ee4a0d9174803a3fbeed838f3ee27" localSheetId="18" hidden="1">#REF!</definedName>
    <definedName name="a255ee4a0d9174803a3fbeed838f3ee27" hidden="1">#REF!</definedName>
    <definedName name="a256ab0c3d26f41638e44811d7ba0f68e" localSheetId="1" hidden="1">#REF!</definedName>
    <definedName name="a256ab0c3d26f41638e44811d7ba0f68e" localSheetId="22" hidden="1">#REF!</definedName>
    <definedName name="a256ab0c3d26f41638e44811d7ba0f68e" localSheetId="15" hidden="1">#REF!</definedName>
    <definedName name="a256ab0c3d26f41638e44811d7ba0f68e" localSheetId="18" hidden="1">#REF!</definedName>
    <definedName name="a256ab0c3d26f41638e44811d7ba0f68e" hidden="1">#REF!</definedName>
    <definedName name="a257978022d154d89aa7a8cc2cfc18826" localSheetId="21" hidden="1">'[1]Sch 11 Reg Recycle Program'!#REF!</definedName>
    <definedName name="a257978022d154d89aa7a8cc2cfc18826" localSheetId="3" hidden="1">'[1]Sch 11 Reg Recycle Program'!#REF!</definedName>
    <definedName name="a257978022d154d89aa7a8cc2cfc18826" localSheetId="22" hidden="1">'[1]Sch 11 Reg Recycle Program'!#REF!</definedName>
    <definedName name="a257978022d154d89aa7a8cc2cfc18826" localSheetId="20" hidden="1">'Sch 11 Reg Recycle Program'!#REF!</definedName>
    <definedName name="a257978022d154d89aa7a8cc2cfc18826" localSheetId="15" hidden="1">'Sch 12 Yard Waste-Organics Prog'!#REF!</definedName>
    <definedName name="a257978022d154d89aa7a8cc2cfc18826" hidden="1">'Sch 11 Reg Recycle Program'!#REF!</definedName>
    <definedName name="a258022789c964fdd843c18af01a27420" localSheetId="21" hidden="1">#REF!</definedName>
    <definedName name="a258022789c964fdd843c18af01a27420" localSheetId="3" hidden="1">#REF!</definedName>
    <definedName name="a258022789c964fdd843c18af01a27420" localSheetId="22" hidden="1">#REF!</definedName>
    <definedName name="a258022789c964fdd843c18af01a27420" localSheetId="15" hidden="1">#REF!</definedName>
    <definedName name="a258022789c964fdd843c18af01a27420" hidden="1">#REF!</definedName>
    <definedName name="a2596939ec093472cbe0df21458c2b982" localSheetId="1" hidden="1">#REF!</definedName>
    <definedName name="a2596939ec093472cbe0df21458c2b982" localSheetId="22" hidden="1">#REF!</definedName>
    <definedName name="a2596939ec093472cbe0df21458c2b982" localSheetId="15" hidden="1">#REF!</definedName>
    <definedName name="a2596939ec093472cbe0df21458c2b982" localSheetId="18" hidden="1">#REF!</definedName>
    <definedName name="a2596939ec093472cbe0df21458c2b982" hidden="1">#REF!</definedName>
    <definedName name="a25f8f8fdd2214c9198884b8966aa74ba" localSheetId="1" hidden="1">#REF!</definedName>
    <definedName name="a25f8f8fdd2214c9198884b8966aa74ba" localSheetId="22" hidden="1">#REF!</definedName>
    <definedName name="a25f8f8fdd2214c9198884b8966aa74ba" localSheetId="15" hidden="1">#REF!</definedName>
    <definedName name="a25f8f8fdd2214c9198884b8966aa74ba" localSheetId="18" hidden="1">#REF!</definedName>
    <definedName name="a25f8f8fdd2214c9198884b8966aa74ba" hidden="1">#REF!</definedName>
    <definedName name="a25f972c70812499d94e7eba5d65e220e" hidden="1">'Sch 8 Revenues'!$F$10</definedName>
    <definedName name="a25fabaabfdd041c3a19075ff3eaaef87" localSheetId="21" hidden="1">'[1]Sch 13 Garbage Disposal Fees'!#REF!</definedName>
    <definedName name="a25fabaabfdd041c3a19075ff3eaaef87" localSheetId="3" hidden="1">'[1]Sch 13 Garbage Disposal Fees'!#REF!</definedName>
    <definedName name="a25fabaabfdd041c3a19075ff3eaaef87" localSheetId="22" hidden="1">'[1]Sch 13 Garbage Disposal Fees'!#REF!</definedName>
    <definedName name="a25fabaabfdd041c3a19075ff3eaaef87" localSheetId="20" hidden="1">'Sch 13 Garbage Disposal Fees'!#REF!</definedName>
    <definedName name="a25fabaabfdd041c3a19075ff3eaaef87" localSheetId="15" hidden="1">'Sch 13 Garbage Disposal Fees'!#REF!</definedName>
    <definedName name="a25fabaabfdd041c3a19075ff3eaaef87" hidden="1">'Sch 13 Garbage Disposal Fees'!#REF!</definedName>
    <definedName name="a260ce7482b4244fb9ea48facf1facd6f" hidden="1">'Sch 6 Bal Sheet Assests -Total'!$D$26</definedName>
    <definedName name="a26154ce5939b4a2ba8cff402367d153f" localSheetId="21" hidden="1">#REF!</definedName>
    <definedName name="a26154ce5939b4a2ba8cff402367d153f" localSheetId="3" hidden="1">#REF!</definedName>
    <definedName name="a26154ce5939b4a2ba8cff402367d153f" localSheetId="1" hidden="1">#REF!</definedName>
    <definedName name="a26154ce5939b4a2ba8cff402367d153f" localSheetId="22" hidden="1">#REF!</definedName>
    <definedName name="a26154ce5939b4a2ba8cff402367d153f" localSheetId="15" hidden="1">#REF!</definedName>
    <definedName name="a26154ce5939b4a2ba8cff402367d153f" localSheetId="18" hidden="1">#REF!</definedName>
    <definedName name="a26154ce5939b4a2ba8cff402367d153f" hidden="1">#REF!</definedName>
    <definedName name="a26bda25e0f8a450d9e27a96b5aba931b" localSheetId="21" hidden="1">'[1]Sch 5 Operating Property'!#REF!</definedName>
    <definedName name="a26bda25e0f8a450d9e27a96b5aba931b" localSheetId="3" hidden="1">'[1]Sch 5 Operating Property'!#REF!</definedName>
    <definedName name="a26bda25e0f8a450d9e27a96b5aba931b" localSheetId="22" hidden="1">'[1]Sch 5 Operating Property'!#REF!</definedName>
    <definedName name="a26bda25e0f8a450d9e27a96b5aba931b" localSheetId="20" hidden="1">'Sch 5 Operating Property'!#REF!</definedName>
    <definedName name="a26bda25e0f8a450d9e27a96b5aba931b" localSheetId="15" hidden="1">'Sch 5 Operating Property'!#REF!</definedName>
    <definedName name="a26bda25e0f8a450d9e27a96b5aba931b" hidden="1">'Sch 5 Operating Property'!#REF!</definedName>
    <definedName name="a26d02e093db24def88ccf20f8a60c39b" hidden="1">'Sch 7 Bal Sheet Liab-Equity'!$D$31</definedName>
    <definedName name="a26d1610cfc2b410c857bbe45ada13cae" localSheetId="1" hidden="1">#REF!</definedName>
    <definedName name="a26d1610cfc2b410c857bbe45ada13cae" localSheetId="22" hidden="1">#REF!</definedName>
    <definedName name="a26d1610cfc2b410c857bbe45ada13cae" localSheetId="15" hidden="1">#REF!</definedName>
    <definedName name="a26d1610cfc2b410c857bbe45ada13cae" localSheetId="18" hidden="1">#REF!</definedName>
    <definedName name="a26d1610cfc2b410c857bbe45ada13cae" hidden="1">#REF!</definedName>
    <definedName name="a27030afbba714de9b6d1f0c57c848f59" localSheetId="1" hidden="1">#REF!</definedName>
    <definedName name="a27030afbba714de9b6d1f0c57c848f59" localSheetId="22" hidden="1">#REF!</definedName>
    <definedName name="a27030afbba714de9b6d1f0c57c848f59" localSheetId="15" hidden="1">#REF!</definedName>
    <definedName name="a27030afbba714de9b6d1f0c57c848f59" localSheetId="18" hidden="1">#REF!</definedName>
    <definedName name="a27030afbba714de9b6d1f0c57c848f59" hidden="1">#REF!</definedName>
    <definedName name="a271f5f45ea3546f3a720d56f9213c3c9" hidden="1">'Sch 6 Bal Sheet Assests -Total'!$D$18</definedName>
    <definedName name="a27397a378d1d4d03bb010076f305037e" localSheetId="1" hidden="1">#REF!</definedName>
    <definedName name="a27397a378d1d4d03bb010076f305037e" localSheetId="22" hidden="1">#REF!</definedName>
    <definedName name="a27397a378d1d4d03bb010076f305037e" localSheetId="15" hidden="1">#REF!</definedName>
    <definedName name="a27397a378d1d4d03bb010076f305037e" localSheetId="18" hidden="1">#REF!</definedName>
    <definedName name="a27397a378d1d4d03bb010076f305037e" hidden="1">#REF!</definedName>
    <definedName name="a273a0b37965446f69b4bdcd3b3007c64" localSheetId="1" hidden="1">#REF!</definedName>
    <definedName name="a273a0b37965446f69b4bdcd3b3007c64" localSheetId="22" hidden="1">#REF!</definedName>
    <definedName name="a273a0b37965446f69b4bdcd3b3007c64" localSheetId="15" hidden="1">#REF!</definedName>
    <definedName name="a273a0b37965446f69b4bdcd3b3007c64" localSheetId="18" hidden="1">#REF!</definedName>
    <definedName name="a273a0b37965446f69b4bdcd3b3007c64" hidden="1">#REF!</definedName>
    <definedName name="a273a783486aa4553b43246372434e4dc" localSheetId="21" hidden="1">#REF!</definedName>
    <definedName name="a273a783486aa4553b43246372434e4dc" localSheetId="3" hidden="1">#REF!</definedName>
    <definedName name="a273a783486aa4553b43246372434e4dc" localSheetId="1" hidden="1">#REF!</definedName>
    <definedName name="a273a783486aa4553b43246372434e4dc" localSheetId="22" hidden="1">#REF!</definedName>
    <definedName name="a273a783486aa4553b43246372434e4dc" hidden="1">'Ownership- Industry Info'!$L$12</definedName>
    <definedName name="a274fb019087740bebb0bdac5668e3095" localSheetId="21" hidden="1">'[1]Sch 8 Revenues'!#REF!</definedName>
    <definedName name="a274fb019087740bebb0bdac5668e3095" localSheetId="3" hidden="1">'[1]Sch 8 Revenues'!#REF!</definedName>
    <definedName name="a274fb019087740bebb0bdac5668e3095" localSheetId="22" hidden="1">'[1]Sch 8 Revenues'!#REF!</definedName>
    <definedName name="a274fb019087740bebb0bdac5668e3095" localSheetId="20" hidden="1">'Sch 8 Revenues'!#REF!</definedName>
    <definedName name="a274fb019087740bebb0bdac5668e3095" localSheetId="15" hidden="1">'Sch 8 Revenues'!#REF!</definedName>
    <definedName name="a274fb019087740bebb0bdac5668e3095" hidden="1">'Sch 8 Revenues'!#REF!</definedName>
    <definedName name="a2760dfa823e34b95b8eef35aa07e9e43" localSheetId="21" hidden="1">#REF!</definedName>
    <definedName name="a2760dfa823e34b95b8eef35aa07e9e43" localSheetId="3" hidden="1">#REF!</definedName>
    <definedName name="a2760dfa823e34b95b8eef35aa07e9e43" localSheetId="1" hidden="1">#REF!</definedName>
    <definedName name="a2760dfa823e34b95b8eef35aa07e9e43" localSheetId="22" hidden="1">#REF!</definedName>
    <definedName name="a2760dfa823e34b95b8eef35aa07e9e43" localSheetId="15" hidden="1">#REF!</definedName>
    <definedName name="a2760dfa823e34b95b8eef35aa07e9e43" localSheetId="18" hidden="1">#REF!</definedName>
    <definedName name="a2760dfa823e34b95b8eef35aa07e9e43" hidden="1">#REF!</definedName>
    <definedName name="a2764ddb0095544f19db2b7127c97843e" localSheetId="1" hidden="1">#REF!</definedName>
    <definedName name="a2764ddb0095544f19db2b7127c97843e" localSheetId="22" hidden="1">#REF!</definedName>
    <definedName name="a2764ddb0095544f19db2b7127c97843e" localSheetId="15" hidden="1">#REF!</definedName>
    <definedName name="a2764ddb0095544f19db2b7127c97843e" localSheetId="18" hidden="1">#REF!</definedName>
    <definedName name="a2764ddb0095544f19db2b7127c97843e" hidden="1">#REF!</definedName>
    <definedName name="a276d0c78950c49e0862543700eb073dc" hidden="1">'Sch 5 Operating Property'!$E$16</definedName>
    <definedName name="a27750df8c1eb458f9725ff408391d85c" hidden="1">'Sch 8 Revenues'!$E$18</definedName>
    <definedName name="a27d32b80c05c4d2a86a397e01cde22a2" localSheetId="15" hidden="1">'Sch 12 Yard Waste-Organics Prog'!#REF!</definedName>
    <definedName name="a27d32b80c05c4d2a86a397e01cde22a2" hidden="1">'Sch 11 Reg Recycle Program'!$C$14</definedName>
    <definedName name="a28083fe12fe64ad3943a10f9b0b88a55" hidden="1">'Sch 1 Veh-Mileage-Accident Info'!$D$11</definedName>
    <definedName name="a28228a1bc00e4ec381856737e49cee87" hidden="1">'Sch 8 Revenues'!$F$16</definedName>
    <definedName name="a2822949b6ce9496bb9065a4ef95a5b95" localSheetId="1" hidden="1">#REF!</definedName>
    <definedName name="a2822949b6ce9496bb9065a4ef95a5b95" localSheetId="22" hidden="1">#REF!</definedName>
    <definedName name="a2822949b6ce9496bb9065a4ef95a5b95" localSheetId="15" hidden="1">#REF!</definedName>
    <definedName name="a2822949b6ce9496bb9065a4ef95a5b95" localSheetId="18" hidden="1">#REF!</definedName>
    <definedName name="a2822949b6ce9496bb9065a4ef95a5b95" hidden="1">#REF!</definedName>
    <definedName name="a28946fdd80404ede83b98463980ee915" localSheetId="15" hidden="1">'Sch 12 Yard Waste-Organics Prog'!#REF!</definedName>
    <definedName name="a28946fdd80404ede83b98463980ee915" hidden="1">'Sch 11 Reg Recycle Program'!$C$19</definedName>
    <definedName name="a28a9653c03464dbfb12f51f27eb71aac" localSheetId="21" hidden="1">'[2]Schedule 6'!#REF!</definedName>
    <definedName name="a28a9653c03464dbfb12f51f27eb71aac" localSheetId="3" hidden="1">'[2]Schedule 6'!#REF!</definedName>
    <definedName name="a28a9653c03464dbfb12f51f27eb71aac" localSheetId="1" hidden="1">'[7]Schedule 6'!#REF!</definedName>
    <definedName name="a28a9653c03464dbfb12f51f27eb71aac" localSheetId="22" hidden="1">'[8]Schedule 6'!#REF!</definedName>
    <definedName name="a28a9653c03464dbfb12f51f27eb71aac" localSheetId="20" hidden="1">'Sch 13 Garbage Disposal Fees'!#REF!</definedName>
    <definedName name="a28a9653c03464dbfb12f51f27eb71aac" localSheetId="15" hidden="1">'Sch 13 Garbage Disposal Fees'!#REF!</definedName>
    <definedName name="a28a9653c03464dbfb12f51f27eb71aac" localSheetId="18" hidden="1">'Sch 13 Garbage Disposal Fees'!#REF!</definedName>
    <definedName name="a28a9653c03464dbfb12f51f27eb71aac" hidden="1">'Sch 13 Garbage Disposal Fees'!#REF!</definedName>
    <definedName name="a28d0f7e12a57430ea10907afd224d3a5" localSheetId="1" hidden="1">#REF!</definedName>
    <definedName name="a28d0f7e12a57430ea10907afd224d3a5" localSheetId="22" hidden="1">#REF!</definedName>
    <definedName name="a28d0f7e12a57430ea10907afd224d3a5" localSheetId="15" hidden="1">#REF!</definedName>
    <definedName name="a28d0f7e12a57430ea10907afd224d3a5" localSheetId="18" hidden="1">#REF!</definedName>
    <definedName name="a28d0f7e12a57430ea10907afd224d3a5" hidden="1">#REF!</definedName>
    <definedName name="a290c487571014a8689d13d66734915d9" localSheetId="21" hidden="1">'[1]Sch 8 Revenues'!#REF!</definedName>
    <definedName name="a290c487571014a8689d13d66734915d9" localSheetId="3" hidden="1">'[1]Sch 8 Revenues'!#REF!</definedName>
    <definedName name="a290c487571014a8689d13d66734915d9" localSheetId="22" hidden="1">'[1]Sch 8 Revenues'!#REF!</definedName>
    <definedName name="a290c487571014a8689d13d66734915d9" localSheetId="20" hidden="1">'Sch 8 Revenues'!#REF!</definedName>
    <definedName name="a290c487571014a8689d13d66734915d9" localSheetId="15" hidden="1">'Sch 8 Revenues'!#REF!</definedName>
    <definedName name="a290c487571014a8689d13d66734915d9" hidden="1">'Sch 8 Revenues'!#REF!</definedName>
    <definedName name="a290cc4afc5c648b4b6aeb46554bf2bd9" hidden="1">'Sch 5 Operating Property'!$E$17</definedName>
    <definedName name="a2910c95819fa4d9286fe6ffb26a76348" localSheetId="21" hidden="1">#REF!</definedName>
    <definedName name="a2910c95819fa4d9286fe6ffb26a76348" localSheetId="3" hidden="1">#REF!</definedName>
    <definedName name="a2910c95819fa4d9286fe6ffb26a76348" localSheetId="22" hidden="1">#REF!</definedName>
    <definedName name="a2910c95819fa4d9286fe6ffb26a76348" localSheetId="15" hidden="1">#REF!</definedName>
    <definedName name="a2910c95819fa4d9286fe6ffb26a76348" hidden="1">#REF!</definedName>
    <definedName name="a291e4589c2154512910460ff040c6a39" localSheetId="1" hidden="1">#REF!</definedName>
    <definedName name="a291e4589c2154512910460ff040c6a39" localSheetId="22" hidden="1">#REF!</definedName>
    <definedName name="a291e4589c2154512910460ff040c6a39" localSheetId="15" hidden="1">#REF!</definedName>
    <definedName name="a291e4589c2154512910460ff040c6a39" localSheetId="18" hidden="1">#REF!</definedName>
    <definedName name="a291e4589c2154512910460ff040c6a39" hidden="1">#REF!</definedName>
    <definedName name="a2944e4ed0a68422e947ca4407bea3b7e" localSheetId="1" hidden="1">#REF!</definedName>
    <definedName name="a2944e4ed0a68422e947ca4407bea3b7e" localSheetId="22" hidden="1">#REF!</definedName>
    <definedName name="a2944e4ed0a68422e947ca4407bea3b7e" localSheetId="15" hidden="1">#REF!</definedName>
    <definedName name="a2944e4ed0a68422e947ca4407bea3b7e" localSheetId="18" hidden="1">#REF!</definedName>
    <definedName name="a2944e4ed0a68422e947ca4407bea3b7e" hidden="1">#REF!</definedName>
    <definedName name="a29afe71f0f6949558b262b8826ee7ddd" localSheetId="1" hidden="1">#REF!</definedName>
    <definedName name="a29afe71f0f6949558b262b8826ee7ddd" localSheetId="22" hidden="1">#REF!</definedName>
    <definedName name="a29afe71f0f6949558b262b8826ee7ddd" localSheetId="15" hidden="1">#REF!</definedName>
    <definedName name="a29afe71f0f6949558b262b8826ee7ddd" localSheetId="18" hidden="1">#REF!</definedName>
    <definedName name="a29afe71f0f6949558b262b8826ee7ddd" hidden="1">#REF!</definedName>
    <definedName name="a29c9f0ebeb1a4193a790f3a908aa06bb" hidden="1">'Sch 5 Operating Property'!$E$19</definedName>
    <definedName name="a29e19e01a2604e7b972e23778b5d6569" localSheetId="15" hidden="1">'Sch 12 Yard Waste-Organics Prog'!#REF!</definedName>
    <definedName name="a29e19e01a2604e7b972e23778b5d6569" hidden="1">'Sch 11 Reg Recycle Program'!$D$27</definedName>
    <definedName name="a29fa6ef8e171453d89ae80690aa2ff03" localSheetId="1" hidden="1">#REF!</definedName>
    <definedName name="a29fa6ef8e171453d89ae80690aa2ff03" localSheetId="22" hidden="1">#REF!</definedName>
    <definedName name="a29fa6ef8e171453d89ae80690aa2ff03" localSheetId="15" hidden="1">#REF!</definedName>
    <definedName name="a29fa6ef8e171453d89ae80690aa2ff03" localSheetId="18" hidden="1">#REF!</definedName>
    <definedName name="a29fa6ef8e171453d89ae80690aa2ff03" hidden="1">#REF!</definedName>
    <definedName name="a2a536ffaad474bf1bcaf5fcbc1ef64a4" hidden="1">'Sch 7 Bal Sheet Liab-Equity'!$D$21</definedName>
    <definedName name="a2a7b435336124935b4cda243e4627f23" hidden="1">'Sch 6 Bal Sheet Assests -Total'!$D$15</definedName>
    <definedName name="a2aad0f2a531b48aba39d57a62abd896f" hidden="1">'Sch 8 Revenues'!$E$13</definedName>
    <definedName name="a2b148dc59eeb4b50a7555001054413a4" localSheetId="1" hidden="1">#REF!</definedName>
    <definedName name="a2b148dc59eeb4b50a7555001054413a4" localSheetId="22" hidden="1">#REF!</definedName>
    <definedName name="a2b148dc59eeb4b50a7555001054413a4" localSheetId="15" hidden="1">#REF!</definedName>
    <definedName name="a2b148dc59eeb4b50a7555001054413a4" localSheetId="18" hidden="1">#REF!</definedName>
    <definedName name="a2b148dc59eeb4b50a7555001054413a4" hidden="1">#REF!</definedName>
    <definedName name="a2b40b41ca7ca480da23be12c2b3d1e6b" hidden="1">'Sch 13 Garbage Disposal Fees'!$I$10</definedName>
    <definedName name="a2b81d8c060c148cdb04b0cfb1f1fbbc2" hidden="1">'Sch 7 Bal Sheet Liab-Equity'!$D$32</definedName>
    <definedName name="a2b95f564a847461d95fedffa79b3244e" localSheetId="1" hidden="1">#REF!</definedName>
    <definedName name="a2b95f564a847461d95fedffa79b3244e" localSheetId="22" hidden="1">#REF!</definedName>
    <definedName name="a2b95f564a847461d95fedffa79b3244e" localSheetId="15" hidden="1">#REF!</definedName>
    <definedName name="a2b95f564a847461d95fedffa79b3244e" localSheetId="18" hidden="1">#REF!</definedName>
    <definedName name="a2b95f564a847461d95fedffa79b3244e" hidden="1">#REF!</definedName>
    <definedName name="a2ba129ab74e04dd2bece3fed32d07c56" localSheetId="21" hidden="1">'[1]Sch 8 Revenues'!#REF!</definedName>
    <definedName name="a2ba129ab74e04dd2bece3fed32d07c56" localSheetId="3" hidden="1">'[1]Sch 8 Revenues'!#REF!</definedName>
    <definedName name="a2ba129ab74e04dd2bece3fed32d07c56" localSheetId="22" hidden="1">'[1]Sch 8 Revenues'!#REF!</definedName>
    <definedName name="a2ba129ab74e04dd2bece3fed32d07c56" localSheetId="20" hidden="1">'Sch 8 Revenues'!#REF!</definedName>
    <definedName name="a2ba129ab74e04dd2bece3fed32d07c56" localSheetId="15" hidden="1">'Sch 8 Revenues'!#REF!</definedName>
    <definedName name="a2ba129ab74e04dd2bece3fed32d07c56" hidden="1">'Sch 8 Revenues'!#REF!</definedName>
    <definedName name="a2bc340dd41ad4066ac2d11490981567c" hidden="1">'Sch 5 Operating Property'!$E$11</definedName>
    <definedName name="a2bc7bb2d9bb44d8e89692e5e04195461" hidden="1">'Sch 5 Operating Property'!$E$10</definedName>
    <definedName name="a2c1f4c4f17744b7db626126620833b9a" localSheetId="21" hidden="1">#REF!</definedName>
    <definedName name="a2c1f4c4f17744b7db626126620833b9a" localSheetId="3" hidden="1">#REF!</definedName>
    <definedName name="a2c1f4c4f17744b7db626126620833b9a" localSheetId="1" hidden="1">#REF!</definedName>
    <definedName name="a2c1f4c4f17744b7db626126620833b9a" localSheetId="22" hidden="1">#REF!</definedName>
    <definedName name="a2c1f4c4f17744b7db626126620833b9a" localSheetId="15" hidden="1">#REF!</definedName>
    <definedName name="a2c1f4c4f17744b7db626126620833b9a" localSheetId="18" hidden="1">#REF!</definedName>
    <definedName name="a2c1f4c4f17744b7db626126620833b9a" hidden="1">#REF!</definedName>
    <definedName name="a2c812846cb1e4ef79c62d83036f95a3e" localSheetId="21" hidden="1">'[1]Sch 8 Revenues'!#REF!</definedName>
    <definedName name="a2c812846cb1e4ef79c62d83036f95a3e" localSheetId="3" hidden="1">'[1]Sch 8 Revenues'!#REF!</definedName>
    <definedName name="a2c812846cb1e4ef79c62d83036f95a3e" localSheetId="22" hidden="1">'[1]Sch 8 Revenues'!#REF!</definedName>
    <definedName name="a2c812846cb1e4ef79c62d83036f95a3e" localSheetId="20" hidden="1">'Sch 8 Revenues'!#REF!</definedName>
    <definedName name="a2c812846cb1e4ef79c62d83036f95a3e" localSheetId="15" hidden="1">'Sch 8 Revenues'!#REF!</definedName>
    <definedName name="a2c812846cb1e4ef79c62d83036f95a3e" hidden="1">'Sch 8 Revenues'!#REF!</definedName>
    <definedName name="a2cd0194150a540e4a16c556c565345e4" localSheetId="21" hidden="1">#REF!</definedName>
    <definedName name="a2cd0194150a540e4a16c556c565345e4" localSheetId="3" hidden="1">#REF!</definedName>
    <definedName name="a2cd0194150a540e4a16c556c565345e4" localSheetId="1" hidden="1">#REF!</definedName>
    <definedName name="a2cd0194150a540e4a16c556c565345e4" localSheetId="22" hidden="1">#REF!</definedName>
    <definedName name="a2cd0194150a540e4a16c556c565345e4" localSheetId="15" hidden="1">#REF!</definedName>
    <definedName name="a2cd0194150a540e4a16c556c565345e4" localSheetId="18" hidden="1">#REF!</definedName>
    <definedName name="a2cd0194150a540e4a16c556c565345e4" hidden="1">#REF!</definedName>
    <definedName name="a2ceb8aa26c9c40c99958ed8052f57008" localSheetId="15" hidden="1">'Sch 12 Yard Waste-Organics Prog'!#REF!</definedName>
    <definedName name="a2ceb8aa26c9c40c99958ed8052f57008" hidden="1">'Sch 11 Reg Recycle Program'!$C$32</definedName>
    <definedName name="a2cf8a07709ff49099c1a76ca723eb75b" localSheetId="21" hidden="1">'[1]Sch 8 Revenues'!#REF!</definedName>
    <definedName name="a2cf8a07709ff49099c1a76ca723eb75b" localSheetId="3" hidden="1">'[1]Sch 8 Revenues'!#REF!</definedName>
    <definedName name="a2cf8a07709ff49099c1a76ca723eb75b" localSheetId="22" hidden="1">'[1]Sch 8 Revenues'!#REF!</definedName>
    <definedName name="a2cf8a07709ff49099c1a76ca723eb75b" localSheetId="20" hidden="1">'Sch 8 Revenues'!#REF!</definedName>
    <definedName name="a2cf8a07709ff49099c1a76ca723eb75b" localSheetId="15" hidden="1">'Sch 8 Revenues'!#REF!</definedName>
    <definedName name="a2cf8a07709ff49099c1a76ca723eb75b" hidden="1">'Sch 8 Revenues'!#REF!</definedName>
    <definedName name="a2d9e9b2222784fb6b91a824e7d99cf73" hidden="1">'Sch 6 Bal Sheet Assests -Total'!$D$15</definedName>
    <definedName name="a2da59689155c48b69e2fcd9f7fa2f8ba" localSheetId="1" hidden="1">#REF!</definedName>
    <definedName name="a2da59689155c48b69e2fcd9f7fa2f8ba" localSheetId="22" hidden="1">#REF!</definedName>
    <definedName name="a2da59689155c48b69e2fcd9f7fa2f8ba" localSheetId="15" hidden="1">#REF!</definedName>
    <definedName name="a2da59689155c48b69e2fcd9f7fa2f8ba" localSheetId="18" hidden="1">#REF!</definedName>
    <definedName name="a2da59689155c48b69e2fcd9f7fa2f8ba" hidden="1">#REF!</definedName>
    <definedName name="a2db4fa7442e54848b2c279656197b836" hidden="1">'Sch 1 Veh-Mileage-Accident Info'!$C$16</definedName>
    <definedName name="a2df606aa94564b7a90b0c47a7b26154a" localSheetId="1" hidden="1">#REF!</definedName>
    <definedName name="a2df606aa94564b7a90b0c47a7b26154a" localSheetId="22" hidden="1">#REF!</definedName>
    <definedName name="a2df606aa94564b7a90b0c47a7b26154a" localSheetId="15" hidden="1">#REF!</definedName>
    <definedName name="a2df606aa94564b7a90b0c47a7b26154a" localSheetId="18" hidden="1">#REF!</definedName>
    <definedName name="a2df606aa94564b7a90b0c47a7b26154a" hidden="1">#REF!</definedName>
    <definedName name="a2e2241e19efc45f89c305c8d79d37b64" hidden="1">'Sch 1 Veh-Mileage-Accident Info'!$C$19</definedName>
    <definedName name="a2e5f9760f4184ac2987db1f30fa1578b" localSheetId="1" hidden="1">#REF!</definedName>
    <definedName name="a2e5f9760f4184ac2987db1f30fa1578b" localSheetId="22" hidden="1">#REF!</definedName>
    <definedName name="a2e5f9760f4184ac2987db1f30fa1578b" localSheetId="15" hidden="1">#REF!</definedName>
    <definedName name="a2e5f9760f4184ac2987db1f30fa1578b" localSheetId="18" hidden="1">#REF!</definedName>
    <definedName name="a2e5f9760f4184ac2987db1f30fa1578b" hidden="1">#REF!</definedName>
    <definedName name="a2e77bb6b59154e08b7a744f106f203f8" localSheetId="1" hidden="1">#REF!</definedName>
    <definedName name="a2e77bb6b59154e08b7a744f106f203f8" localSheetId="22" hidden="1">#REF!</definedName>
    <definedName name="a2e77bb6b59154e08b7a744f106f203f8" localSheetId="15" hidden="1">#REF!</definedName>
    <definedName name="a2e77bb6b59154e08b7a744f106f203f8" localSheetId="18" hidden="1">#REF!</definedName>
    <definedName name="a2e77bb6b59154e08b7a744f106f203f8" hidden="1">#REF!</definedName>
    <definedName name="a2e9e6e4434e043ee96e9d3a0d43cd689" localSheetId="1" hidden="1">#REF!</definedName>
    <definedName name="a2e9e6e4434e043ee96e9d3a0d43cd689" localSheetId="22" hidden="1">#REF!</definedName>
    <definedName name="a2e9e6e4434e043ee96e9d3a0d43cd689" localSheetId="15" hidden="1">#REF!</definedName>
    <definedName name="a2e9e6e4434e043ee96e9d3a0d43cd689" localSheetId="18" hidden="1">#REF!</definedName>
    <definedName name="a2e9e6e4434e043ee96e9d3a0d43cd689" hidden="1">#REF!</definedName>
    <definedName name="a2ea25c774478496a85e2086652374e47" localSheetId="1" hidden="1">#REF!</definedName>
    <definedName name="a2ea25c774478496a85e2086652374e47" localSheetId="22" hidden="1">#REF!</definedName>
    <definedName name="a2ea25c774478496a85e2086652374e47" localSheetId="15" hidden="1">#REF!</definedName>
    <definedName name="a2ea25c774478496a85e2086652374e47" localSheetId="18" hidden="1">#REF!</definedName>
    <definedName name="a2ea25c774478496a85e2086652374e47" hidden="1">#REF!</definedName>
    <definedName name="a2ec9bfcb6714481b8a78c5561b0b5f7f" hidden="1">'Sch 8 Revenues'!$F$19</definedName>
    <definedName name="a2ee41652a6af45cc9ad61a252ae02087" hidden="1">'Sch 7 Bal Sheet Liab-Equity'!$D$20</definedName>
    <definedName name="a2f15c4b06ba440378ba4469fd7fa8e00" hidden="1">'Sch 8 Revenues'!$D$17</definedName>
    <definedName name="a2f23cca9028f40679539e179babef1d3" hidden="1">'Sch 10 Income Statement'!$D$12</definedName>
    <definedName name="a2f2dc247d40a4a5089a7c2e24b92f890" hidden="1">'Sch 7 Bal Sheet Liab-Equity'!$D$26</definedName>
    <definedName name="a2f6e6335bc074e7c9f125ccb17a06f7a" localSheetId="1" hidden="1">#REF!</definedName>
    <definedName name="a2f6e6335bc074e7c9f125ccb17a06f7a" localSheetId="22" hidden="1">#REF!</definedName>
    <definedName name="a2f6e6335bc074e7c9f125ccb17a06f7a" localSheetId="15" hidden="1">#REF!</definedName>
    <definedName name="a2f6e6335bc074e7c9f125ccb17a06f7a" localSheetId="18" hidden="1">#REF!</definedName>
    <definedName name="a2f6e6335bc074e7c9f125ccb17a06f7a" hidden="1">#REF!</definedName>
    <definedName name="a2ff2a24127d24ceeb57e75053a34c4d9" localSheetId="15" hidden="1">'Sch 12 Yard Waste-Organics Prog'!#REF!</definedName>
    <definedName name="a2ff2a24127d24ceeb57e75053a34c4d9" hidden="1">'Sch 11 Reg Recycle Program'!$C$14</definedName>
    <definedName name="a301492a0f1fe44a290f9211a01c3dfed" localSheetId="21" hidden="1">'[1]Sch 8 Revenues'!#REF!</definedName>
    <definedName name="a301492a0f1fe44a290f9211a01c3dfed" localSheetId="3" hidden="1">'[1]Sch 8 Revenues'!#REF!</definedName>
    <definedName name="a301492a0f1fe44a290f9211a01c3dfed" localSheetId="22" hidden="1">'[1]Sch 8 Revenues'!#REF!</definedName>
    <definedName name="a301492a0f1fe44a290f9211a01c3dfed" localSheetId="20" hidden="1">'Sch 8 Revenues'!#REF!</definedName>
    <definedName name="a301492a0f1fe44a290f9211a01c3dfed" localSheetId="15" hidden="1">'Sch 8 Revenues'!#REF!</definedName>
    <definedName name="a301492a0f1fe44a290f9211a01c3dfed" hidden="1">'Sch 8 Revenues'!#REF!</definedName>
    <definedName name="a305ef791f2794e04a23261dafc0c314c" localSheetId="21" hidden="1">#REF!</definedName>
    <definedName name="a305ef791f2794e04a23261dafc0c314c" localSheetId="3" hidden="1">#REF!</definedName>
    <definedName name="a305ef791f2794e04a23261dafc0c314c" localSheetId="1" hidden="1">#REF!</definedName>
    <definedName name="a305ef791f2794e04a23261dafc0c314c" localSheetId="22" hidden="1">#REF!</definedName>
    <definedName name="a305ef791f2794e04a23261dafc0c314c" localSheetId="15" hidden="1">#REF!</definedName>
    <definedName name="a305ef791f2794e04a23261dafc0c314c" localSheetId="18" hidden="1">#REF!</definedName>
    <definedName name="a305ef791f2794e04a23261dafc0c314c" hidden="1">#REF!</definedName>
    <definedName name="a30c14a5348c74293b3d1c4f03503a16d" localSheetId="1" hidden="1">#REF!</definedName>
    <definedName name="a30c14a5348c74293b3d1c4f03503a16d" localSheetId="22" hidden="1">#REF!</definedName>
    <definedName name="a30c14a5348c74293b3d1c4f03503a16d" localSheetId="15" hidden="1">#REF!</definedName>
    <definedName name="a30c14a5348c74293b3d1c4f03503a16d" localSheetId="18" hidden="1">#REF!</definedName>
    <definedName name="a30c14a5348c74293b3d1c4f03503a16d" hidden="1">#REF!</definedName>
    <definedName name="a30d2f34a0f68460f93d7a5dcfdacbf46" localSheetId="1" hidden="1">#REF!</definedName>
    <definedName name="a30d2f34a0f68460f93d7a5dcfdacbf46" localSheetId="22" hidden="1">#REF!</definedName>
    <definedName name="a30d2f34a0f68460f93d7a5dcfdacbf46" localSheetId="15" hidden="1">#REF!</definedName>
    <definedName name="a30d2f34a0f68460f93d7a5dcfdacbf46" localSheetId="18" hidden="1">#REF!</definedName>
    <definedName name="a30d2f34a0f68460f93d7a5dcfdacbf46" hidden="1">#REF!</definedName>
    <definedName name="a31214b7b4caa4be28ce6c73913300eec" localSheetId="1" hidden="1">#REF!</definedName>
    <definedName name="a31214b7b4caa4be28ce6c73913300eec" localSheetId="22" hidden="1">#REF!</definedName>
    <definedName name="a31214b7b4caa4be28ce6c73913300eec" localSheetId="15" hidden="1">#REF!</definedName>
    <definedName name="a31214b7b4caa4be28ce6c73913300eec" localSheetId="18" hidden="1">#REF!</definedName>
    <definedName name="a31214b7b4caa4be28ce6c73913300eec" hidden="1">#REF!</definedName>
    <definedName name="a31845c5cdf3a46a891afb684d1f61bd0" localSheetId="1" hidden="1">#REF!</definedName>
    <definedName name="a31845c5cdf3a46a891afb684d1f61bd0" localSheetId="22" hidden="1">#REF!</definedName>
    <definedName name="a31845c5cdf3a46a891afb684d1f61bd0" localSheetId="15" hidden="1">#REF!</definedName>
    <definedName name="a31845c5cdf3a46a891afb684d1f61bd0" localSheetId="18" hidden="1">#REF!</definedName>
    <definedName name="a31845c5cdf3a46a891afb684d1f61bd0" hidden="1">#REF!</definedName>
    <definedName name="a31a341700dab4aad9fb24335bbeba9b7" hidden="1">'Sch 7 Bal Sheet Liab-Equity'!$D$25</definedName>
    <definedName name="a31eded5323114da98f7e87ccc9f65808" hidden="1">'Sch 10 Income Statement'!$D$11</definedName>
    <definedName name="a32106c9799e549059bd71fc3944d59ee" localSheetId="1" hidden="1">#REF!</definedName>
    <definedName name="a32106c9799e549059bd71fc3944d59ee" localSheetId="22" hidden="1">#REF!</definedName>
    <definedName name="a32106c9799e549059bd71fc3944d59ee" localSheetId="15" hidden="1">#REF!</definedName>
    <definedName name="a32106c9799e549059bd71fc3944d59ee" localSheetId="18" hidden="1">#REF!</definedName>
    <definedName name="a32106c9799e549059bd71fc3944d59ee" hidden="1">#REF!</definedName>
    <definedName name="a322d1dfbf9a341c9ba751b10b3cf3dc3" localSheetId="1" hidden="1">#REF!</definedName>
    <definedName name="a322d1dfbf9a341c9ba751b10b3cf3dc3" localSheetId="22" hidden="1">#REF!</definedName>
    <definedName name="a322d1dfbf9a341c9ba751b10b3cf3dc3" localSheetId="15" hidden="1">#REF!</definedName>
    <definedName name="a322d1dfbf9a341c9ba751b10b3cf3dc3" localSheetId="18" hidden="1">#REF!</definedName>
    <definedName name="a322d1dfbf9a341c9ba751b10b3cf3dc3" hidden="1">#REF!</definedName>
    <definedName name="a3283c35149d04132984360b04e086db3" localSheetId="21" hidden="1">'[1]Sch 8 Revenues'!#REF!</definedName>
    <definedName name="a3283c35149d04132984360b04e086db3" localSheetId="3" hidden="1">'[1]Sch 8 Revenues'!#REF!</definedName>
    <definedName name="a3283c35149d04132984360b04e086db3" localSheetId="22" hidden="1">'[1]Sch 8 Revenues'!#REF!</definedName>
    <definedName name="a3283c35149d04132984360b04e086db3" localSheetId="20" hidden="1">'Sch 8 Revenues'!#REF!</definedName>
    <definedName name="a3283c35149d04132984360b04e086db3" localSheetId="15" hidden="1">'Sch 8 Revenues'!#REF!</definedName>
    <definedName name="a3283c35149d04132984360b04e086db3" hidden="1">'Sch 8 Revenues'!#REF!</definedName>
    <definedName name="a328deda8bc714495a7e4b4a218848dc4" localSheetId="1" hidden="1">#REF!</definedName>
    <definedName name="a328deda8bc714495a7e4b4a218848dc4" localSheetId="22" hidden="1">#REF!</definedName>
    <definedName name="a328deda8bc714495a7e4b4a218848dc4" localSheetId="15" hidden="1">#REF!</definedName>
    <definedName name="a328deda8bc714495a7e4b4a218848dc4" localSheetId="18" hidden="1">#REF!</definedName>
    <definedName name="a328deda8bc714495a7e4b4a218848dc4" hidden="1">#REF!</definedName>
    <definedName name="a32f086f412be43cdb41c8ca8c82f3178" hidden="1">'Sch 7 Bal Sheet Liab-Equity'!$D$35</definedName>
    <definedName name="a32fd4a5e5b6e449db7f8a65bc7b066b2" localSheetId="1" hidden="1">#REF!</definedName>
    <definedName name="a32fd4a5e5b6e449db7f8a65bc7b066b2" localSheetId="22" hidden="1">#REF!</definedName>
    <definedName name="a32fd4a5e5b6e449db7f8a65bc7b066b2" localSheetId="15" hidden="1">#REF!</definedName>
    <definedName name="a32fd4a5e5b6e449db7f8a65bc7b066b2" localSheetId="18" hidden="1">#REF!</definedName>
    <definedName name="a32fd4a5e5b6e449db7f8a65bc7b066b2" hidden="1">#REF!</definedName>
    <definedName name="a334c60e4c77645ed956f169a8d10742f" hidden="1">'Sch 7 Bal Sheet Liab-Equity'!$D$31</definedName>
    <definedName name="a3369bedd17294469b2555e82baaf991a" hidden="1">'Sch 8 Revenues'!$E$12</definedName>
    <definedName name="a33938a204f904895b1f3dcd3f7492121" hidden="1">'Sch 7 Bal Sheet Liab-Equity'!$D$19</definedName>
    <definedName name="a339ed7fb3f3b431894f83392f98c5049" localSheetId="21" hidden="1">'[4]Schedule 1'!#REF!</definedName>
    <definedName name="a339ed7fb3f3b431894f83392f98c5049" localSheetId="3" hidden="1">'[4]Schedule 1'!#REF!</definedName>
    <definedName name="a339ed7fb3f3b431894f83392f98c5049" localSheetId="1" hidden="1">'[5]Schedule 1'!#REF!</definedName>
    <definedName name="a339ed7fb3f3b431894f83392f98c5049" localSheetId="22" hidden="1">'[6]Schedule 1'!#REF!</definedName>
    <definedName name="a339ed7fb3f3b431894f83392f98c5049" localSheetId="20" hidden="1">'Sch 1 Veh-Mileage-Accident Info'!#REF!</definedName>
    <definedName name="a339ed7fb3f3b431894f83392f98c5049" localSheetId="15" hidden="1">'Sch 1 Veh-Mileage-Accident Info'!#REF!</definedName>
    <definedName name="a339ed7fb3f3b431894f83392f98c5049" localSheetId="18" hidden="1">'Sch 1 Veh-Mileage-Accident Info'!#REF!</definedName>
    <definedName name="a339ed7fb3f3b431894f83392f98c5049" hidden="1">'Sch 1 Veh-Mileage-Accident Info'!#REF!</definedName>
    <definedName name="a33b894cb0f2a46c893b2e50a89cfc236" hidden="1">'Sch 1 Veh-Mileage-Accident Info'!$C$20</definedName>
    <definedName name="a33cbefdf5933473bb4c9cafc07a98db6" localSheetId="1" hidden="1">#REF!</definedName>
    <definedName name="a33cbefdf5933473bb4c9cafc07a98db6" localSheetId="22" hidden="1">#REF!</definedName>
    <definedName name="a33cbefdf5933473bb4c9cafc07a98db6" localSheetId="15" hidden="1">#REF!</definedName>
    <definedName name="a33cbefdf5933473bb4c9cafc07a98db6" localSheetId="18" hidden="1">#REF!</definedName>
    <definedName name="a33cbefdf5933473bb4c9cafc07a98db6" hidden="1">#REF!</definedName>
    <definedName name="a343031176458407faf54d04f6fb5f29a" hidden="1">'Sch 6 Bal Sheet Assests -Total'!$D$37</definedName>
    <definedName name="a343f74d705d8400896a33eee8ced7a0b" localSheetId="1" hidden="1">#REF!</definedName>
    <definedName name="a343f74d705d8400896a33eee8ced7a0b" localSheetId="22" hidden="1">#REF!</definedName>
    <definedName name="a343f74d705d8400896a33eee8ced7a0b" localSheetId="15" hidden="1">#REF!</definedName>
    <definedName name="a343f74d705d8400896a33eee8ced7a0b" localSheetId="18" hidden="1">#REF!</definedName>
    <definedName name="a343f74d705d8400896a33eee8ced7a0b" hidden="1">#REF!</definedName>
    <definedName name="a345c462cb2b548e2aec79f7922c53265" hidden="1">'Sch 13 Garbage Disposal Fees'!$C$10</definedName>
    <definedName name="a356e6010c45548808658d8c612e671fd" localSheetId="21" hidden="1">'[1]Sch 8 Revenues'!#REF!</definedName>
    <definedName name="a356e6010c45548808658d8c612e671fd" localSheetId="3" hidden="1">'[1]Sch 8 Revenues'!#REF!</definedName>
    <definedName name="a356e6010c45548808658d8c612e671fd" localSheetId="22" hidden="1">'[1]Sch 8 Revenues'!#REF!</definedName>
    <definedName name="a356e6010c45548808658d8c612e671fd" localSheetId="20" hidden="1">'Sch 8 Revenues'!#REF!</definedName>
    <definedName name="a356e6010c45548808658d8c612e671fd" localSheetId="15" hidden="1">'Sch 8 Revenues'!#REF!</definedName>
    <definedName name="a356e6010c45548808658d8c612e671fd" hidden="1">'Sch 8 Revenues'!#REF!</definedName>
    <definedName name="a358c7c280fd8443e80ed229fa738eaf9" localSheetId="21" hidden="1">'[4]Schedule 1'!#REF!</definedName>
    <definedName name="a358c7c280fd8443e80ed229fa738eaf9" localSheetId="3" hidden="1">'[4]Schedule 1'!#REF!</definedName>
    <definedName name="a358c7c280fd8443e80ed229fa738eaf9" localSheetId="1" hidden="1">'[5]Schedule 1'!#REF!</definedName>
    <definedName name="a358c7c280fd8443e80ed229fa738eaf9" localSheetId="22" hidden="1">'[6]Schedule 1'!#REF!</definedName>
    <definedName name="a358c7c280fd8443e80ed229fa738eaf9" localSheetId="20" hidden="1">'Sch 1 Veh-Mileage-Accident Info'!#REF!</definedName>
    <definedName name="a358c7c280fd8443e80ed229fa738eaf9" localSheetId="15" hidden="1">'Sch 1 Veh-Mileage-Accident Info'!#REF!</definedName>
    <definedName name="a358c7c280fd8443e80ed229fa738eaf9" localSheetId="18" hidden="1">'Sch 1 Veh-Mileage-Accident Info'!#REF!</definedName>
    <definedName name="a358c7c280fd8443e80ed229fa738eaf9" hidden="1">'Sch 1 Veh-Mileage-Accident Info'!#REF!</definedName>
    <definedName name="a35b300f26dbd4dcfbb7b8e9b7b6f41e0" hidden="1">'Sch 10 Income Statement'!$D$33</definedName>
    <definedName name="a364bcfd80e0e4f6fb83ba217fc3a019d" hidden="1">'Sch 8 Revenues'!$D$12</definedName>
    <definedName name="a36bc64dee49249e0b2d5055060a36812" hidden="1">'Sch 1 Veh-Mileage-Accident Info'!$D$15</definedName>
    <definedName name="a36c5b4bb3ef5410485ce719f77d46b13" localSheetId="1" hidden="1">#REF!</definedName>
    <definedName name="a36c5b4bb3ef5410485ce719f77d46b13" localSheetId="22" hidden="1">#REF!</definedName>
    <definedName name="a36c5b4bb3ef5410485ce719f77d46b13" localSheetId="15" hidden="1">#REF!</definedName>
    <definedName name="a36c5b4bb3ef5410485ce719f77d46b13" localSheetId="18" hidden="1">#REF!</definedName>
    <definedName name="a36c5b4bb3ef5410485ce719f77d46b13" hidden="1">#REF!</definedName>
    <definedName name="a36d6d89bfb26483e910d9da7f78818b2" hidden="1">'Sch 5 Operating Property'!$E$22</definedName>
    <definedName name="a3764e3b2dc2c43ddb2f2b7e7ee7434d2" localSheetId="1" hidden="1">#REF!</definedName>
    <definedName name="a3764e3b2dc2c43ddb2f2b7e7ee7434d2" localSheetId="22" hidden="1">#REF!</definedName>
    <definedName name="a3764e3b2dc2c43ddb2f2b7e7ee7434d2" localSheetId="15" hidden="1">#REF!</definedName>
    <definedName name="a3764e3b2dc2c43ddb2f2b7e7ee7434d2" localSheetId="18" hidden="1">#REF!</definedName>
    <definedName name="a3764e3b2dc2c43ddb2f2b7e7ee7434d2" hidden="1">#REF!</definedName>
    <definedName name="a377a3b6c0dba4450a6b8d8aecd9b8c83" localSheetId="21" hidden="1">'[1]Sch 1 Veh-Mileage-Accident Info'!#REF!</definedName>
    <definedName name="a377a3b6c0dba4450a6b8d8aecd9b8c83" localSheetId="3" hidden="1">'[1]Sch 1 Veh-Mileage-Accident Info'!#REF!</definedName>
    <definedName name="a377a3b6c0dba4450a6b8d8aecd9b8c83" localSheetId="22" hidden="1">'[1]Sch 1 Veh-Mileage-Accident Info'!#REF!</definedName>
    <definedName name="a377a3b6c0dba4450a6b8d8aecd9b8c83" localSheetId="20" hidden="1">'Sch 1 Veh-Mileage-Accident Info'!#REF!</definedName>
    <definedName name="a377a3b6c0dba4450a6b8d8aecd9b8c83" localSheetId="15" hidden="1">'Sch 1 Veh-Mileage-Accident Info'!#REF!</definedName>
    <definedName name="a377a3b6c0dba4450a6b8d8aecd9b8c83" hidden="1">'Sch 1 Veh-Mileage-Accident Info'!#REF!</definedName>
    <definedName name="a377fcc341bd04f2f96722cd30ac58123" hidden="1">'Sch 5 Operating Property'!$E$9</definedName>
    <definedName name="a37b3781dc6ae4d90b626b730ca6d08b3" localSheetId="21" hidden="1">#REF!</definedName>
    <definedName name="a37b3781dc6ae4d90b626b730ca6d08b3" localSheetId="3" hidden="1">#REF!</definedName>
    <definedName name="a37b3781dc6ae4d90b626b730ca6d08b3" localSheetId="1" hidden="1">#REF!</definedName>
    <definedName name="a37b3781dc6ae4d90b626b730ca6d08b3" localSheetId="22" hidden="1">#REF!</definedName>
    <definedName name="a37b3781dc6ae4d90b626b730ca6d08b3" hidden="1">'Ownership- Industry Info'!$L$9</definedName>
    <definedName name="a37c89a71070e42f7ba766122aa071455" hidden="1">'Sch 5 Operating Property'!$E$19</definedName>
    <definedName name="a37fcdb0b02d3495a9fb54a67f9b05f16" localSheetId="21" hidden="1">'[1]Sch 5 Operating Property'!#REF!</definedName>
    <definedName name="a37fcdb0b02d3495a9fb54a67f9b05f16" localSheetId="3" hidden="1">'[1]Sch 5 Operating Property'!#REF!</definedName>
    <definedName name="a37fcdb0b02d3495a9fb54a67f9b05f16" localSheetId="22" hidden="1">'[1]Sch 5 Operating Property'!#REF!</definedName>
    <definedName name="a37fcdb0b02d3495a9fb54a67f9b05f16" localSheetId="20" hidden="1">'Sch 5 Operating Property'!#REF!</definedName>
    <definedName name="a37fcdb0b02d3495a9fb54a67f9b05f16" localSheetId="15" hidden="1">'Sch 5 Operating Property'!#REF!</definedName>
    <definedName name="a37fcdb0b02d3495a9fb54a67f9b05f16" hidden="1">'Sch 5 Operating Property'!#REF!</definedName>
    <definedName name="a383886ade65c4e7a8727420ec6825ee1" localSheetId="21" hidden="1">'[1]Sch 8 Revenues'!#REF!</definedName>
    <definedName name="a383886ade65c4e7a8727420ec6825ee1" localSheetId="3" hidden="1">'[1]Sch 8 Revenues'!#REF!</definedName>
    <definedName name="a383886ade65c4e7a8727420ec6825ee1" localSheetId="22" hidden="1">'[1]Sch 8 Revenues'!#REF!</definedName>
    <definedName name="a383886ade65c4e7a8727420ec6825ee1" localSheetId="20" hidden="1">'Sch 8 Revenues'!#REF!</definedName>
    <definedName name="a383886ade65c4e7a8727420ec6825ee1" localSheetId="15" hidden="1">'Sch 8 Revenues'!#REF!</definedName>
    <definedName name="a383886ade65c4e7a8727420ec6825ee1" hidden="1">'Sch 8 Revenues'!#REF!</definedName>
    <definedName name="a384fa9b7cb6240a3b7794b37f88ee40e" localSheetId="21" hidden="1">#REF!</definedName>
    <definedName name="a384fa9b7cb6240a3b7794b37f88ee40e" localSheetId="3" hidden="1">#REF!</definedName>
    <definedName name="a384fa9b7cb6240a3b7794b37f88ee40e" localSheetId="1" hidden="1">#REF!</definedName>
    <definedName name="a384fa9b7cb6240a3b7794b37f88ee40e" localSheetId="22" hidden="1">#REF!</definedName>
    <definedName name="a384fa9b7cb6240a3b7794b37f88ee40e" localSheetId="15" hidden="1">#REF!</definedName>
    <definedName name="a384fa9b7cb6240a3b7794b37f88ee40e" localSheetId="18" hidden="1">#REF!</definedName>
    <definedName name="a384fa9b7cb6240a3b7794b37f88ee40e" hidden="1">#REF!</definedName>
    <definedName name="a3872761386034bb2aa47128f3c72552a" hidden="1">'Sch 5 Operating Property'!$E$31</definedName>
    <definedName name="a3898139fb4d648d2bc8fb2fe3b1ffb31" localSheetId="21" hidden="1">#REF!</definedName>
    <definedName name="a3898139fb4d648d2bc8fb2fe3b1ffb31" localSheetId="3" hidden="1">#REF!</definedName>
    <definedName name="a3898139fb4d648d2bc8fb2fe3b1ffb31" localSheetId="1" hidden="1">#REF!</definedName>
    <definedName name="a3898139fb4d648d2bc8fb2fe3b1ffb31" localSheetId="22" hidden="1">#REF!</definedName>
    <definedName name="a3898139fb4d648d2bc8fb2fe3b1ffb31" hidden="1">'Ownership- Industry Info'!$W$16</definedName>
    <definedName name="a38ef7cc3c7ef4cb7b7bc091a4f0f8154" hidden="1">'Sch 6 Bal Sheet Assests -Total'!$D$30</definedName>
    <definedName name="a38f182de6b934e48803f70f0152a7379" localSheetId="21" hidden="1">'[1]Sch 5 Operating Property'!#REF!</definedName>
    <definedName name="a38f182de6b934e48803f70f0152a7379" localSheetId="3" hidden="1">'[1]Sch 5 Operating Property'!#REF!</definedName>
    <definedName name="a38f182de6b934e48803f70f0152a7379" localSheetId="22" hidden="1">'[1]Sch 5 Operating Property'!#REF!</definedName>
    <definedName name="a38f182de6b934e48803f70f0152a7379" localSheetId="20" hidden="1">'Sch 5 Operating Property'!#REF!</definedName>
    <definedName name="a38f182de6b934e48803f70f0152a7379" localSheetId="15" hidden="1">'Sch 5 Operating Property'!#REF!</definedName>
    <definedName name="a38f182de6b934e48803f70f0152a7379" hidden="1">'Sch 5 Operating Property'!#REF!</definedName>
    <definedName name="a3900313666a94fb69da5ae70e495c3bb" hidden="1">'Sch 7 Bal Sheet Liab-Equity'!$D$13</definedName>
    <definedName name="a394ffe36eb844282b2ea452308cca6d4" localSheetId="1" hidden="1">#REF!</definedName>
    <definedName name="a394ffe36eb844282b2ea452308cca6d4" localSheetId="22" hidden="1">#REF!</definedName>
    <definedName name="a394ffe36eb844282b2ea452308cca6d4" localSheetId="15" hidden="1">#REF!</definedName>
    <definedName name="a394ffe36eb844282b2ea452308cca6d4" localSheetId="18" hidden="1">#REF!</definedName>
    <definedName name="a394ffe36eb844282b2ea452308cca6d4" hidden="1">#REF!</definedName>
    <definedName name="a39a50dbe67ea45e48bf781c41f13c51b" localSheetId="21" hidden="1">#REF!</definedName>
    <definedName name="a39a50dbe67ea45e48bf781c41f13c51b" localSheetId="3" hidden="1">#REF!</definedName>
    <definedName name="a39a50dbe67ea45e48bf781c41f13c51b" localSheetId="1" hidden="1">'[3]Company Info-Certification Page'!#REF!</definedName>
    <definedName name="a39a50dbe67ea45e48bf781c41f13c51b" localSheetId="22" hidden="1">#REF!</definedName>
    <definedName name="a39a50dbe67ea45e48bf781c41f13c51b" localSheetId="15" hidden="1">#REF!</definedName>
    <definedName name="a39a50dbe67ea45e48bf781c41f13c51b" hidden="1">#REF!</definedName>
    <definedName name="a39c96b8e922948cbbcb8120eb1d4acb6" localSheetId="21" hidden="1">'[1]Sch 1 Veh-Mileage-Accident Info'!#REF!</definedName>
    <definedName name="a39c96b8e922948cbbcb8120eb1d4acb6" localSheetId="3" hidden="1">'[1]Sch 1 Veh-Mileage-Accident Info'!#REF!</definedName>
    <definedName name="a39c96b8e922948cbbcb8120eb1d4acb6" localSheetId="22" hidden="1">'[1]Sch 1 Veh-Mileage-Accident Info'!#REF!</definedName>
    <definedName name="a39c96b8e922948cbbcb8120eb1d4acb6" localSheetId="20" hidden="1">'Sch 1 Veh-Mileage-Accident Info'!#REF!</definedName>
    <definedName name="a39c96b8e922948cbbcb8120eb1d4acb6" localSheetId="15" hidden="1">'Sch 1 Veh-Mileage-Accident Info'!#REF!</definedName>
    <definedName name="a39c96b8e922948cbbcb8120eb1d4acb6" hidden="1">'Sch 1 Veh-Mileage-Accident Info'!#REF!</definedName>
    <definedName name="a39d71bb5e7a6479184dc544a4979f05a" localSheetId="21" hidden="1">#REF!</definedName>
    <definedName name="a39d71bb5e7a6479184dc544a4979f05a" localSheetId="3" hidden="1">#REF!</definedName>
    <definedName name="a39d71bb5e7a6479184dc544a4979f05a" localSheetId="1" hidden="1">#REF!</definedName>
    <definedName name="a39d71bb5e7a6479184dc544a4979f05a" localSheetId="22" hidden="1">#REF!</definedName>
    <definedName name="a39d71bb5e7a6479184dc544a4979f05a" localSheetId="15" hidden="1">#REF!</definedName>
    <definedName name="a39d71bb5e7a6479184dc544a4979f05a" localSheetId="18" hidden="1">#REF!</definedName>
    <definedName name="a39d71bb5e7a6479184dc544a4979f05a" hidden="1">#REF!</definedName>
    <definedName name="a39e179df69934c06b1ff93c04b672276" localSheetId="21" hidden="1">#REF!</definedName>
    <definedName name="a39e179df69934c06b1ff93c04b672276" localSheetId="3" hidden="1">#REF!</definedName>
    <definedName name="a39e179df69934c06b1ff93c04b672276" localSheetId="1" hidden="1">#REF!</definedName>
    <definedName name="a39e179df69934c06b1ff93c04b672276" localSheetId="22" hidden="1">#REF!</definedName>
    <definedName name="a39e179df69934c06b1ff93c04b672276" hidden="1">'Ownership- Industry Info'!$L$17</definedName>
    <definedName name="a3a134f45bd834b82bac218adb9a5afcd" localSheetId="15" hidden="1">'Sch 12 Yard Waste-Organics Prog'!#REF!</definedName>
    <definedName name="a3a134f45bd834b82bac218adb9a5afcd" hidden="1">'Sch 11 Reg Recycle Program'!$C$29</definedName>
    <definedName name="a3a1fb48203084038a2d359c8fafb1cd6" hidden="1">'Sch 10 Income Statement'!$D$19</definedName>
    <definedName name="a3a3c576ca2da4e8cb383b8131ec4ec44" localSheetId="21" hidden="1">'[1]Sch 5 Operating Property'!#REF!</definedName>
    <definedName name="a3a3c576ca2da4e8cb383b8131ec4ec44" localSheetId="3" hidden="1">'[1]Sch 5 Operating Property'!#REF!</definedName>
    <definedName name="a3a3c576ca2da4e8cb383b8131ec4ec44" localSheetId="22" hidden="1">'[1]Sch 5 Operating Property'!#REF!</definedName>
    <definedName name="a3a3c576ca2da4e8cb383b8131ec4ec44" localSheetId="20" hidden="1">'Sch 5 Operating Property'!#REF!</definedName>
    <definedName name="a3a3c576ca2da4e8cb383b8131ec4ec44" localSheetId="15" hidden="1">'Sch 5 Operating Property'!#REF!</definedName>
    <definedName name="a3a3c576ca2da4e8cb383b8131ec4ec44" hidden="1">'Sch 5 Operating Property'!#REF!</definedName>
    <definedName name="a3ab19e4a7cf64dd1891a36ed29716b4a" localSheetId="21" hidden="1">'[1]Sch 1 Veh-Mileage-Accident Info'!#REF!</definedName>
    <definedName name="a3ab19e4a7cf64dd1891a36ed29716b4a" localSheetId="3" hidden="1">'[1]Sch 1 Veh-Mileage-Accident Info'!#REF!</definedName>
    <definedName name="a3ab19e4a7cf64dd1891a36ed29716b4a" localSheetId="22" hidden="1">'[1]Sch 1 Veh-Mileage-Accident Info'!#REF!</definedName>
    <definedName name="a3ab19e4a7cf64dd1891a36ed29716b4a" localSheetId="20" hidden="1">'Sch 1 Veh-Mileage-Accident Info'!#REF!</definedName>
    <definedName name="a3ab19e4a7cf64dd1891a36ed29716b4a" localSheetId="15" hidden="1">'Sch 1 Veh-Mileage-Accident Info'!#REF!</definedName>
    <definedName name="a3ab19e4a7cf64dd1891a36ed29716b4a" hidden="1">'Sch 1 Veh-Mileage-Accident Info'!#REF!</definedName>
    <definedName name="a3abe31ab04b6457b9015e90ffce6faf0" localSheetId="15" hidden="1">'Sch 12 Yard Waste-Organics Prog'!#REF!</definedName>
    <definedName name="a3abe31ab04b6457b9015e90ffce6faf0" hidden="1">'Sch 11 Reg Recycle Program'!$D$16</definedName>
    <definedName name="a3b3bd0ba8d084d9ca893c0455478eb0d" localSheetId="20" hidden="1">'Cover Sheet'!#REF!</definedName>
    <definedName name="a3b3bd0ba8d084d9ca893c0455478eb0d" localSheetId="15" hidden="1">'Cover Sheet'!#REF!</definedName>
    <definedName name="a3b3bd0ba8d084d9ca893c0455478eb0d" hidden="1">'Cover Sheet'!#REF!</definedName>
    <definedName name="a3bac2904d09941618c629bf6c73361cc" hidden="1">'Sch 1 Veh-Mileage-Accident Info'!$D$15</definedName>
    <definedName name="a3bac9feae3b74ff5935cbbfa53a58ce1" localSheetId="1" hidden="1">#REF!</definedName>
    <definedName name="a3bac9feae3b74ff5935cbbfa53a58ce1" localSheetId="22" hidden="1">#REF!</definedName>
    <definedName name="a3bac9feae3b74ff5935cbbfa53a58ce1" localSheetId="15" hidden="1">#REF!</definedName>
    <definedName name="a3bac9feae3b74ff5935cbbfa53a58ce1" localSheetId="18" hidden="1">#REF!</definedName>
    <definedName name="a3bac9feae3b74ff5935cbbfa53a58ce1" hidden="1">#REF!</definedName>
    <definedName name="a3bc7a096cf174b7e8cbaf274e45511b4" localSheetId="1" hidden="1">#REF!</definedName>
    <definedName name="a3bc7a096cf174b7e8cbaf274e45511b4" localSheetId="22" hidden="1">#REF!</definedName>
    <definedName name="a3bc7a096cf174b7e8cbaf274e45511b4" localSheetId="15" hidden="1">#REF!</definedName>
    <definedName name="a3bc7a096cf174b7e8cbaf274e45511b4" localSheetId="18" hidden="1">#REF!</definedName>
    <definedName name="a3bc7a096cf174b7e8cbaf274e45511b4" hidden="1">#REF!</definedName>
    <definedName name="a3bec1e6d459646138cb5a43bd3ee4b12" localSheetId="1" hidden="1">#REF!</definedName>
    <definedName name="a3bec1e6d459646138cb5a43bd3ee4b12" localSheetId="22" hidden="1">#REF!</definedName>
    <definedName name="a3bec1e6d459646138cb5a43bd3ee4b12" localSheetId="15" hidden="1">#REF!</definedName>
    <definedName name="a3bec1e6d459646138cb5a43bd3ee4b12" localSheetId="18" hidden="1">#REF!</definedName>
    <definedName name="a3bec1e6d459646138cb5a43bd3ee4b12" hidden="1">#REF!</definedName>
    <definedName name="a3c02e44905124dd2a623639639802d75" hidden="1">'Sch 13 Garbage Disposal Fees'!$D$10</definedName>
    <definedName name="a3c3622c5906a45bb939a8b52a5bf6be4" localSheetId="21" hidden="1">'[1]Sch 8 Revenues'!#REF!</definedName>
    <definedName name="a3c3622c5906a45bb939a8b52a5bf6be4" localSheetId="3" hidden="1">'[1]Sch 8 Revenues'!#REF!</definedName>
    <definedName name="a3c3622c5906a45bb939a8b52a5bf6be4" localSheetId="22" hidden="1">'[1]Sch 8 Revenues'!#REF!</definedName>
    <definedName name="a3c3622c5906a45bb939a8b52a5bf6be4" localSheetId="20" hidden="1">'Sch 8 Revenues'!#REF!</definedName>
    <definedName name="a3c3622c5906a45bb939a8b52a5bf6be4" localSheetId="15" hidden="1">'Sch 8 Revenues'!#REF!</definedName>
    <definedName name="a3c3622c5906a45bb939a8b52a5bf6be4" hidden="1">'Sch 8 Revenues'!#REF!</definedName>
    <definedName name="a3c3a536961ba4136bd8b9e5bd439ea91" hidden="1">'Sch 6 Bal Sheet Assests -Total'!$D$16</definedName>
    <definedName name="a3c9b611d22d84f08a247b279798a80c4" hidden="1">'Sch 8 Revenues'!$D$16</definedName>
    <definedName name="a3ca7c23b519d4cdf9ea057b24c6f39e2" localSheetId="21" hidden="1">#REF!</definedName>
    <definedName name="a3ca7c23b519d4cdf9ea057b24c6f39e2" localSheetId="3" hidden="1">#REF!</definedName>
    <definedName name="a3ca7c23b519d4cdf9ea057b24c6f39e2" localSheetId="1" hidden="1">#REF!</definedName>
    <definedName name="a3ca7c23b519d4cdf9ea057b24c6f39e2" localSheetId="22" hidden="1">#REF!</definedName>
    <definedName name="a3ca7c23b519d4cdf9ea057b24c6f39e2" localSheetId="15" hidden="1">#REF!</definedName>
    <definedName name="a3ca7c23b519d4cdf9ea057b24c6f39e2" localSheetId="18" hidden="1">#REF!</definedName>
    <definedName name="a3ca7c23b519d4cdf9ea057b24c6f39e2" hidden="1">#REF!</definedName>
    <definedName name="a3ca7ed40b4b84f8abfc2ecdbf0b3bd17" localSheetId="1" hidden="1">#REF!</definedName>
    <definedName name="a3ca7ed40b4b84f8abfc2ecdbf0b3bd17" localSheetId="22" hidden="1">#REF!</definedName>
    <definedName name="a3ca7ed40b4b84f8abfc2ecdbf0b3bd17" localSheetId="15" hidden="1">#REF!</definedName>
    <definedName name="a3ca7ed40b4b84f8abfc2ecdbf0b3bd17" localSheetId="18" hidden="1">#REF!</definedName>
    <definedName name="a3ca7ed40b4b84f8abfc2ecdbf0b3bd17" hidden="1">#REF!</definedName>
    <definedName name="a3cdb724e902049bfa7839033b37cc268" localSheetId="1" hidden="1">#REF!</definedName>
    <definedName name="a3cdb724e902049bfa7839033b37cc268" localSheetId="22" hidden="1">#REF!</definedName>
    <definedName name="a3cdb724e902049bfa7839033b37cc268" localSheetId="15" hidden="1">#REF!</definedName>
    <definedName name="a3cdb724e902049bfa7839033b37cc268" localSheetId="18" hidden="1">#REF!</definedName>
    <definedName name="a3cdb724e902049bfa7839033b37cc268" hidden="1">#REF!</definedName>
    <definedName name="a3ce04c06baad4058990164ef3eb1dfe2" localSheetId="1" hidden="1">#REF!</definedName>
    <definedName name="a3ce04c06baad4058990164ef3eb1dfe2" localSheetId="22" hidden="1">#REF!</definedName>
    <definedName name="a3ce04c06baad4058990164ef3eb1dfe2" localSheetId="15" hidden="1">#REF!</definedName>
    <definedName name="a3ce04c06baad4058990164ef3eb1dfe2" localSheetId="18" hidden="1">#REF!</definedName>
    <definedName name="a3ce04c06baad4058990164ef3eb1dfe2" hidden="1">#REF!</definedName>
    <definedName name="a3cfd4b2055ca49a49f140d689021127e" localSheetId="21" hidden="1">'[1]Sch 1 Veh-Mileage-Accident Info'!#REF!</definedName>
    <definedName name="a3cfd4b2055ca49a49f140d689021127e" localSheetId="3" hidden="1">'[1]Sch 1 Veh-Mileage-Accident Info'!#REF!</definedName>
    <definedName name="a3cfd4b2055ca49a49f140d689021127e" localSheetId="22" hidden="1">'[1]Sch 1 Veh-Mileage-Accident Info'!#REF!</definedName>
    <definedName name="a3cfd4b2055ca49a49f140d689021127e" localSheetId="20" hidden="1">'Sch 1 Veh-Mileage-Accident Info'!#REF!</definedName>
    <definedName name="a3cfd4b2055ca49a49f140d689021127e" hidden="1">'Sch 1 Veh-Mileage-Accident Info'!#REF!</definedName>
    <definedName name="a3cfeb6ba90964fd682744cf386f62d34" localSheetId="1" hidden="1">#REF!</definedName>
    <definedName name="a3cfeb6ba90964fd682744cf386f62d34" localSheetId="22" hidden="1">#REF!</definedName>
    <definedName name="a3cfeb6ba90964fd682744cf386f62d34" localSheetId="15" hidden="1">#REF!</definedName>
    <definedName name="a3cfeb6ba90964fd682744cf386f62d34" localSheetId="18" hidden="1">#REF!</definedName>
    <definedName name="a3cfeb6ba90964fd682744cf386f62d34" hidden="1">#REF!</definedName>
    <definedName name="a3d09eed3ed8c49bfae1bc8fe1f62850d" hidden="1">'Sch 8 Revenues'!$D$21</definedName>
    <definedName name="a3d0ca2d8722d4d50b590bff0ad00de8d" localSheetId="1" hidden="1">#REF!</definedName>
    <definedName name="a3d0ca2d8722d4d50b590bff0ad00de8d" localSheetId="22" hidden="1">#REF!</definedName>
    <definedName name="a3d0ca2d8722d4d50b590bff0ad00de8d" localSheetId="15" hidden="1">#REF!</definedName>
    <definedName name="a3d0ca2d8722d4d50b590bff0ad00de8d" localSheetId="18" hidden="1">#REF!</definedName>
    <definedName name="a3d0ca2d8722d4d50b590bff0ad00de8d" hidden="1">#REF!</definedName>
    <definedName name="a3d16d60bd0ad4e3c9a019e2dc055d472" hidden="1">'Sch 5 Operating Property'!$E$26</definedName>
    <definedName name="a3d21b54385734180a5b27efb4983330d" localSheetId="1" hidden="1">#REF!</definedName>
    <definedName name="a3d21b54385734180a5b27efb4983330d" localSheetId="22" hidden="1">#REF!</definedName>
    <definedName name="a3d21b54385734180a5b27efb4983330d" localSheetId="15" hidden="1">#REF!</definedName>
    <definedName name="a3d21b54385734180a5b27efb4983330d" localSheetId="18" hidden="1">#REF!</definedName>
    <definedName name="a3d21b54385734180a5b27efb4983330d" hidden="1">#REF!</definedName>
    <definedName name="a3d2a51f2f5db4a69bc7cba41262f3944" localSheetId="21" hidden="1">'[1]Sch 5 Operating Property'!#REF!</definedName>
    <definedName name="a3d2a51f2f5db4a69bc7cba41262f3944" localSheetId="3" hidden="1">'[1]Sch 5 Operating Property'!#REF!</definedName>
    <definedName name="a3d2a51f2f5db4a69bc7cba41262f3944" localSheetId="22" hidden="1">'[1]Sch 5 Operating Property'!#REF!</definedName>
    <definedName name="a3d2a51f2f5db4a69bc7cba41262f3944" localSheetId="20" hidden="1">'Sch 5 Operating Property'!#REF!</definedName>
    <definedName name="a3d2a51f2f5db4a69bc7cba41262f3944" localSheetId="15" hidden="1">'Sch 5 Operating Property'!#REF!</definedName>
    <definedName name="a3d2a51f2f5db4a69bc7cba41262f3944" hidden="1">'Sch 5 Operating Property'!#REF!</definedName>
    <definedName name="a3d48da43ab024b0b90e456f1b37a61c8" localSheetId="21" hidden="1">#REF!</definedName>
    <definedName name="a3d48da43ab024b0b90e456f1b37a61c8" localSheetId="3" hidden="1">#REF!</definedName>
    <definedName name="a3d48da43ab024b0b90e456f1b37a61c8" localSheetId="1" hidden="1">#REF!</definedName>
    <definedName name="a3d48da43ab024b0b90e456f1b37a61c8" localSheetId="22" hidden="1">#REF!</definedName>
    <definedName name="a3d48da43ab024b0b90e456f1b37a61c8" hidden="1">'Ownership- Industry Info'!$W$15</definedName>
    <definedName name="a3d496d358850494ca0f815e117882fec" localSheetId="1" hidden="1">#REF!</definedName>
    <definedName name="a3d496d358850494ca0f815e117882fec" localSheetId="22" hidden="1">#REF!</definedName>
    <definedName name="a3d496d358850494ca0f815e117882fec" localSheetId="15" hidden="1">#REF!</definedName>
    <definedName name="a3d496d358850494ca0f815e117882fec" localSheetId="18" hidden="1">#REF!</definedName>
    <definedName name="a3d496d358850494ca0f815e117882fec" hidden="1">#REF!</definedName>
    <definedName name="a3d4b5f4ed5c0468494668e5048bb72ad" localSheetId="1" hidden="1">#REF!</definedName>
    <definedName name="a3d4b5f4ed5c0468494668e5048bb72ad" localSheetId="22" hidden="1">#REF!</definedName>
    <definedName name="a3d4b5f4ed5c0468494668e5048bb72ad" localSheetId="15" hidden="1">#REF!</definedName>
    <definedName name="a3d4b5f4ed5c0468494668e5048bb72ad" localSheetId="18" hidden="1">#REF!</definedName>
    <definedName name="a3d4b5f4ed5c0468494668e5048bb72ad" hidden="1">#REF!</definedName>
    <definedName name="a3da259c989aa4762b1d689cccf3cb3e8" localSheetId="1" hidden="1">#REF!</definedName>
    <definedName name="a3da259c989aa4762b1d689cccf3cb3e8" localSheetId="22" hidden="1">#REF!</definedName>
    <definedName name="a3da259c989aa4762b1d689cccf3cb3e8" localSheetId="15" hidden="1">#REF!</definedName>
    <definedName name="a3da259c989aa4762b1d689cccf3cb3e8" localSheetId="18" hidden="1">#REF!</definedName>
    <definedName name="a3da259c989aa4762b1d689cccf3cb3e8" hidden="1">#REF!</definedName>
    <definedName name="a3db23dfad5df485dad50963ad1d20409" hidden="1">'Sch 10 Income Statement'!$D$17</definedName>
    <definedName name="a3dbf999d1d0249a0a6ac2d24b4bb9ed8" localSheetId="1" hidden="1">#REF!</definedName>
    <definedName name="a3dbf999d1d0249a0a6ac2d24b4bb9ed8" localSheetId="22" hidden="1">#REF!</definedName>
    <definedName name="a3dbf999d1d0249a0a6ac2d24b4bb9ed8" localSheetId="15" hidden="1">#REF!</definedName>
    <definedName name="a3dbf999d1d0249a0a6ac2d24b4bb9ed8" localSheetId="18" hidden="1">#REF!</definedName>
    <definedName name="a3dbf999d1d0249a0a6ac2d24b4bb9ed8" hidden="1">#REF!</definedName>
    <definedName name="a3ded65fa93664028b629357e8d0c8c01" hidden="1">'Sch 8 Revenues'!$F$11</definedName>
    <definedName name="a3e015e3dfe3d4937a1bbff7bff6bc232" localSheetId="1" hidden="1">#REF!</definedName>
    <definedName name="a3e015e3dfe3d4937a1bbff7bff6bc232" localSheetId="22" hidden="1">#REF!</definedName>
    <definedName name="a3e015e3dfe3d4937a1bbff7bff6bc232" localSheetId="15" hidden="1">#REF!</definedName>
    <definedName name="a3e015e3dfe3d4937a1bbff7bff6bc232" localSheetId="18" hidden="1">#REF!</definedName>
    <definedName name="a3e015e3dfe3d4937a1bbff7bff6bc232" hidden="1">#REF!</definedName>
    <definedName name="a3e22bcd1f5d54b22a70d621399205a9a" hidden="1">'Sch 10 Income Statement'!$D$38</definedName>
    <definedName name="a3e43fc5a0f7246da989110ec1bf4f62a" localSheetId="21" hidden="1">'[2]Schedule 6A'!#REF!</definedName>
    <definedName name="a3e43fc5a0f7246da989110ec1bf4f62a" localSheetId="3" hidden="1">'[2]Schedule 6A'!#REF!</definedName>
    <definedName name="a3e43fc5a0f7246da989110ec1bf4f62a" localSheetId="1" hidden="1">'[7]Schedule 6A'!#REF!</definedName>
    <definedName name="a3e43fc5a0f7246da989110ec1bf4f62a" localSheetId="22" hidden="1">'[8]Schedule 6A'!#REF!</definedName>
    <definedName name="a3e43fc5a0f7246da989110ec1bf4f62a" localSheetId="20" hidden="1">'Sch 14 Medical Waste '!#REF!</definedName>
    <definedName name="a3e43fc5a0f7246da989110ec1bf4f62a" localSheetId="15" hidden="1">'Sch 14 Medical Waste '!#REF!</definedName>
    <definedName name="a3e43fc5a0f7246da989110ec1bf4f62a" localSheetId="18" hidden="1">'Sch 15 Other Disp-Process Exp'!#REF!</definedName>
    <definedName name="a3e43fc5a0f7246da989110ec1bf4f62a" hidden="1">'Sch 14 Medical Waste '!#REF!</definedName>
    <definedName name="a3e516191c18f4f7a892cbb3b6d89b9cb" localSheetId="21" hidden="1">'[4]Schedule 1'!#REF!</definedName>
    <definedName name="a3e516191c18f4f7a892cbb3b6d89b9cb" localSheetId="3" hidden="1">'[4]Schedule 1'!#REF!</definedName>
    <definedName name="a3e516191c18f4f7a892cbb3b6d89b9cb" localSheetId="1" hidden="1">'[5]Schedule 1'!#REF!</definedName>
    <definedName name="a3e516191c18f4f7a892cbb3b6d89b9cb" localSheetId="22" hidden="1">'[6]Schedule 1'!#REF!</definedName>
    <definedName name="a3e516191c18f4f7a892cbb3b6d89b9cb" localSheetId="20" hidden="1">'Sch 1 Veh-Mileage-Accident Info'!#REF!</definedName>
    <definedName name="a3e516191c18f4f7a892cbb3b6d89b9cb" localSheetId="15" hidden="1">'Sch 1 Veh-Mileage-Accident Info'!#REF!</definedName>
    <definedName name="a3e516191c18f4f7a892cbb3b6d89b9cb" localSheetId="18" hidden="1">'Sch 1 Veh-Mileage-Accident Info'!#REF!</definedName>
    <definedName name="a3e516191c18f4f7a892cbb3b6d89b9cb" hidden="1">'Sch 1 Veh-Mileage-Accident Info'!#REF!</definedName>
    <definedName name="a3e63afc311844238a29086f3142c5569" localSheetId="1" hidden="1">#REF!</definedName>
    <definedName name="a3e63afc311844238a29086f3142c5569" localSheetId="22" hidden="1">#REF!</definedName>
    <definedName name="a3e63afc311844238a29086f3142c5569" localSheetId="15" hidden="1">#REF!</definedName>
    <definedName name="a3e63afc311844238a29086f3142c5569" localSheetId="18" hidden="1">#REF!</definedName>
    <definedName name="a3e63afc311844238a29086f3142c5569" hidden="1">#REF!</definedName>
    <definedName name="a3e69a4919fdc449aa279563f71145d04" localSheetId="1" hidden="1">#REF!</definedName>
    <definedName name="a3e69a4919fdc449aa279563f71145d04" localSheetId="22" hidden="1">#REF!</definedName>
    <definedName name="a3e69a4919fdc449aa279563f71145d04" localSheetId="15" hidden="1">#REF!</definedName>
    <definedName name="a3e69a4919fdc449aa279563f71145d04" localSheetId="18" hidden="1">#REF!</definedName>
    <definedName name="a3e69a4919fdc449aa279563f71145d04" hidden="1">#REF!</definedName>
    <definedName name="a3e80660b677048339ddf97083c8ab8e2" localSheetId="1" hidden="1">#REF!</definedName>
    <definedName name="a3e80660b677048339ddf97083c8ab8e2" localSheetId="22" hidden="1">#REF!</definedName>
    <definedName name="a3e80660b677048339ddf97083c8ab8e2" localSheetId="15" hidden="1">#REF!</definedName>
    <definedName name="a3e80660b677048339ddf97083c8ab8e2" localSheetId="18" hidden="1">#REF!</definedName>
    <definedName name="a3e80660b677048339ddf97083c8ab8e2" hidden="1">#REF!</definedName>
    <definedName name="a3e81fa2105614c98a5e6a13e2547bfea" localSheetId="21" hidden="1">'[1]Sch 11 Reg Recycle Program'!#REF!</definedName>
    <definedName name="a3e81fa2105614c98a5e6a13e2547bfea" localSheetId="3" hidden="1">'[1]Sch 11 Reg Recycle Program'!#REF!</definedName>
    <definedName name="a3e81fa2105614c98a5e6a13e2547bfea" localSheetId="22" hidden="1">'[1]Sch 11 Reg Recycle Program'!#REF!</definedName>
    <definedName name="a3e81fa2105614c98a5e6a13e2547bfea" localSheetId="20" hidden="1">'Sch 11 Reg Recycle Program'!#REF!</definedName>
    <definedName name="a3e81fa2105614c98a5e6a13e2547bfea" localSheetId="15" hidden="1">'Sch 12 Yard Waste-Organics Prog'!#REF!</definedName>
    <definedName name="a3e81fa2105614c98a5e6a13e2547bfea" hidden="1">'Sch 11 Reg Recycle Program'!#REF!</definedName>
    <definedName name="a3ef2dd9f502f47a29e05b423f8602ed5" localSheetId="15" hidden="1">'Sch 12 Yard Waste-Organics Prog'!#REF!</definedName>
    <definedName name="a3ef2dd9f502f47a29e05b423f8602ed5" hidden="1">'Sch 11 Reg Recycle Program'!$D$17</definedName>
    <definedName name="a3efffcf701a94dcf99e96a34c50cca62" localSheetId="21" hidden="1">#REF!</definedName>
    <definedName name="a3efffcf701a94dcf99e96a34c50cca62" localSheetId="3" hidden="1">#REF!</definedName>
    <definedName name="a3efffcf701a94dcf99e96a34c50cca62" localSheetId="1" hidden="1">#REF!</definedName>
    <definedName name="a3efffcf701a94dcf99e96a34c50cca62" localSheetId="22" hidden="1">#REF!</definedName>
    <definedName name="a3efffcf701a94dcf99e96a34c50cca62" localSheetId="15" hidden="1">#REF!</definedName>
    <definedName name="a3efffcf701a94dcf99e96a34c50cca62" localSheetId="18" hidden="1">#REF!</definedName>
    <definedName name="a3efffcf701a94dcf99e96a34c50cca62" hidden="1">#REF!</definedName>
    <definedName name="a3f3f72cab1084e6092795ae666332be0" localSheetId="21" hidden="1">'[9]Cover Sheet'!#REF!</definedName>
    <definedName name="a3f3f72cab1084e6092795ae666332be0" localSheetId="1" hidden="1">'[9]Cover Sheet'!#REF!</definedName>
    <definedName name="a3f3f72cab1084e6092795ae666332be0" localSheetId="22" hidden="1">'[10]Cover Sheet'!#REF!</definedName>
    <definedName name="a3f3f72cab1084e6092795ae666332be0" localSheetId="20" hidden="1">'Cover Sheet'!#REF!</definedName>
    <definedName name="a3f3f72cab1084e6092795ae666332be0" localSheetId="15" hidden="1">'Cover Sheet'!#REF!</definedName>
    <definedName name="a3f3f72cab1084e6092795ae666332be0" hidden="1">'Cover Sheet'!#REF!</definedName>
    <definedName name="a3fe96823bf0944e2ad241f24b7854422" localSheetId="1" hidden="1">#REF!</definedName>
    <definedName name="a3fe96823bf0944e2ad241f24b7854422" localSheetId="22" hidden="1">#REF!</definedName>
    <definedName name="a3fe96823bf0944e2ad241f24b7854422" localSheetId="15" hidden="1">#REF!</definedName>
    <definedName name="a3fe96823bf0944e2ad241f24b7854422" localSheetId="18" hidden="1">#REF!</definedName>
    <definedName name="a3fe96823bf0944e2ad241f24b7854422" hidden="1">#REF!</definedName>
    <definedName name="a402534a33a044614a1c0d9f2855a9ceb" localSheetId="1" hidden="1">#REF!</definedName>
    <definedName name="a402534a33a044614a1c0d9f2855a9ceb" localSheetId="22" hidden="1">#REF!</definedName>
    <definedName name="a402534a33a044614a1c0d9f2855a9ceb" localSheetId="15" hidden="1">#REF!</definedName>
    <definedName name="a402534a33a044614a1c0d9f2855a9ceb" localSheetId="18" hidden="1">#REF!</definedName>
    <definedName name="a402534a33a044614a1c0d9f2855a9ceb" hidden="1">#REF!</definedName>
    <definedName name="a402effaece514501bb9971d19f45e3b5" localSheetId="1" hidden="1">#REF!</definedName>
    <definedName name="a402effaece514501bb9971d19f45e3b5" localSheetId="22" hidden="1">#REF!</definedName>
    <definedName name="a402effaece514501bb9971d19f45e3b5" localSheetId="15" hidden="1">#REF!</definedName>
    <definedName name="a402effaece514501bb9971d19f45e3b5" localSheetId="18" hidden="1">#REF!</definedName>
    <definedName name="a402effaece514501bb9971d19f45e3b5" hidden="1">#REF!</definedName>
    <definedName name="a4073dace4a5748acad61dca0bc09fccb" localSheetId="1" hidden="1">#REF!</definedName>
    <definedName name="a4073dace4a5748acad61dca0bc09fccb" localSheetId="22" hidden="1">#REF!</definedName>
    <definedName name="a4073dace4a5748acad61dca0bc09fccb" localSheetId="15" hidden="1">#REF!</definedName>
    <definedName name="a4073dace4a5748acad61dca0bc09fccb" localSheetId="18" hidden="1">#REF!</definedName>
    <definedName name="a4073dace4a5748acad61dca0bc09fccb" hidden="1">#REF!</definedName>
    <definedName name="a40854af36be94f33b2f01cf20cb19b18" localSheetId="1" hidden="1">#REF!</definedName>
    <definedName name="a40854af36be94f33b2f01cf20cb19b18" localSheetId="22" hidden="1">#REF!</definedName>
    <definedName name="a40854af36be94f33b2f01cf20cb19b18" localSheetId="15" hidden="1">#REF!</definedName>
    <definedName name="a40854af36be94f33b2f01cf20cb19b18" localSheetId="18" hidden="1">#REF!</definedName>
    <definedName name="a40854af36be94f33b2f01cf20cb19b18" hidden="1">#REF!</definedName>
    <definedName name="a40a996460edc4038a3c8d40ffc6b52ff" hidden="1">'Sch 5 Operating Property'!$E$24</definedName>
    <definedName name="a40d3660f044841afad397795c49afb4f" hidden="1">'Sch 10 Income Statement'!$D$34</definedName>
    <definedName name="a40f6ec7b71b54f9f8913ae6671eec8da" hidden="1">'Sch 8 Revenues'!$D$16</definedName>
    <definedName name="a41633b440d6a4dd8b856ba12df1614a9" localSheetId="1" hidden="1">#REF!</definedName>
    <definedName name="a41633b440d6a4dd8b856ba12df1614a9" localSheetId="22" hidden="1">#REF!</definedName>
    <definedName name="a41633b440d6a4dd8b856ba12df1614a9" localSheetId="15" hidden="1">#REF!</definedName>
    <definedName name="a41633b440d6a4dd8b856ba12df1614a9" localSheetId="18" hidden="1">#REF!</definedName>
    <definedName name="a41633b440d6a4dd8b856ba12df1614a9" hidden="1">#REF!</definedName>
    <definedName name="a4166679200f74425b7f04e3711c39ff0" localSheetId="21" hidden="1">'[1]Sch 5 Operating Property'!#REF!</definedName>
    <definedName name="a4166679200f74425b7f04e3711c39ff0" localSheetId="3" hidden="1">'[1]Sch 5 Operating Property'!#REF!</definedName>
    <definedName name="a4166679200f74425b7f04e3711c39ff0" localSheetId="22" hidden="1">'[1]Sch 5 Operating Property'!#REF!</definedName>
    <definedName name="a4166679200f74425b7f04e3711c39ff0" localSheetId="20" hidden="1">'Sch 5 Operating Property'!#REF!</definedName>
    <definedName name="a4166679200f74425b7f04e3711c39ff0" localSheetId="15" hidden="1">'Sch 5 Operating Property'!#REF!</definedName>
    <definedName name="a4166679200f74425b7f04e3711c39ff0" hidden="1">'Sch 5 Operating Property'!#REF!</definedName>
    <definedName name="a417349eba70a40d3902330c63df53509" localSheetId="1" hidden="1">#REF!</definedName>
    <definedName name="a417349eba70a40d3902330c63df53509" localSheetId="22" hidden="1">#REF!</definedName>
    <definedName name="a417349eba70a40d3902330c63df53509" localSheetId="15" hidden="1">#REF!</definedName>
    <definedName name="a417349eba70a40d3902330c63df53509" localSheetId="18" hidden="1">#REF!</definedName>
    <definedName name="a417349eba70a40d3902330c63df53509" hidden="1">#REF!</definedName>
    <definedName name="a4178cfd655684c698a2f680353004ee7" hidden="1">'Sch 1 Veh-Mileage-Accident Info'!$C$17</definedName>
    <definedName name="a41a5e578bcf546f1af952a398806b73d" hidden="1">'Sch 5 Operating Property'!$E$9</definedName>
    <definedName name="a41cfcc70a96f4e43b7af5f44f5d9513f" localSheetId="21" hidden="1">'[1]Sch 8 Revenues'!#REF!</definedName>
    <definedName name="a41cfcc70a96f4e43b7af5f44f5d9513f" localSheetId="3" hidden="1">'[1]Sch 8 Revenues'!#REF!</definedName>
    <definedName name="a41cfcc70a96f4e43b7af5f44f5d9513f" localSheetId="22" hidden="1">'[1]Sch 8 Revenues'!#REF!</definedName>
    <definedName name="a41cfcc70a96f4e43b7af5f44f5d9513f" localSheetId="20" hidden="1">'Sch 8 Revenues'!#REF!</definedName>
    <definedName name="a41cfcc70a96f4e43b7af5f44f5d9513f" localSheetId="15" hidden="1">'Sch 8 Revenues'!#REF!</definedName>
    <definedName name="a41cfcc70a96f4e43b7af5f44f5d9513f" hidden="1">'Sch 8 Revenues'!#REF!</definedName>
    <definedName name="a41d902462c164d1189fbc877a9d6c16f" hidden="1">'Sch 8 Revenues'!$E$18</definedName>
    <definedName name="a42273510d3ea495bb611bfc2e2786cc3" hidden="1">'Sch 8 Revenues'!$E$11</definedName>
    <definedName name="a432ae0f7a4f445bcbdb837ef1cd1e974" localSheetId="1" hidden="1">#REF!</definedName>
    <definedName name="a432ae0f7a4f445bcbdb837ef1cd1e974" localSheetId="22" hidden="1">#REF!</definedName>
    <definedName name="a432ae0f7a4f445bcbdb837ef1cd1e974" localSheetId="15" hidden="1">#REF!</definedName>
    <definedName name="a432ae0f7a4f445bcbdb837ef1cd1e974" localSheetId="18" hidden="1">#REF!</definedName>
    <definedName name="a432ae0f7a4f445bcbdb837ef1cd1e974" hidden="1">#REF!</definedName>
    <definedName name="a436873f09cc64ec8972090445efe7e30" localSheetId="21" hidden="1">'[1]Sch 8 Revenues'!#REF!</definedName>
    <definedName name="a436873f09cc64ec8972090445efe7e30" localSheetId="3" hidden="1">'[1]Sch 8 Revenues'!#REF!</definedName>
    <definedName name="a436873f09cc64ec8972090445efe7e30" localSheetId="22" hidden="1">'[1]Sch 8 Revenues'!#REF!</definedName>
    <definedName name="a436873f09cc64ec8972090445efe7e30" localSheetId="20" hidden="1">'Sch 8 Revenues'!#REF!</definedName>
    <definedName name="a436873f09cc64ec8972090445efe7e30" localSheetId="15" hidden="1">'Sch 8 Revenues'!#REF!</definedName>
    <definedName name="a436873f09cc64ec8972090445efe7e30" hidden="1">'Sch 8 Revenues'!#REF!</definedName>
    <definedName name="a43bbb0cce7a741169d657e16fa5aec75" localSheetId="1" hidden="1">#REF!</definedName>
    <definedName name="a43bbb0cce7a741169d657e16fa5aec75" localSheetId="22" hidden="1">#REF!</definedName>
    <definedName name="a43bbb0cce7a741169d657e16fa5aec75" localSheetId="15" hidden="1">#REF!</definedName>
    <definedName name="a43bbb0cce7a741169d657e16fa5aec75" localSheetId="18" hidden="1">#REF!</definedName>
    <definedName name="a43bbb0cce7a741169d657e16fa5aec75" hidden="1">#REF!</definedName>
    <definedName name="a43db872e563c4d12876474cb84a55170" hidden="1">'Sch 1 Veh-Mileage-Accident Info'!$D$16</definedName>
    <definedName name="a43f3ae35a589459d8c6dcd6f2615b5d7" localSheetId="1" hidden="1">#REF!</definedName>
    <definedName name="a43f3ae35a589459d8c6dcd6f2615b5d7" localSheetId="22" hidden="1">#REF!</definedName>
    <definedName name="a43f3ae35a589459d8c6dcd6f2615b5d7" localSheetId="15" hidden="1">#REF!</definedName>
    <definedName name="a43f3ae35a589459d8c6dcd6f2615b5d7" localSheetId="18" hidden="1">#REF!</definedName>
    <definedName name="a43f3ae35a589459d8c6dcd6f2615b5d7" hidden="1">#REF!</definedName>
    <definedName name="a440ff70ee2bf4b059367e92d0af9c56d" hidden="1">'Sch 6 Bal Sheet Assests -Total'!$D$38</definedName>
    <definedName name="a4414da61143f4690a2884ec51efc67f5" localSheetId="15" hidden="1">'Sch 12 Yard Waste-Organics Prog'!#REF!</definedName>
    <definedName name="a4414da61143f4690a2884ec51efc67f5" hidden="1">'Sch 11 Reg Recycle Program'!$C$17</definedName>
    <definedName name="a4448e76c778e4c80bc9ffdcc3d75c8b8" localSheetId="1" hidden="1">#REF!</definedName>
    <definedName name="a4448e76c778e4c80bc9ffdcc3d75c8b8" localSheetId="22" hidden="1">#REF!</definedName>
    <definedName name="a4448e76c778e4c80bc9ffdcc3d75c8b8" localSheetId="15" hidden="1">#REF!</definedName>
    <definedName name="a4448e76c778e4c80bc9ffdcc3d75c8b8" localSheetId="18" hidden="1">#REF!</definedName>
    <definedName name="a4448e76c778e4c80bc9ffdcc3d75c8b8" hidden="1">#REF!</definedName>
    <definedName name="a44926eefc104435aaa9fa1058bea13f1" hidden="1">'Sch 1 Veh-Mileage-Accident Info'!$D$16</definedName>
    <definedName name="a44df3202748c4b3e938289b5a5672f8d" hidden="1">'Sch 1 Veh-Mileage-Accident Info'!$C$15</definedName>
    <definedName name="a44e6606ffdee4f2d8e48d1f0d0e081e0" hidden="1">'Sch 7 Bal Sheet Liab-Equity'!$D$16</definedName>
    <definedName name="a452e7926d7f94a54a10e9bce2da10214" hidden="1">'Sch 8 Revenues'!$D$18</definedName>
    <definedName name="a4538c21fcf2f47138312a0a90bbe45ca" hidden="1">'Sch 7 Bal Sheet Liab-Equity'!$D$15</definedName>
    <definedName name="a45a292b2c1c84c7eb28bed6180afc5f3" localSheetId="15" hidden="1">'Sch 12 Yard Waste-Organics Prog'!#REF!</definedName>
    <definedName name="a45a292b2c1c84c7eb28bed6180afc5f3" hidden="1">'Sch 11 Reg Recycle Program'!$C$30</definedName>
    <definedName name="a45c89fbaf1844e7990336f2f2483eea4" hidden="1">'Sch 8 Revenues'!$D$17</definedName>
    <definedName name="a45c8c665722a4088a2a57029eb4c8a2b" hidden="1">'Sch 8 Revenues'!$E$14</definedName>
    <definedName name="a4615e00f388f42e0b3b0c9218f4333c5" localSheetId="21" hidden="1">'[1]Sch 5 Operating Property'!#REF!</definedName>
    <definedName name="a4615e00f388f42e0b3b0c9218f4333c5" localSheetId="3" hidden="1">'[1]Sch 5 Operating Property'!#REF!</definedName>
    <definedName name="a4615e00f388f42e0b3b0c9218f4333c5" localSheetId="22" hidden="1">'[1]Sch 5 Operating Property'!#REF!</definedName>
    <definedName name="a4615e00f388f42e0b3b0c9218f4333c5" localSheetId="20" hidden="1">'Sch 5 Operating Property'!#REF!</definedName>
    <definedName name="a4615e00f388f42e0b3b0c9218f4333c5" localSheetId="15" hidden="1">'Sch 5 Operating Property'!#REF!</definedName>
    <definedName name="a4615e00f388f42e0b3b0c9218f4333c5" hidden="1">'Sch 5 Operating Property'!#REF!</definedName>
    <definedName name="a464fec78776242689ed3039bd04fcdc7" localSheetId="21" hidden="1">#REF!</definedName>
    <definedName name="a464fec78776242689ed3039bd04fcdc7" localSheetId="3" hidden="1">#REF!</definedName>
    <definedName name="a464fec78776242689ed3039bd04fcdc7" localSheetId="1" hidden="1">#REF!</definedName>
    <definedName name="a464fec78776242689ed3039bd04fcdc7" localSheetId="22" hidden="1">#REF!</definedName>
    <definedName name="a464fec78776242689ed3039bd04fcdc7" localSheetId="15" hidden="1">#REF!</definedName>
    <definedName name="a464fec78776242689ed3039bd04fcdc7" localSheetId="18" hidden="1">#REF!</definedName>
    <definedName name="a464fec78776242689ed3039bd04fcdc7" hidden="1">#REF!</definedName>
    <definedName name="a46680fb9dab8485b804a1b4a90d2f922" hidden="1">'Sch 8 Revenues'!$F$19</definedName>
    <definedName name="a469932f0c41d49d8b63d9f1f4fd5c7a5" localSheetId="1" hidden="1">#REF!</definedName>
    <definedName name="a469932f0c41d49d8b63d9f1f4fd5c7a5" localSheetId="22" hidden="1">#REF!</definedName>
    <definedName name="a469932f0c41d49d8b63d9f1f4fd5c7a5" localSheetId="15" hidden="1">#REF!</definedName>
    <definedName name="a469932f0c41d49d8b63d9f1f4fd5c7a5" localSheetId="18" hidden="1">#REF!</definedName>
    <definedName name="a469932f0c41d49d8b63d9f1f4fd5c7a5" hidden="1">#REF!</definedName>
    <definedName name="a46b0216f21c64f3fa3f392554c366b15" hidden="1">'Sch 6 Bal Sheet Assests -Total'!$D$36</definedName>
    <definedName name="a46bee62070d741d099adc3157636f702" hidden="1">'Sch 5 Operating Property'!$E$12</definedName>
    <definedName name="a46df4e7b02df4c6d84604dc745f01728" hidden="1">'Sch 10 Income Statement'!$D$15</definedName>
    <definedName name="a46e1f573c6aa4b8f9a3ea95c12f2fb94" hidden="1">'Sch 8 Revenues'!$F$21</definedName>
    <definedName name="a47ba30b0524d4411a85d07763956841e" localSheetId="21" hidden="1">#REF!</definedName>
    <definedName name="a47ba30b0524d4411a85d07763956841e" localSheetId="22" hidden="1">#REF!</definedName>
    <definedName name="a47ba30b0524d4411a85d07763956841e" localSheetId="20" hidden="1">#REF!</definedName>
    <definedName name="a47ba30b0524d4411a85d07763956841e" localSheetId="15" hidden="1">#REF!</definedName>
    <definedName name="a47ba30b0524d4411a85d07763956841e" hidden="1">#REF!</definedName>
    <definedName name="a47d9e7d2eadb4690909e40b8d7b1d889" localSheetId="1" hidden="1">#REF!</definedName>
    <definedName name="a47d9e7d2eadb4690909e40b8d7b1d889" localSheetId="22" hidden="1">#REF!</definedName>
    <definedName name="a47d9e7d2eadb4690909e40b8d7b1d889" localSheetId="15" hidden="1">#REF!</definedName>
    <definedName name="a47d9e7d2eadb4690909e40b8d7b1d889" localSheetId="18" hidden="1">#REF!</definedName>
    <definedName name="a47d9e7d2eadb4690909e40b8d7b1d889" hidden="1">#REF!</definedName>
    <definedName name="a47e1e88504bc4ab2814edf108e7a4256" hidden="1">'Sch 5 Operating Property'!$E$12</definedName>
    <definedName name="a482b2ae9076d48ca86cd4cf0561832fa" localSheetId="1" hidden="1">#REF!</definedName>
    <definedName name="a482b2ae9076d48ca86cd4cf0561832fa" localSheetId="22" hidden="1">#REF!</definedName>
    <definedName name="a482b2ae9076d48ca86cd4cf0561832fa" localSheetId="15" hidden="1">#REF!</definedName>
    <definedName name="a482b2ae9076d48ca86cd4cf0561832fa" localSheetId="18" hidden="1">#REF!</definedName>
    <definedName name="a482b2ae9076d48ca86cd4cf0561832fa" hidden="1">#REF!</definedName>
    <definedName name="a4851b8acb80a43faae02e6bf13e5ef2b" hidden="1">'Sch 10 Income Statement'!$D$22</definedName>
    <definedName name="a488aaf5250f54ee5b0b161ab845f3ae8" hidden="1">'Sch 8 Revenues'!$E$14</definedName>
    <definedName name="a48a30609b3eb4a50aa3e15e995836775" localSheetId="21" hidden="1">#REF!</definedName>
    <definedName name="a48a30609b3eb4a50aa3e15e995836775" localSheetId="3" hidden="1">#REF!</definedName>
    <definedName name="a48a30609b3eb4a50aa3e15e995836775" localSheetId="1" hidden="1">#REF!</definedName>
    <definedName name="a48a30609b3eb4a50aa3e15e995836775" localSheetId="22" hidden="1">#REF!</definedName>
    <definedName name="a48a30609b3eb4a50aa3e15e995836775" hidden="1">'Ownership- Industry Info'!$W$9</definedName>
    <definedName name="a48ec6eb5ab82418cab3e0c55972a6f22" localSheetId="1" hidden="1">#REF!</definedName>
    <definedName name="a48ec6eb5ab82418cab3e0c55972a6f22" localSheetId="22" hidden="1">#REF!</definedName>
    <definedName name="a48ec6eb5ab82418cab3e0c55972a6f22" localSheetId="15" hidden="1">#REF!</definedName>
    <definedName name="a48ec6eb5ab82418cab3e0c55972a6f22" localSheetId="18" hidden="1">#REF!</definedName>
    <definedName name="a48ec6eb5ab82418cab3e0c55972a6f22" hidden="1">#REF!</definedName>
    <definedName name="a4911fea0c9ee44f0bc299208b2fd6192" hidden="1">'Sch 7 Bal Sheet Liab-Equity'!$D$38</definedName>
    <definedName name="a491e96f783da43c5b5ed5536a9ba3c07" localSheetId="21" hidden="1">'[4]Schedule 1'!#REF!</definedName>
    <definedName name="a491e96f783da43c5b5ed5536a9ba3c07" localSheetId="3" hidden="1">'[4]Schedule 1'!#REF!</definedName>
    <definedName name="a491e96f783da43c5b5ed5536a9ba3c07" localSheetId="1" hidden="1">'[5]Schedule 1'!#REF!</definedName>
    <definedName name="a491e96f783da43c5b5ed5536a9ba3c07" localSheetId="22" hidden="1">'[6]Schedule 1'!#REF!</definedName>
    <definedName name="a491e96f783da43c5b5ed5536a9ba3c07" localSheetId="20" hidden="1">'Sch 1 Veh-Mileage-Accident Info'!#REF!</definedName>
    <definedName name="a491e96f783da43c5b5ed5536a9ba3c07" localSheetId="15" hidden="1">'Sch 1 Veh-Mileage-Accident Info'!#REF!</definedName>
    <definedName name="a491e96f783da43c5b5ed5536a9ba3c07" localSheetId="18" hidden="1">'Sch 1 Veh-Mileage-Accident Info'!#REF!</definedName>
    <definedName name="a491e96f783da43c5b5ed5536a9ba3c07" hidden="1">'Sch 1 Veh-Mileage-Accident Info'!#REF!</definedName>
    <definedName name="a493f7b95d7bd4853839537b0a831d446" localSheetId="1" hidden="1">#REF!</definedName>
    <definedName name="a493f7b95d7bd4853839537b0a831d446" localSheetId="22" hidden="1">#REF!</definedName>
    <definedName name="a493f7b95d7bd4853839537b0a831d446" localSheetId="15" hidden="1">#REF!</definedName>
    <definedName name="a493f7b95d7bd4853839537b0a831d446" localSheetId="18" hidden="1">#REF!</definedName>
    <definedName name="a493f7b95d7bd4853839537b0a831d446" hidden="1">#REF!</definedName>
    <definedName name="a4941acfef2c74138be7bceb151f462c3" localSheetId="20" hidden="1">'Cover Sheet'!#REF!</definedName>
    <definedName name="a4941acfef2c74138be7bceb151f462c3" localSheetId="15" hidden="1">'Cover Sheet'!#REF!</definedName>
    <definedName name="a4941acfef2c74138be7bceb151f462c3" hidden="1">'Cover Sheet'!#REF!</definedName>
    <definedName name="a494c97581c634c389c0bfb5567e05a67" hidden="1">'Sch 8 Revenues'!$E$23</definedName>
    <definedName name="a495cce52175b4c778224ab4f42debbf7" localSheetId="21" hidden="1">'[1]Sch 1 Veh-Mileage-Accident Info'!#REF!</definedName>
    <definedName name="a495cce52175b4c778224ab4f42debbf7" localSheetId="3" hidden="1">'[1]Sch 1 Veh-Mileage-Accident Info'!#REF!</definedName>
    <definedName name="a495cce52175b4c778224ab4f42debbf7" localSheetId="22" hidden="1">'[1]Sch 1 Veh-Mileage-Accident Info'!#REF!</definedName>
    <definedName name="a495cce52175b4c778224ab4f42debbf7" localSheetId="20" hidden="1">'Sch 1 Veh-Mileage-Accident Info'!#REF!</definedName>
    <definedName name="a495cce52175b4c778224ab4f42debbf7" hidden="1">'Sch 1 Veh-Mileage-Accident Info'!#REF!</definedName>
    <definedName name="a4990c74fa9ac4926a4e13c81c6ca5ffc" hidden="1">'Sch 8 Revenues'!$E$19</definedName>
    <definedName name="a499b370427374c45bb035a10606648d9" hidden="1">'Sch 10 Income Statement'!$D$22</definedName>
    <definedName name="a49b0229eb6704d3fbeba68f00f5efcf6" hidden="1">'Sch 8 Revenues'!$D$23</definedName>
    <definedName name="a49cccc0483f6446383557ff2e8881604" hidden="1">'Sch 6 Bal Sheet Assests -Total'!$D$29</definedName>
    <definedName name="a49e15dfb1b964b318e7fc490c360c295" localSheetId="1" hidden="1">#REF!</definedName>
    <definedName name="a49e15dfb1b964b318e7fc490c360c295" localSheetId="22" hidden="1">#REF!</definedName>
    <definedName name="a49e15dfb1b964b318e7fc490c360c295" localSheetId="15" hidden="1">#REF!</definedName>
    <definedName name="a49e15dfb1b964b318e7fc490c360c295" localSheetId="18" hidden="1">#REF!</definedName>
    <definedName name="a49e15dfb1b964b318e7fc490c360c295" hidden="1">#REF!</definedName>
    <definedName name="a49ef7ed4a85c4c1d9a75aba7fa645967" hidden="1">'Sch 8 Revenues'!$E$12</definedName>
    <definedName name="a49ff9770e9b545569b43267373deb762" localSheetId="15" hidden="1">'Sch 12 Yard Waste-Organics Prog'!#REF!</definedName>
    <definedName name="a49ff9770e9b545569b43267373deb762" hidden="1">'Sch 11 Reg Recycle Program'!$C$27</definedName>
    <definedName name="a4a13e6f43d6642d481ff8121423feb8f" localSheetId="1" hidden="1">#REF!</definedName>
    <definedName name="a4a13e6f43d6642d481ff8121423feb8f" localSheetId="22" hidden="1">#REF!</definedName>
    <definedName name="a4a13e6f43d6642d481ff8121423feb8f" localSheetId="15" hidden="1">#REF!</definedName>
    <definedName name="a4a13e6f43d6642d481ff8121423feb8f" localSheetId="18" hidden="1">#REF!</definedName>
    <definedName name="a4a13e6f43d6642d481ff8121423feb8f" hidden="1">#REF!</definedName>
    <definedName name="a4a16c7d94e0a448e827e4ea87fb89b36" hidden="1">'Sch 1 Veh-Mileage-Accident Info'!$D$15</definedName>
    <definedName name="a4a1904177bdc41b6807c1442dec9d609" localSheetId="20" hidden="1">'Reg Fee Calc Schedule'!$H$25</definedName>
    <definedName name="a4a1904177bdc41b6807c1442dec9d609" hidden="1">#REF!</definedName>
    <definedName name="a4af6819362e94134b16c33e5cc4d56e2" localSheetId="21" hidden="1">'[1]Sch 1 Veh-Mileage-Accident Info'!#REF!</definedName>
    <definedName name="a4af6819362e94134b16c33e5cc4d56e2" localSheetId="3" hidden="1">'[1]Sch 1 Veh-Mileage-Accident Info'!#REF!</definedName>
    <definedName name="a4af6819362e94134b16c33e5cc4d56e2" localSheetId="22" hidden="1">'[1]Sch 1 Veh-Mileage-Accident Info'!#REF!</definedName>
    <definedName name="a4af6819362e94134b16c33e5cc4d56e2" localSheetId="20" hidden="1">'Sch 1 Veh-Mileage-Accident Info'!#REF!</definedName>
    <definedName name="a4af6819362e94134b16c33e5cc4d56e2" localSheetId="15" hidden="1">'Sch 1 Veh-Mileage-Accident Info'!#REF!</definedName>
    <definedName name="a4af6819362e94134b16c33e5cc4d56e2" hidden="1">'Sch 1 Veh-Mileage-Accident Info'!#REF!</definedName>
    <definedName name="a4b625f37ca0f4df396fd63e056c37db4" localSheetId="21" hidden="1">#REF!</definedName>
    <definedName name="a4b625f37ca0f4df396fd63e056c37db4" localSheetId="3" hidden="1">#REF!</definedName>
    <definedName name="a4b625f37ca0f4df396fd63e056c37db4" localSheetId="1" hidden="1">#REF!</definedName>
    <definedName name="a4b625f37ca0f4df396fd63e056c37db4" localSheetId="22" hidden="1">#REF!</definedName>
    <definedName name="a4b625f37ca0f4df396fd63e056c37db4" hidden="1">'Ownership- Industry Info'!$W$10</definedName>
    <definedName name="a4b6ea05016a742ef82ec5d8701b0826c" localSheetId="1" hidden="1">#REF!</definedName>
    <definedName name="a4b6ea05016a742ef82ec5d8701b0826c" localSheetId="22" hidden="1">#REF!</definedName>
    <definedName name="a4b6ea05016a742ef82ec5d8701b0826c" localSheetId="15" hidden="1">#REF!</definedName>
    <definedName name="a4b6ea05016a742ef82ec5d8701b0826c" localSheetId="18" hidden="1">#REF!</definedName>
    <definedName name="a4b6ea05016a742ef82ec5d8701b0826c" hidden="1">#REF!</definedName>
    <definedName name="a4b9194e729bf4281b8f802e6670a4420" localSheetId="1" hidden="1">#REF!</definedName>
    <definedName name="a4b9194e729bf4281b8f802e6670a4420" localSheetId="22" hidden="1">#REF!</definedName>
    <definedName name="a4b9194e729bf4281b8f802e6670a4420" localSheetId="15" hidden="1">#REF!</definedName>
    <definedName name="a4b9194e729bf4281b8f802e6670a4420" localSheetId="18" hidden="1">#REF!</definedName>
    <definedName name="a4b9194e729bf4281b8f802e6670a4420" hidden="1">#REF!</definedName>
    <definedName name="a4bd7ffbf4c8c4452a83185b8f179364f" hidden="1">'Sch 1 Veh-Mileage-Accident Info'!$D$17</definedName>
    <definedName name="a4c137553258749fdb1de8cdd6934ac82" localSheetId="21" hidden="1">'[1]Sch 8 Revenues'!#REF!</definedName>
    <definedName name="a4c137553258749fdb1de8cdd6934ac82" localSheetId="3" hidden="1">'[1]Sch 8 Revenues'!#REF!</definedName>
    <definedName name="a4c137553258749fdb1de8cdd6934ac82" localSheetId="22" hidden="1">'[1]Sch 8 Revenues'!#REF!</definedName>
    <definedName name="a4c137553258749fdb1de8cdd6934ac82" localSheetId="20" hidden="1">'Sch 8 Revenues'!#REF!</definedName>
    <definedName name="a4c137553258749fdb1de8cdd6934ac82" localSheetId="15" hidden="1">'Sch 8 Revenues'!#REF!</definedName>
    <definedName name="a4c137553258749fdb1de8cdd6934ac82" hidden="1">'Sch 8 Revenues'!#REF!</definedName>
    <definedName name="a4c2c045e36e74d9fbdf34801e0f7772e" localSheetId="21" hidden="1">#REF!</definedName>
    <definedName name="a4c2c045e36e74d9fbdf34801e0f7772e" localSheetId="3" hidden="1">#REF!</definedName>
    <definedName name="a4c2c045e36e74d9fbdf34801e0f7772e" localSheetId="1" hidden="1">#REF!</definedName>
    <definedName name="a4c2c045e36e74d9fbdf34801e0f7772e" localSheetId="22" hidden="1">#REF!</definedName>
    <definedName name="a4c2c045e36e74d9fbdf34801e0f7772e" localSheetId="15" hidden="1">#REF!</definedName>
    <definedName name="a4c2c045e36e74d9fbdf34801e0f7772e" localSheetId="18" hidden="1">#REF!</definedName>
    <definedName name="a4c2c045e36e74d9fbdf34801e0f7772e" hidden="1">#REF!</definedName>
    <definedName name="a4c3497028528423d89eb6b246da24515" localSheetId="1" hidden="1">#REF!</definedName>
    <definedName name="a4c3497028528423d89eb6b246da24515" localSheetId="22" hidden="1">#REF!</definedName>
    <definedName name="a4c3497028528423d89eb6b246da24515" localSheetId="15" hidden="1">#REF!</definedName>
    <definedName name="a4c3497028528423d89eb6b246da24515" localSheetId="18" hidden="1">#REF!</definedName>
    <definedName name="a4c3497028528423d89eb6b246da24515" hidden="1">#REF!</definedName>
    <definedName name="a4c98cf45c915448ab9469627c5ba355f" localSheetId="1" hidden="1">#REF!</definedName>
    <definedName name="a4c98cf45c915448ab9469627c5ba355f" localSheetId="22" hidden="1">#REF!</definedName>
    <definedName name="a4c98cf45c915448ab9469627c5ba355f" localSheetId="15" hidden="1">#REF!</definedName>
    <definedName name="a4c98cf45c915448ab9469627c5ba355f" localSheetId="18" hidden="1">#REF!</definedName>
    <definedName name="a4c98cf45c915448ab9469627c5ba355f" hidden="1">#REF!</definedName>
    <definedName name="a4ca85548cf5d4b48998b2efc24d59849" localSheetId="15" hidden="1">'Sch 12 Yard Waste-Organics Prog'!#REF!</definedName>
    <definedName name="a4ca85548cf5d4b48998b2efc24d59849" hidden="1">'Sch 11 Reg Recycle Program'!$D$26</definedName>
    <definedName name="a4cb3887c796a4c0885fea07d7f3bc568" hidden="1">'Sch 10 Income Statement'!$D$38</definedName>
    <definedName name="a4d137e2c93f94805bc66e8af30bec29c" localSheetId="1" hidden="1">#REF!</definedName>
    <definedName name="a4d137e2c93f94805bc66e8af30bec29c" localSheetId="22" hidden="1">#REF!</definedName>
    <definedName name="a4d137e2c93f94805bc66e8af30bec29c" localSheetId="15" hidden="1">#REF!</definedName>
    <definedName name="a4d137e2c93f94805bc66e8af30bec29c" localSheetId="18" hidden="1">#REF!</definedName>
    <definedName name="a4d137e2c93f94805bc66e8af30bec29c" hidden="1">#REF!</definedName>
    <definedName name="a4da0c02e89524b6cb96e01f06c5a489d" localSheetId="1" hidden="1">#REF!</definedName>
    <definedName name="a4da0c02e89524b6cb96e01f06c5a489d" localSheetId="22" hidden="1">#REF!</definedName>
    <definedName name="a4da0c02e89524b6cb96e01f06c5a489d" localSheetId="15" hidden="1">#REF!</definedName>
    <definedName name="a4da0c02e89524b6cb96e01f06c5a489d" localSheetId="18" hidden="1">#REF!</definedName>
    <definedName name="a4da0c02e89524b6cb96e01f06c5a489d" hidden="1">#REF!</definedName>
    <definedName name="a4db81eabdcd54e9399b32cff355f7d46" localSheetId="1" hidden="1">#REF!</definedName>
    <definedName name="a4db81eabdcd54e9399b32cff355f7d46" localSheetId="22" hidden="1">#REF!</definedName>
    <definedName name="a4db81eabdcd54e9399b32cff355f7d46" localSheetId="15" hidden="1">#REF!</definedName>
    <definedName name="a4db81eabdcd54e9399b32cff355f7d46" localSheetId="18" hidden="1">#REF!</definedName>
    <definedName name="a4db81eabdcd54e9399b32cff355f7d46" hidden="1">#REF!</definedName>
    <definedName name="a4dc7a7eb944247efa706ae2b403d553b" hidden="1">'Sch 7 Bal Sheet Liab-Equity'!$D$12</definedName>
    <definedName name="a4dcb3301e70243bf9748ddb5bf344a28" localSheetId="21" hidden="1">'[1]Sch 8 Revenues'!#REF!</definedName>
    <definedName name="a4dcb3301e70243bf9748ddb5bf344a28" localSheetId="3" hidden="1">'[1]Sch 8 Revenues'!#REF!</definedName>
    <definedName name="a4dcb3301e70243bf9748ddb5bf344a28" localSheetId="22" hidden="1">'[1]Sch 8 Revenues'!#REF!</definedName>
    <definedName name="a4dcb3301e70243bf9748ddb5bf344a28" localSheetId="20" hidden="1">'Sch 8 Revenues'!#REF!</definedName>
    <definedName name="a4dcb3301e70243bf9748ddb5bf344a28" localSheetId="15" hidden="1">'Sch 8 Revenues'!#REF!</definedName>
    <definedName name="a4dcb3301e70243bf9748ddb5bf344a28" hidden="1">'Sch 8 Revenues'!#REF!</definedName>
    <definedName name="a4e7d605af8964bf9a5e0642e65b20c26" localSheetId="21" hidden="1">'[1]Sch 1 Veh-Mileage-Accident Info'!#REF!</definedName>
    <definedName name="a4e7d605af8964bf9a5e0642e65b20c26" localSheetId="3" hidden="1">'[1]Sch 1 Veh-Mileage-Accident Info'!#REF!</definedName>
    <definedName name="a4e7d605af8964bf9a5e0642e65b20c26" localSheetId="22" hidden="1">'[1]Sch 1 Veh-Mileage-Accident Info'!#REF!</definedName>
    <definedName name="a4e7d605af8964bf9a5e0642e65b20c26" localSheetId="20" hidden="1">'Sch 1 Veh-Mileage-Accident Info'!#REF!</definedName>
    <definedName name="a4e7d605af8964bf9a5e0642e65b20c26" hidden="1">'Sch 1 Veh-Mileage-Accident Info'!#REF!</definedName>
    <definedName name="a4e9bd6b52b994c17a0a9a12f9706b4c6" hidden="1">'Sch 5 Operating Property'!$E$26</definedName>
    <definedName name="a4e9d58526cc940f1bcea88b1246487c7" localSheetId="1" hidden="1">#REF!</definedName>
    <definedName name="a4e9d58526cc940f1bcea88b1246487c7" localSheetId="22" hidden="1">#REF!</definedName>
    <definedName name="a4e9d58526cc940f1bcea88b1246487c7" localSheetId="15" hidden="1">#REF!</definedName>
    <definedName name="a4e9d58526cc940f1bcea88b1246487c7" localSheetId="18" hidden="1">#REF!</definedName>
    <definedName name="a4e9d58526cc940f1bcea88b1246487c7" hidden="1">#REF!</definedName>
    <definedName name="a4f05bd2504784de6badafe3c23618532" localSheetId="1" hidden="1">#REF!</definedName>
    <definedName name="a4f05bd2504784de6badafe3c23618532" localSheetId="22" hidden="1">#REF!</definedName>
    <definedName name="a4f05bd2504784de6badafe3c23618532" localSheetId="15" hidden="1">#REF!</definedName>
    <definedName name="a4f05bd2504784de6badafe3c23618532" localSheetId="18" hidden="1">#REF!</definedName>
    <definedName name="a4f05bd2504784de6badafe3c23618532" hidden="1">#REF!</definedName>
    <definedName name="a4f124030177e4ad9b345d3951c781057" localSheetId="1" hidden="1">#REF!</definedName>
    <definedName name="a4f124030177e4ad9b345d3951c781057" localSheetId="22" hidden="1">#REF!</definedName>
    <definedName name="a4f124030177e4ad9b345d3951c781057" localSheetId="15" hidden="1">#REF!</definedName>
    <definedName name="a4f124030177e4ad9b345d3951c781057" localSheetId="18" hidden="1">#REF!</definedName>
    <definedName name="a4f124030177e4ad9b345d3951c781057" hidden="1">#REF!</definedName>
    <definedName name="a4f5cd056ab434b1b893d717e836cabe9" hidden="1">'Sch 13 Garbage Disposal Fees'!$J$10</definedName>
    <definedName name="a4fe1a3b46d364c66807a18de454d0a20" localSheetId="1" hidden="1">#REF!</definedName>
    <definedName name="a4fe1a3b46d364c66807a18de454d0a20" localSheetId="22" hidden="1">#REF!</definedName>
    <definedName name="a4fe1a3b46d364c66807a18de454d0a20" localSheetId="15" hidden="1">#REF!</definedName>
    <definedName name="a4fe1a3b46d364c66807a18de454d0a20" localSheetId="18" hidden="1">#REF!</definedName>
    <definedName name="a4fe1a3b46d364c66807a18de454d0a20" hidden="1">#REF!</definedName>
    <definedName name="a5010d828b8f44f71a7ee4aecc8f63754" localSheetId="21" hidden="1">'[1]Sch 5 Operating Property'!#REF!</definedName>
    <definedName name="a5010d828b8f44f71a7ee4aecc8f63754" localSheetId="3" hidden="1">'[1]Sch 5 Operating Property'!#REF!</definedName>
    <definedName name="a5010d828b8f44f71a7ee4aecc8f63754" localSheetId="22" hidden="1">'[1]Sch 5 Operating Property'!#REF!</definedName>
    <definedName name="a5010d828b8f44f71a7ee4aecc8f63754" localSheetId="20" hidden="1">'Sch 5 Operating Property'!#REF!</definedName>
    <definedName name="a5010d828b8f44f71a7ee4aecc8f63754" localSheetId="15" hidden="1">'Sch 5 Operating Property'!#REF!</definedName>
    <definedName name="a5010d828b8f44f71a7ee4aecc8f63754" hidden="1">'Sch 5 Operating Property'!#REF!</definedName>
    <definedName name="a5019fe39fdd94b4a9b68a0945529d63f" localSheetId="1" hidden="1">#REF!</definedName>
    <definedName name="a5019fe39fdd94b4a9b68a0945529d63f" localSheetId="22" hidden="1">#REF!</definedName>
    <definedName name="a5019fe39fdd94b4a9b68a0945529d63f" localSheetId="15" hidden="1">#REF!</definedName>
    <definedName name="a5019fe39fdd94b4a9b68a0945529d63f" localSheetId="18" hidden="1">#REF!</definedName>
    <definedName name="a5019fe39fdd94b4a9b68a0945529d63f" hidden="1">#REF!</definedName>
    <definedName name="a501a1a072bf24f1d922cfebce15dc6bd" localSheetId="1" hidden="1">#REF!</definedName>
    <definedName name="a501a1a072bf24f1d922cfebce15dc6bd" localSheetId="22" hidden="1">#REF!</definedName>
    <definedName name="a501a1a072bf24f1d922cfebce15dc6bd" localSheetId="15" hidden="1">#REF!</definedName>
    <definedName name="a501a1a072bf24f1d922cfebce15dc6bd" localSheetId="18" hidden="1">#REF!</definedName>
    <definedName name="a501a1a072bf24f1d922cfebce15dc6bd" hidden="1">#REF!</definedName>
    <definedName name="a5067a036225346efbe9e250f5ab47a6d" hidden="1">'Sch 8 Revenues'!$F$23</definedName>
    <definedName name="a50ecc1d6e952459abc44e31c2357e2b3" localSheetId="21" hidden="1">'[4]Schedule 1'!#REF!</definedName>
    <definedName name="a50ecc1d6e952459abc44e31c2357e2b3" localSheetId="3" hidden="1">'[4]Schedule 1'!#REF!</definedName>
    <definedName name="a50ecc1d6e952459abc44e31c2357e2b3" localSheetId="1" hidden="1">'[5]Schedule 1'!#REF!</definedName>
    <definedName name="a50ecc1d6e952459abc44e31c2357e2b3" localSheetId="22" hidden="1">'[6]Schedule 1'!#REF!</definedName>
    <definedName name="a50ecc1d6e952459abc44e31c2357e2b3" localSheetId="20" hidden="1">'Sch 1 Veh-Mileage-Accident Info'!#REF!</definedName>
    <definedName name="a50ecc1d6e952459abc44e31c2357e2b3" localSheetId="15" hidden="1">'Sch 1 Veh-Mileage-Accident Info'!#REF!</definedName>
    <definedName name="a50ecc1d6e952459abc44e31c2357e2b3" localSheetId="18" hidden="1">'Sch 1 Veh-Mileage-Accident Info'!#REF!</definedName>
    <definedName name="a50ecc1d6e952459abc44e31c2357e2b3" hidden="1">'Sch 1 Veh-Mileage-Accident Info'!#REF!</definedName>
    <definedName name="a510cd1adacd6405d9a455bd68981e43e" localSheetId="1" hidden="1">#REF!</definedName>
    <definedName name="a510cd1adacd6405d9a455bd68981e43e" localSheetId="22" hidden="1">#REF!</definedName>
    <definedName name="a510cd1adacd6405d9a455bd68981e43e" localSheetId="15" hidden="1">#REF!</definedName>
    <definedName name="a510cd1adacd6405d9a455bd68981e43e" localSheetId="18" hidden="1">#REF!</definedName>
    <definedName name="a510cd1adacd6405d9a455bd68981e43e" hidden="1">#REF!</definedName>
    <definedName name="a516a6295513a46eda7300564afc98913" localSheetId="1" hidden="1">#REF!</definedName>
    <definedName name="a516a6295513a46eda7300564afc98913" localSheetId="22" hidden="1">#REF!</definedName>
    <definedName name="a516a6295513a46eda7300564afc98913" localSheetId="15" hidden="1">#REF!</definedName>
    <definedName name="a516a6295513a46eda7300564afc98913" localSheetId="18" hidden="1">#REF!</definedName>
    <definedName name="a516a6295513a46eda7300564afc98913" hidden="1">#REF!</definedName>
    <definedName name="a5187bac0463c470c94b3aca8fad9cf3f" hidden="1">'Sch 6 Bal Sheet Assests -Total'!$D$19</definedName>
    <definedName name="a51a153699eff44808cecb273abf16f2d" localSheetId="1" hidden="1">#REF!</definedName>
    <definedName name="a51a153699eff44808cecb273abf16f2d" localSheetId="22" hidden="1">#REF!</definedName>
    <definedName name="a51a153699eff44808cecb273abf16f2d" localSheetId="15" hidden="1">#REF!</definedName>
    <definedName name="a51a153699eff44808cecb273abf16f2d" localSheetId="18" hidden="1">#REF!</definedName>
    <definedName name="a51a153699eff44808cecb273abf16f2d" hidden="1">#REF!</definedName>
    <definedName name="a51a8b6e010024bb584c6818e5072b7f7" localSheetId="15" hidden="1">'Sch 12 Yard Waste-Organics Prog'!#REF!</definedName>
    <definedName name="a51a8b6e010024bb584c6818e5072b7f7" hidden="1">'Sch 11 Reg Recycle Program'!$D$17</definedName>
    <definedName name="a51fada450a41441ead93064af43f5b73" hidden="1">'Sch 5 Operating Property'!$E$22</definedName>
    <definedName name="a522d4cf246164774beee86344f514e43" localSheetId="15" hidden="1">'Sch 12 Yard Waste-Organics Prog'!#REF!</definedName>
    <definedName name="a522d4cf246164774beee86344f514e43" hidden="1">'Sch 11 Reg Recycle Program'!$D$24</definedName>
    <definedName name="a52a8c076903240e4a1358ecf04ff7c19" localSheetId="21" hidden="1">#REF!</definedName>
    <definedName name="a52a8c076903240e4a1358ecf04ff7c19" localSheetId="3" hidden="1">#REF!</definedName>
    <definedName name="a52a8c076903240e4a1358ecf04ff7c19" localSheetId="1" hidden="1">'[3]Company Info-Certification Page'!#REF!</definedName>
    <definedName name="a52a8c076903240e4a1358ecf04ff7c19" localSheetId="22" hidden="1">#REF!</definedName>
    <definedName name="a52a8c076903240e4a1358ecf04ff7c19" localSheetId="15" hidden="1">#REF!</definedName>
    <definedName name="a52a8c076903240e4a1358ecf04ff7c19" hidden="1">#REF!</definedName>
    <definedName name="a52b36ee57f414d07a98db18cbba19dd5" hidden="1">'Sch 8 Revenues'!$D$10</definedName>
    <definedName name="a52c8fd58d1ef411a8a76d0b350623fb1" localSheetId="21" hidden="1">'[1]Sch 8 Revenues'!#REF!</definedName>
    <definedName name="a52c8fd58d1ef411a8a76d0b350623fb1" localSheetId="3" hidden="1">'[1]Sch 8 Revenues'!#REF!</definedName>
    <definedName name="a52c8fd58d1ef411a8a76d0b350623fb1" localSheetId="22" hidden="1">'[1]Sch 8 Revenues'!#REF!</definedName>
    <definedName name="a52c8fd58d1ef411a8a76d0b350623fb1" localSheetId="20" hidden="1">'Sch 8 Revenues'!#REF!</definedName>
    <definedName name="a52c8fd58d1ef411a8a76d0b350623fb1" localSheetId="15" hidden="1">'Sch 8 Revenues'!#REF!</definedName>
    <definedName name="a52c8fd58d1ef411a8a76d0b350623fb1" hidden="1">'Sch 8 Revenues'!#REF!</definedName>
    <definedName name="a531a7e95f25142be8fd01fc9c38ed645" hidden="1">'Sch 5 Operating Property'!$E$29</definedName>
    <definedName name="a5332096dc9504ca0b7edef32c7477850" localSheetId="1" hidden="1">#REF!</definedName>
    <definedName name="a5332096dc9504ca0b7edef32c7477850" localSheetId="22" hidden="1">#REF!</definedName>
    <definedName name="a5332096dc9504ca0b7edef32c7477850" localSheetId="15" hidden="1">#REF!</definedName>
    <definedName name="a5332096dc9504ca0b7edef32c7477850" localSheetId="18" hidden="1">#REF!</definedName>
    <definedName name="a5332096dc9504ca0b7edef32c7477850" hidden="1">#REF!</definedName>
    <definedName name="a53381bb52a274922982a8b96690f515d" localSheetId="1" hidden="1">#REF!</definedName>
    <definedName name="a53381bb52a274922982a8b96690f515d" localSheetId="22" hidden="1">#REF!</definedName>
    <definedName name="a53381bb52a274922982a8b96690f515d" localSheetId="15" hidden="1">#REF!</definedName>
    <definedName name="a53381bb52a274922982a8b96690f515d" localSheetId="18" hidden="1">#REF!</definedName>
    <definedName name="a53381bb52a274922982a8b96690f515d" hidden="1">#REF!</definedName>
    <definedName name="a533c08a38e7644e2a05355b609b5dad7" localSheetId="21" hidden="1">#REF!</definedName>
    <definedName name="a533c08a38e7644e2a05355b609b5dad7" localSheetId="3" hidden="1">#REF!</definedName>
    <definedName name="a533c08a38e7644e2a05355b609b5dad7" localSheetId="1" hidden="1">#REF!</definedName>
    <definedName name="a533c08a38e7644e2a05355b609b5dad7" localSheetId="22" hidden="1">#REF!</definedName>
    <definedName name="a533c08a38e7644e2a05355b609b5dad7" hidden="1">'Ownership- Industry Info'!$L$11</definedName>
    <definedName name="a53606dd5e27448a888d50fd4ecf99b95" localSheetId="15" hidden="1">'Sch 12 Yard Waste-Organics Prog'!#REF!</definedName>
    <definedName name="a53606dd5e27448a888d50fd4ecf99b95" hidden="1">'Sch 11 Reg Recycle Program'!$C$13</definedName>
    <definedName name="a537d91dbeec544aca4553e92c6d8b077" hidden="1">'Sch 8 Revenues'!$E$21</definedName>
    <definedName name="a53a55637eaa949f2adf04c384b4bec61" localSheetId="20" hidden="1">'Cover Sheet'!#REF!</definedName>
    <definedName name="a53a55637eaa949f2adf04c384b4bec61" localSheetId="15" hidden="1">'Cover Sheet'!#REF!</definedName>
    <definedName name="a53a55637eaa949f2adf04c384b4bec61" hidden="1">'Cover Sheet'!#REF!</definedName>
    <definedName name="a53c041a2aa4e417e9f3954dcc82a332d" localSheetId="1" hidden="1">#REF!</definedName>
    <definedName name="a53c041a2aa4e417e9f3954dcc82a332d" localSheetId="22" hidden="1">#REF!</definedName>
    <definedName name="a53c041a2aa4e417e9f3954dcc82a332d" localSheetId="15" hidden="1">#REF!</definedName>
    <definedName name="a53c041a2aa4e417e9f3954dcc82a332d" localSheetId="18" hidden="1">#REF!</definedName>
    <definedName name="a53c041a2aa4e417e9f3954dcc82a332d" hidden="1">#REF!</definedName>
    <definedName name="a5403f0508a1747feaeefee60568866e8" hidden="1">'Sch 8 Revenues'!$D$17</definedName>
    <definedName name="a5432b4b7b1d441bca6d0bc7dcb82a7b9" localSheetId="1" hidden="1">#REF!</definedName>
    <definedName name="a5432b4b7b1d441bca6d0bc7dcb82a7b9" localSheetId="22" hidden="1">#REF!</definedName>
    <definedName name="a5432b4b7b1d441bca6d0bc7dcb82a7b9" localSheetId="15" hidden="1">#REF!</definedName>
    <definedName name="a5432b4b7b1d441bca6d0bc7dcb82a7b9" localSheetId="18" hidden="1">#REF!</definedName>
    <definedName name="a5432b4b7b1d441bca6d0bc7dcb82a7b9" hidden="1">#REF!</definedName>
    <definedName name="a545dd86c6509445a8038f72850d66bc5" localSheetId="1" hidden="1">#REF!</definedName>
    <definedName name="a545dd86c6509445a8038f72850d66bc5" localSheetId="22" hidden="1">#REF!</definedName>
    <definedName name="a545dd86c6509445a8038f72850d66bc5" localSheetId="15" hidden="1">#REF!</definedName>
    <definedName name="a545dd86c6509445a8038f72850d66bc5" localSheetId="18" hidden="1">#REF!</definedName>
    <definedName name="a545dd86c6509445a8038f72850d66bc5" hidden="1">#REF!</definedName>
    <definedName name="a546052fd13f44a389fb66dff33f487cf" hidden="1">'Sch 1 Veh-Mileage-Accident Info'!$D$8</definedName>
    <definedName name="a54847651fdf74f45a2607804524681a6" localSheetId="1" hidden="1">#REF!</definedName>
    <definedName name="a54847651fdf74f45a2607804524681a6" localSheetId="22" hidden="1">#REF!</definedName>
    <definedName name="a54847651fdf74f45a2607804524681a6" localSheetId="15" hidden="1">#REF!</definedName>
    <definedName name="a54847651fdf74f45a2607804524681a6" localSheetId="18" hidden="1">#REF!</definedName>
    <definedName name="a54847651fdf74f45a2607804524681a6" hidden="1">#REF!</definedName>
    <definedName name="a54875e34001a47a79d166fcd643d39e3" hidden="1">'Sch 10 Income Statement'!$D$11</definedName>
    <definedName name="a54dd425882684d8ea4c6971ace9ed95d" hidden="1">'Sch 1 Veh-Mileage-Accident Info'!$D$10</definedName>
    <definedName name="a5527364ba2144e7b8cdebcf586574f55" localSheetId="15" hidden="1">'Sch 12 Yard Waste-Organics Prog'!#REF!</definedName>
    <definedName name="a5527364ba2144e7b8cdebcf586574f55" hidden="1">'Sch 11 Reg Recycle Program'!$C$12</definedName>
    <definedName name="a55ba8a5344504ddbbb1ff148f0eeb38c" localSheetId="21" hidden="1">'[1]Sch 5 Operating Property'!#REF!</definedName>
    <definedName name="a55ba8a5344504ddbbb1ff148f0eeb38c" localSheetId="3" hidden="1">'[1]Sch 5 Operating Property'!#REF!</definedName>
    <definedName name="a55ba8a5344504ddbbb1ff148f0eeb38c" localSheetId="22" hidden="1">'[1]Sch 5 Operating Property'!#REF!</definedName>
    <definedName name="a55ba8a5344504ddbbb1ff148f0eeb38c" localSheetId="20" hidden="1">'Sch 5 Operating Property'!#REF!</definedName>
    <definedName name="a55ba8a5344504ddbbb1ff148f0eeb38c" localSheetId="15" hidden="1">'Sch 5 Operating Property'!#REF!</definedName>
    <definedName name="a55ba8a5344504ddbbb1ff148f0eeb38c" hidden="1">'Sch 5 Operating Property'!#REF!</definedName>
    <definedName name="a55c43dbc1b2248e4853bf4628330ae86" localSheetId="1" hidden="1">#REF!</definedName>
    <definedName name="a55c43dbc1b2248e4853bf4628330ae86" localSheetId="22" hidden="1">#REF!</definedName>
    <definedName name="a55c43dbc1b2248e4853bf4628330ae86" localSheetId="15" hidden="1">#REF!</definedName>
    <definedName name="a55c43dbc1b2248e4853bf4628330ae86" localSheetId="18" hidden="1">#REF!</definedName>
    <definedName name="a55c43dbc1b2248e4853bf4628330ae86" hidden="1">#REF!</definedName>
    <definedName name="a55e4d4e1b40e4180856136c155c3a506" hidden="1">'Sch 5 Operating Property'!$E$26</definedName>
    <definedName name="a569b2892e9e64635bd72aba36dfd0768" localSheetId="15" hidden="1">'Sch 12 Yard Waste-Organics Prog'!#REF!</definedName>
    <definedName name="a569b2892e9e64635bd72aba36dfd0768" hidden="1">'Sch 11 Reg Recycle Program'!$C$15</definedName>
    <definedName name="a56cee722a9c847c9950bf71f06c76c4c" localSheetId="21" hidden="1">'[2]Schedule 6'!#REF!</definedName>
    <definedName name="a56cee722a9c847c9950bf71f06c76c4c" localSheetId="3" hidden="1">'[2]Schedule 6'!#REF!</definedName>
    <definedName name="a56cee722a9c847c9950bf71f06c76c4c" localSheetId="1" hidden="1">'[2]Schedule 6'!#REF!</definedName>
    <definedName name="a56cee722a9c847c9950bf71f06c76c4c" localSheetId="22" hidden="1">'[2]Schedule 6'!#REF!</definedName>
    <definedName name="a56cee722a9c847c9950bf71f06c76c4c" localSheetId="20" hidden="1">'Sch 13 Garbage Disposal Fees'!#REF!</definedName>
    <definedName name="a56cee722a9c847c9950bf71f06c76c4c" localSheetId="15" hidden="1">'Sch 13 Garbage Disposal Fees'!#REF!</definedName>
    <definedName name="a56cee722a9c847c9950bf71f06c76c4c" hidden="1">'Sch 13 Garbage Disposal Fees'!#REF!</definedName>
    <definedName name="a56f6dbf340174907afbfbf7256861395" localSheetId="1" hidden="1">#REF!</definedName>
    <definedName name="a56f6dbf340174907afbfbf7256861395" localSheetId="22" hidden="1">#REF!</definedName>
    <definedName name="a56f6dbf340174907afbfbf7256861395" localSheetId="15" hidden="1">#REF!</definedName>
    <definedName name="a56f6dbf340174907afbfbf7256861395" localSheetId="18" hidden="1">#REF!</definedName>
    <definedName name="a56f6dbf340174907afbfbf7256861395" hidden="1">#REF!</definedName>
    <definedName name="a572121791dce46aea5ec70f206ae5493" localSheetId="15" hidden="1">'Sch 12 Yard Waste-Organics Prog'!#REF!</definedName>
    <definedName name="a572121791dce46aea5ec70f206ae5493" hidden="1">'Sch 11 Reg Recycle Program'!$C$29</definedName>
    <definedName name="a57c743c146e648769f9f0a04ecff058d" localSheetId="1" hidden="1">#REF!</definedName>
    <definedName name="a57c743c146e648769f9f0a04ecff058d" localSheetId="22" hidden="1">#REF!</definedName>
    <definedName name="a57c743c146e648769f9f0a04ecff058d" localSheetId="15" hidden="1">#REF!</definedName>
    <definedName name="a57c743c146e648769f9f0a04ecff058d" localSheetId="18" hidden="1">#REF!</definedName>
    <definedName name="a57c743c146e648769f9f0a04ecff058d" hidden="1">#REF!</definedName>
    <definedName name="a5847285699c14348b022c6c6483caca9" localSheetId="1" hidden="1">#REF!</definedName>
    <definedName name="a5847285699c14348b022c6c6483caca9" localSheetId="22" hidden="1">#REF!</definedName>
    <definedName name="a5847285699c14348b022c6c6483caca9" localSheetId="15" hidden="1">#REF!</definedName>
    <definedName name="a5847285699c14348b022c6c6483caca9" localSheetId="18" hidden="1">#REF!</definedName>
    <definedName name="a5847285699c14348b022c6c6483caca9" hidden="1">#REF!</definedName>
    <definedName name="a588be4c82b1e4befadb1f5f1e1ed3585" hidden="1">'Sch 1 Veh-Mileage-Accident Info'!$C$16</definedName>
    <definedName name="a58a95de62dcd4f19abec23b08e79b689" localSheetId="21" hidden="1">'[1]Sch 5 Operating Property'!#REF!</definedName>
    <definedName name="a58a95de62dcd4f19abec23b08e79b689" localSheetId="3" hidden="1">'[1]Sch 5 Operating Property'!#REF!</definedName>
    <definedName name="a58a95de62dcd4f19abec23b08e79b689" localSheetId="22" hidden="1">'[1]Sch 5 Operating Property'!#REF!</definedName>
    <definedName name="a58a95de62dcd4f19abec23b08e79b689" localSheetId="20" hidden="1">'Sch 5 Operating Property'!#REF!</definedName>
    <definedName name="a58a95de62dcd4f19abec23b08e79b689" localSheetId="15" hidden="1">'Sch 5 Operating Property'!#REF!</definedName>
    <definedName name="a58a95de62dcd4f19abec23b08e79b689" hidden="1">'Sch 5 Operating Property'!#REF!</definedName>
    <definedName name="a58b8b855f3294376a9528b83cf03293c" localSheetId="1" hidden="1">#REF!</definedName>
    <definedName name="a58b8b855f3294376a9528b83cf03293c" localSheetId="22" hidden="1">#REF!</definedName>
    <definedName name="a58b8b855f3294376a9528b83cf03293c" localSheetId="15" hidden="1">#REF!</definedName>
    <definedName name="a58b8b855f3294376a9528b83cf03293c" localSheetId="18" hidden="1">#REF!</definedName>
    <definedName name="a58b8b855f3294376a9528b83cf03293c" hidden="1">#REF!</definedName>
    <definedName name="a58d2020c75124f3c958a29bc0cc9b2e6" localSheetId="15" hidden="1">'Sch 12 Yard Waste-Organics Prog'!#REF!</definedName>
    <definedName name="a58d2020c75124f3c958a29bc0cc9b2e6" hidden="1">'Sch 11 Reg Recycle Program'!$C$28</definedName>
    <definedName name="a5906e390fdf94241891debcb04e7dbf3" localSheetId="15" hidden="1">'Sch 12 Yard Waste-Organics Prog'!#REF!</definedName>
    <definedName name="a5906e390fdf94241891debcb04e7dbf3" hidden="1">'Sch 11 Reg Recycle Program'!$D$26</definedName>
    <definedName name="a5915f907ccb344439e716a4c42849d4f" hidden="1">'Sch 6 Bal Sheet Assests -Total'!$D$16</definedName>
    <definedName name="a59201e8b534043c7b11d41c142fe698d" localSheetId="21" hidden="1">'[1]Sch 8 Revenues'!#REF!</definedName>
    <definedName name="a59201e8b534043c7b11d41c142fe698d" localSheetId="3" hidden="1">'[1]Sch 8 Revenues'!#REF!</definedName>
    <definedName name="a59201e8b534043c7b11d41c142fe698d" localSheetId="22" hidden="1">'[1]Sch 8 Revenues'!#REF!</definedName>
    <definedName name="a59201e8b534043c7b11d41c142fe698d" localSheetId="20" hidden="1">'Sch 8 Revenues'!#REF!</definedName>
    <definedName name="a59201e8b534043c7b11d41c142fe698d" localSheetId="15" hidden="1">'Sch 8 Revenues'!#REF!</definedName>
    <definedName name="a59201e8b534043c7b11d41c142fe698d" hidden="1">'Sch 8 Revenues'!#REF!</definedName>
    <definedName name="a59940c380e214cd8ab9d26bb99237408" hidden="1">'Sch 8 Revenues'!$D$11</definedName>
    <definedName name="a59983172b70f4b809e7452a270f2ae21" hidden="1">'Sch 8 Revenues'!$F$10</definedName>
    <definedName name="a59b009ce005343e79462831dd48f9c11" hidden="1">'Sch 10 Income Statement'!$D$32</definedName>
    <definedName name="a59fddd99c7ea402aa083b28d2914bf3c" localSheetId="21" hidden="1">#REF!</definedName>
    <definedName name="a59fddd99c7ea402aa083b28d2914bf3c" localSheetId="3" hidden="1">#REF!</definedName>
    <definedName name="a59fddd99c7ea402aa083b28d2914bf3c" localSheetId="1" hidden="1">#REF!</definedName>
    <definedName name="a59fddd99c7ea402aa083b28d2914bf3c" localSheetId="22" hidden="1">#REF!</definedName>
    <definedName name="a59fddd99c7ea402aa083b28d2914bf3c" localSheetId="15" hidden="1">#REF!</definedName>
    <definedName name="a59fddd99c7ea402aa083b28d2914bf3c" localSheetId="18" hidden="1">#REF!</definedName>
    <definedName name="a59fddd99c7ea402aa083b28d2914bf3c" hidden="1">#REF!</definedName>
    <definedName name="a5a14edc76ca147268552c82b3f522c32" localSheetId="21" hidden="1">'[1]Sch 5 Operating Property'!#REF!</definedName>
    <definedName name="a5a14edc76ca147268552c82b3f522c32" localSheetId="3" hidden="1">'[1]Sch 5 Operating Property'!#REF!</definedName>
    <definedName name="a5a14edc76ca147268552c82b3f522c32" localSheetId="22" hidden="1">'[1]Sch 5 Operating Property'!#REF!</definedName>
    <definedName name="a5a14edc76ca147268552c82b3f522c32" localSheetId="20" hidden="1">'Sch 5 Operating Property'!#REF!</definedName>
    <definedName name="a5a14edc76ca147268552c82b3f522c32" localSheetId="15" hidden="1">'Sch 5 Operating Property'!#REF!</definedName>
    <definedName name="a5a14edc76ca147268552c82b3f522c32" hidden="1">'Sch 5 Operating Property'!#REF!</definedName>
    <definedName name="a5a6248e1c861467e9ea449be77680a7b" hidden="1">'Sch 5 Operating Property'!$E$23</definedName>
    <definedName name="a5a858857d5df49fcbe282c75158c0ce2" localSheetId="21" hidden="1">#REF!</definedName>
    <definedName name="a5a858857d5df49fcbe282c75158c0ce2" localSheetId="3" hidden="1">#REF!</definedName>
    <definedName name="a5a858857d5df49fcbe282c75158c0ce2" localSheetId="1" hidden="1">#REF!</definedName>
    <definedName name="a5a858857d5df49fcbe282c75158c0ce2" localSheetId="22" hidden="1">#REF!</definedName>
    <definedName name="a5a858857d5df49fcbe282c75158c0ce2" localSheetId="15" hidden="1">#REF!</definedName>
    <definedName name="a5a858857d5df49fcbe282c75158c0ce2" localSheetId="18" hidden="1">#REF!</definedName>
    <definedName name="a5a858857d5df49fcbe282c75158c0ce2" hidden="1">#REF!</definedName>
    <definedName name="a5ac51954ec2e4ee0927f636fc02232ca" hidden="1">'Sch 7 Bal Sheet Liab-Equity'!$D$16</definedName>
    <definedName name="a5accb5b053ac4b3e9a1a0b233e3896dc" localSheetId="1" hidden="1">#REF!</definedName>
    <definedName name="a5accb5b053ac4b3e9a1a0b233e3896dc" localSheetId="22" hidden="1">#REF!</definedName>
    <definedName name="a5accb5b053ac4b3e9a1a0b233e3896dc" localSheetId="15" hidden="1">#REF!</definedName>
    <definedName name="a5accb5b053ac4b3e9a1a0b233e3896dc" localSheetId="18" hidden="1">#REF!</definedName>
    <definedName name="a5accb5b053ac4b3e9a1a0b233e3896dc" hidden="1">#REF!</definedName>
    <definedName name="a5acf99cc3e734c18a17a60664b6b7e34" hidden="1">'Sch 6 Bal Sheet Assests -Total'!$D$39</definedName>
    <definedName name="a5ad30c8ce83848ceaaebf5653e3f856f" hidden="1">'Sch 7 Bal Sheet Liab-Equity'!$D$38</definedName>
    <definedName name="a5b100a4817464d9abfe25367664db38f" localSheetId="21" hidden="1">'[1]Sch 1 Veh-Mileage-Accident Info'!#REF!</definedName>
    <definedName name="a5b100a4817464d9abfe25367664db38f" localSheetId="3" hidden="1">'[1]Sch 1 Veh-Mileage-Accident Info'!#REF!</definedName>
    <definedName name="a5b100a4817464d9abfe25367664db38f" localSheetId="22" hidden="1">'[1]Sch 1 Veh-Mileage-Accident Info'!#REF!</definedName>
    <definedName name="a5b100a4817464d9abfe25367664db38f" localSheetId="20" hidden="1">'Sch 1 Veh-Mileage-Accident Info'!#REF!</definedName>
    <definedName name="a5b100a4817464d9abfe25367664db38f" hidden="1">'Sch 1 Veh-Mileage-Accident Info'!#REF!</definedName>
    <definedName name="a5b4d8f8628ff42d08668d4867d6981b2" localSheetId="18" hidden="1">'Sch 15 Other Disp-Process Exp'!#REF!</definedName>
    <definedName name="a5b4d8f8628ff42d08668d4867d6981b2" hidden="1">'Sch 14 Medical Waste '!$G$8</definedName>
    <definedName name="a5b785aacf7534f00a5569250de23bf6f" localSheetId="21" hidden="1">#REF!</definedName>
    <definedName name="a5b785aacf7534f00a5569250de23bf6f" localSheetId="3" hidden="1">#REF!</definedName>
    <definedName name="a5b785aacf7534f00a5569250de23bf6f" localSheetId="1" hidden="1">#REF!</definedName>
    <definedName name="a5b785aacf7534f00a5569250de23bf6f" localSheetId="22" hidden="1">#REF!</definedName>
    <definedName name="a5b785aacf7534f00a5569250de23bf6f" hidden="1">'Ownership- Industry Info'!$W$17</definedName>
    <definedName name="a5b8dd7ac6b024f3db022da61e491137a" hidden="1">'Sch 10 Income Statement'!$D$27</definedName>
    <definedName name="a5bccac9fb98045a8a3860be45d1161bd" hidden="1">'Sch 6 Bal Sheet Assests -Total'!$D$11</definedName>
    <definedName name="a5bfb034ed5f14bfd95a0528cfc8c0924" hidden="1">'Sch 7 Bal Sheet Liab-Equity'!$D$22</definedName>
    <definedName name="a5c037b724c74411e9ada072ec10c8c2d" hidden="1">'Sch 7 Bal Sheet Liab-Equity'!$D$36</definedName>
    <definedName name="a5c5a3bbbe46c41029255a3c89c4ea752" localSheetId="21" hidden="1">#REF!</definedName>
    <definedName name="a5c5a3bbbe46c41029255a3c89c4ea752" localSheetId="3" hidden="1">#REF!</definedName>
    <definedName name="a5c5a3bbbe46c41029255a3c89c4ea752" localSheetId="1" hidden="1">#REF!</definedName>
    <definedName name="a5c5a3bbbe46c41029255a3c89c4ea752" localSheetId="22" hidden="1">#REF!</definedName>
    <definedName name="a5c5a3bbbe46c41029255a3c89c4ea752" hidden="1">'Ownership- Industry Info'!$B$11</definedName>
    <definedName name="a5c7d5f8bfa194f00a73de7165a32dea6" localSheetId="21" hidden="1">'[1]Sch 11 Reg Recycle Program'!#REF!</definedName>
    <definedName name="a5c7d5f8bfa194f00a73de7165a32dea6" localSheetId="3" hidden="1">'[1]Sch 11 Reg Recycle Program'!#REF!</definedName>
    <definedName name="a5c7d5f8bfa194f00a73de7165a32dea6" localSheetId="22" hidden="1">'[1]Sch 11 Reg Recycle Program'!#REF!</definedName>
    <definedName name="a5c7d5f8bfa194f00a73de7165a32dea6" localSheetId="20" hidden="1">'Sch 11 Reg Recycle Program'!#REF!</definedName>
    <definedName name="a5c7d5f8bfa194f00a73de7165a32dea6" localSheetId="15" hidden="1">'Sch 12 Yard Waste-Organics Prog'!#REF!</definedName>
    <definedName name="a5c7d5f8bfa194f00a73de7165a32dea6" hidden="1">'Sch 11 Reg Recycle Program'!#REF!</definedName>
    <definedName name="a5c7e5a465e1e44789d53b09a34713324" localSheetId="21" hidden="1">#REF!</definedName>
    <definedName name="a5c7e5a465e1e44789d53b09a34713324" localSheetId="3" hidden="1">#REF!</definedName>
    <definedName name="a5c7e5a465e1e44789d53b09a34713324" localSheetId="1" hidden="1">#REF!</definedName>
    <definedName name="a5c7e5a465e1e44789d53b09a34713324" localSheetId="22" hidden="1">#REF!</definedName>
    <definedName name="a5c7e5a465e1e44789d53b09a34713324" localSheetId="15" hidden="1">#REF!</definedName>
    <definedName name="a5c7e5a465e1e44789d53b09a34713324" localSheetId="18" hidden="1">#REF!</definedName>
    <definedName name="a5c7e5a465e1e44789d53b09a34713324" hidden="1">#REF!</definedName>
    <definedName name="a5cfc7180f0504fa592ad60b7dd80ac13" localSheetId="1" hidden="1">#REF!</definedName>
    <definedName name="a5cfc7180f0504fa592ad60b7dd80ac13" localSheetId="22" hidden="1">#REF!</definedName>
    <definedName name="a5cfc7180f0504fa592ad60b7dd80ac13" localSheetId="15" hidden="1">#REF!</definedName>
    <definedName name="a5cfc7180f0504fa592ad60b7dd80ac13" localSheetId="18" hidden="1">#REF!</definedName>
    <definedName name="a5cfc7180f0504fa592ad60b7dd80ac13" hidden="1">#REF!</definedName>
    <definedName name="a5d208d94ce3c429fa77c5857efc3def4" localSheetId="1" hidden="1">#REF!</definedName>
    <definedName name="a5d208d94ce3c429fa77c5857efc3def4" localSheetId="22" hidden="1">#REF!</definedName>
    <definedName name="a5d208d94ce3c429fa77c5857efc3def4" localSheetId="15" hidden="1">#REF!</definedName>
    <definedName name="a5d208d94ce3c429fa77c5857efc3def4" localSheetId="18" hidden="1">#REF!</definedName>
    <definedName name="a5d208d94ce3c429fa77c5857efc3def4" hidden="1">#REF!</definedName>
    <definedName name="a5d6158ef32724852b4bc514409a77f63" localSheetId="1" hidden="1">#REF!</definedName>
    <definedName name="a5d6158ef32724852b4bc514409a77f63" localSheetId="22" hidden="1">#REF!</definedName>
    <definedName name="a5d6158ef32724852b4bc514409a77f63" localSheetId="15" hidden="1">#REF!</definedName>
    <definedName name="a5d6158ef32724852b4bc514409a77f63" localSheetId="18" hidden="1">#REF!</definedName>
    <definedName name="a5d6158ef32724852b4bc514409a77f63" hidden="1">#REF!</definedName>
    <definedName name="a5db3e739fab24dc6a15ecad5536c8732" localSheetId="21" hidden="1">'[1]Sch 11 Reg Recycle Program'!#REF!</definedName>
    <definedName name="a5db3e739fab24dc6a15ecad5536c8732" localSheetId="3" hidden="1">'[1]Sch 11 Reg Recycle Program'!#REF!</definedName>
    <definedName name="a5db3e739fab24dc6a15ecad5536c8732" localSheetId="22" hidden="1">'[1]Sch 11 Reg Recycle Program'!#REF!</definedName>
    <definedName name="a5db3e739fab24dc6a15ecad5536c8732" localSheetId="20" hidden="1">'Sch 11 Reg Recycle Program'!#REF!</definedName>
    <definedName name="a5db3e739fab24dc6a15ecad5536c8732" localSheetId="15" hidden="1">'Sch 12 Yard Waste-Organics Prog'!#REF!</definedName>
    <definedName name="a5db3e739fab24dc6a15ecad5536c8732" hidden="1">'Sch 11 Reg Recycle Program'!#REF!</definedName>
    <definedName name="a5df5395cb5794cea82a05d3457d08d74" localSheetId="21" hidden="1">'[1]Sch 8 Revenues'!#REF!</definedName>
    <definedName name="a5df5395cb5794cea82a05d3457d08d74" localSheetId="3" hidden="1">'[1]Sch 8 Revenues'!#REF!</definedName>
    <definedName name="a5df5395cb5794cea82a05d3457d08d74" localSheetId="22" hidden="1">'[1]Sch 8 Revenues'!#REF!</definedName>
    <definedName name="a5df5395cb5794cea82a05d3457d08d74" localSheetId="20" hidden="1">'Sch 8 Revenues'!#REF!</definedName>
    <definedName name="a5df5395cb5794cea82a05d3457d08d74" localSheetId="15" hidden="1">'Sch 8 Revenues'!#REF!</definedName>
    <definedName name="a5df5395cb5794cea82a05d3457d08d74" hidden="1">'Sch 8 Revenues'!#REF!</definedName>
    <definedName name="a5e12c58e2785470faf067807ebc6f42c" localSheetId="21" hidden="1">#REF!</definedName>
    <definedName name="a5e12c58e2785470faf067807ebc6f42c" localSheetId="3" hidden="1">#REF!</definedName>
    <definedName name="a5e12c58e2785470faf067807ebc6f42c" localSheetId="1" hidden="1">#REF!</definedName>
    <definedName name="a5e12c58e2785470faf067807ebc6f42c" localSheetId="22" hidden="1">#REF!</definedName>
    <definedName name="a5e12c58e2785470faf067807ebc6f42c" localSheetId="15" hidden="1">#REF!</definedName>
    <definedName name="a5e12c58e2785470faf067807ebc6f42c" localSheetId="18" hidden="1">#REF!</definedName>
    <definedName name="a5e12c58e2785470faf067807ebc6f42c" hidden="1">#REF!</definedName>
    <definedName name="a5e143ec9e9514d1a857143701b7a0db6" localSheetId="1" hidden="1">#REF!</definedName>
    <definedName name="a5e143ec9e9514d1a857143701b7a0db6" localSheetId="22" hidden="1">#REF!</definedName>
    <definedName name="a5e143ec9e9514d1a857143701b7a0db6" localSheetId="15" hidden="1">#REF!</definedName>
    <definedName name="a5e143ec9e9514d1a857143701b7a0db6" localSheetId="18" hidden="1">#REF!</definedName>
    <definedName name="a5e143ec9e9514d1a857143701b7a0db6" hidden="1">#REF!</definedName>
    <definedName name="a5e35aac9f0eb4ea7aadc9d483e90bb1f" hidden="1">'Sch 8 Revenues'!$D$10</definedName>
    <definedName name="a5e54760a693340f88ca59e698a862700" localSheetId="1" hidden="1">#REF!</definedName>
    <definedName name="a5e54760a693340f88ca59e698a862700" localSheetId="22" hidden="1">#REF!</definedName>
    <definedName name="a5e54760a693340f88ca59e698a862700" localSheetId="15" hidden="1">#REF!</definedName>
    <definedName name="a5e54760a693340f88ca59e698a862700" localSheetId="18" hidden="1">#REF!</definedName>
    <definedName name="a5e54760a693340f88ca59e698a862700" hidden="1">#REF!</definedName>
    <definedName name="a5e581177a14b43ccabc2f7e28c6be193" localSheetId="1" hidden="1">#REF!</definedName>
    <definedName name="a5e581177a14b43ccabc2f7e28c6be193" localSheetId="22" hidden="1">#REF!</definedName>
    <definedName name="a5e581177a14b43ccabc2f7e28c6be193" localSheetId="15" hidden="1">#REF!</definedName>
    <definedName name="a5e581177a14b43ccabc2f7e28c6be193" localSheetId="18" hidden="1">#REF!</definedName>
    <definedName name="a5e581177a14b43ccabc2f7e28c6be193" hidden="1">#REF!</definedName>
    <definedName name="a5ecec39cd4e14ffd98604621a4ce8415" hidden="1">'Sch 8 Revenues'!$D$21</definedName>
    <definedName name="a5f2940a6d5f5417894c428498299a56e" localSheetId="1" hidden="1">#REF!</definedName>
    <definedName name="a5f2940a6d5f5417894c428498299a56e" localSheetId="22" hidden="1">#REF!</definedName>
    <definedName name="a5f2940a6d5f5417894c428498299a56e" localSheetId="15" hidden="1">#REF!</definedName>
    <definedName name="a5f2940a6d5f5417894c428498299a56e" localSheetId="18" hidden="1">#REF!</definedName>
    <definedName name="a5f2940a6d5f5417894c428498299a56e" hidden="1">#REF!</definedName>
    <definedName name="a5f639654e9db46779de63096a92e5aaa" localSheetId="1" hidden="1">#REF!</definedName>
    <definedName name="a5f639654e9db46779de63096a92e5aaa" localSheetId="22" hidden="1">#REF!</definedName>
    <definedName name="a5f639654e9db46779de63096a92e5aaa" localSheetId="15" hidden="1">#REF!</definedName>
    <definedName name="a5f639654e9db46779de63096a92e5aaa" localSheetId="18" hidden="1">#REF!</definedName>
    <definedName name="a5f639654e9db46779de63096a92e5aaa" hidden="1">#REF!</definedName>
    <definedName name="a5f7bfe5c3ce04891afad8badb23a5f5b" localSheetId="1" hidden="1">#REF!</definedName>
    <definedName name="a5f7bfe5c3ce04891afad8badb23a5f5b" localSheetId="22" hidden="1">#REF!</definedName>
    <definedName name="a5f7bfe5c3ce04891afad8badb23a5f5b" localSheetId="15" hidden="1">#REF!</definedName>
    <definedName name="a5f7bfe5c3ce04891afad8badb23a5f5b" localSheetId="18" hidden="1">#REF!</definedName>
    <definedName name="a5f7bfe5c3ce04891afad8badb23a5f5b" hidden="1">#REF!</definedName>
    <definedName name="a5ff11cbd4908428aa92702d5c819d7ea" localSheetId="1" hidden="1">#REF!</definedName>
    <definedName name="a5ff11cbd4908428aa92702d5c819d7ea" localSheetId="22" hidden="1">#REF!</definedName>
    <definedName name="a5ff11cbd4908428aa92702d5c819d7ea" localSheetId="15" hidden="1">#REF!</definedName>
    <definedName name="a5ff11cbd4908428aa92702d5c819d7ea" localSheetId="18" hidden="1">#REF!</definedName>
    <definedName name="a5ff11cbd4908428aa92702d5c819d7ea" hidden="1">#REF!</definedName>
    <definedName name="a5fffbb8980e24fb4952d74b584551ecb" localSheetId="1" hidden="1">#REF!</definedName>
    <definedName name="a5fffbb8980e24fb4952d74b584551ecb" localSheetId="22" hidden="1">#REF!</definedName>
    <definedName name="a5fffbb8980e24fb4952d74b584551ecb" localSheetId="15" hidden="1">#REF!</definedName>
    <definedName name="a5fffbb8980e24fb4952d74b584551ecb" localSheetId="18" hidden="1">#REF!</definedName>
    <definedName name="a5fffbb8980e24fb4952d74b584551ecb" hidden="1">#REF!</definedName>
    <definedName name="a601c0bf6d82347318739715844a87cb3" hidden="1">'Sch 1 Veh-Mileage-Accident Info'!$C$17</definedName>
    <definedName name="a602c2268a46f4d1588da504a394d09cd" localSheetId="21" hidden="1">'[2]Schedule 1'!#REF!</definedName>
    <definedName name="a602c2268a46f4d1588da504a394d09cd" localSheetId="3" hidden="1">'[2]Schedule 1'!#REF!</definedName>
    <definedName name="a602c2268a46f4d1588da504a394d09cd" localSheetId="1" hidden="1">'[7]Schedule 1'!#REF!</definedName>
    <definedName name="a602c2268a46f4d1588da504a394d09cd" localSheetId="22" hidden="1">'[8]Schedule 1'!#REF!</definedName>
    <definedName name="a602c2268a46f4d1588da504a394d09cd" localSheetId="20" hidden="1">'Sch 1 Veh-Mileage-Accident Info'!#REF!</definedName>
    <definedName name="a602c2268a46f4d1588da504a394d09cd" localSheetId="15" hidden="1">'Sch 1 Veh-Mileage-Accident Info'!#REF!</definedName>
    <definedName name="a602c2268a46f4d1588da504a394d09cd" localSheetId="18" hidden="1">'Sch 1 Veh-Mileage-Accident Info'!#REF!</definedName>
    <definedName name="a602c2268a46f4d1588da504a394d09cd" hidden="1">'Sch 1 Veh-Mileage-Accident Info'!#REF!</definedName>
    <definedName name="a604f72636c16446fbb4b219556825445" localSheetId="21" hidden="1">'[11]Cover Sheet'!#REF!</definedName>
    <definedName name="a604f72636c16446fbb4b219556825445" localSheetId="3" hidden="1">'[12]Cover Sheet'!#REF!</definedName>
    <definedName name="a604f72636c16446fbb4b219556825445" localSheetId="1" hidden="1">'[9]Cover Sheet'!#REF!</definedName>
    <definedName name="a604f72636c16446fbb4b219556825445" localSheetId="22" hidden="1">'[13]Cover Sheet'!#REF!</definedName>
    <definedName name="a604f72636c16446fbb4b219556825445" localSheetId="20" hidden="1">'Cover Sheet'!#REF!</definedName>
    <definedName name="a604f72636c16446fbb4b219556825445" localSheetId="15" hidden="1">'Cover Sheet'!#REF!</definedName>
    <definedName name="a604f72636c16446fbb4b219556825445" hidden="1">'Cover Sheet'!#REF!</definedName>
    <definedName name="a607d9e3a72bd4b90a8db8e2a7680beac" hidden="1">'Sch 8 Revenues'!$E$16</definedName>
    <definedName name="a607da8dae4df4d4690e2066aa4145855" localSheetId="1" hidden="1">#REF!</definedName>
    <definedName name="a607da8dae4df4d4690e2066aa4145855" localSheetId="22" hidden="1">#REF!</definedName>
    <definedName name="a607da8dae4df4d4690e2066aa4145855" localSheetId="15" hidden="1">#REF!</definedName>
    <definedName name="a607da8dae4df4d4690e2066aa4145855" localSheetId="18" hidden="1">#REF!</definedName>
    <definedName name="a607da8dae4df4d4690e2066aa4145855" hidden="1">#REF!</definedName>
    <definedName name="a6109c2b54e7c49c78248fe764a472fab" localSheetId="1" hidden="1">#REF!</definedName>
    <definedName name="a6109c2b54e7c49c78248fe764a472fab" localSheetId="22" hidden="1">#REF!</definedName>
    <definedName name="a6109c2b54e7c49c78248fe764a472fab" localSheetId="15" hidden="1">#REF!</definedName>
    <definedName name="a6109c2b54e7c49c78248fe764a472fab" localSheetId="18" hidden="1">#REF!</definedName>
    <definedName name="a6109c2b54e7c49c78248fe764a472fab" hidden="1">#REF!</definedName>
    <definedName name="a617dab0faa2f4b398f1c526df41de5ee" localSheetId="1" hidden="1">#REF!</definedName>
    <definedName name="a617dab0faa2f4b398f1c526df41de5ee" localSheetId="22" hidden="1">#REF!</definedName>
    <definedName name="a617dab0faa2f4b398f1c526df41de5ee" localSheetId="15" hidden="1">#REF!</definedName>
    <definedName name="a617dab0faa2f4b398f1c526df41de5ee" localSheetId="18" hidden="1">#REF!</definedName>
    <definedName name="a617dab0faa2f4b398f1c526df41de5ee" hidden="1">#REF!</definedName>
    <definedName name="a61a558bea869436691671402813949b2" hidden="1">'Sch 8 Revenues'!$F$17</definedName>
    <definedName name="a61c4befd40d94ea89f4b98e33a4d760d" localSheetId="21" hidden="1">'[1]Sch 11 Reg Recycle Program'!#REF!</definedName>
    <definedName name="a61c4befd40d94ea89f4b98e33a4d760d" localSheetId="3" hidden="1">'[1]Sch 11 Reg Recycle Program'!#REF!</definedName>
    <definedName name="a61c4befd40d94ea89f4b98e33a4d760d" localSheetId="22" hidden="1">'[1]Sch 11 Reg Recycle Program'!#REF!</definedName>
    <definedName name="a61c4befd40d94ea89f4b98e33a4d760d" localSheetId="20" hidden="1">'Sch 11 Reg Recycle Program'!#REF!</definedName>
    <definedName name="a61c4befd40d94ea89f4b98e33a4d760d" localSheetId="15" hidden="1">'Sch 12 Yard Waste-Organics Prog'!#REF!</definedName>
    <definedName name="a61c4befd40d94ea89f4b98e33a4d760d" hidden="1">'Sch 11 Reg Recycle Program'!#REF!</definedName>
    <definedName name="a61c73ed4cb544d52ba2b961881786bb7" localSheetId="21" hidden="1">'[1]Sch 8 Revenues'!#REF!</definedName>
    <definedName name="a61c73ed4cb544d52ba2b961881786bb7" localSheetId="3" hidden="1">'[1]Sch 8 Revenues'!#REF!</definedName>
    <definedName name="a61c73ed4cb544d52ba2b961881786bb7" localSheetId="22" hidden="1">'[1]Sch 8 Revenues'!#REF!</definedName>
    <definedName name="a61c73ed4cb544d52ba2b961881786bb7" localSheetId="20" hidden="1">'Sch 8 Revenues'!#REF!</definedName>
    <definedName name="a61c73ed4cb544d52ba2b961881786bb7" localSheetId="15" hidden="1">'Sch 8 Revenues'!#REF!</definedName>
    <definedName name="a61c73ed4cb544d52ba2b961881786bb7" hidden="1">'Sch 8 Revenues'!#REF!</definedName>
    <definedName name="a6216898daafa40e487ab2e42421f5b21" hidden="1">'Sch 7 Bal Sheet Liab-Equity'!$D$32</definedName>
    <definedName name="a6248adfd7e414af48e9f00fbe89835ff" hidden="1">'Sch 10 Income Statement'!$D$35</definedName>
    <definedName name="a62683bd53f354ebb940566cb827556c9" hidden="1">'Sch 5 Operating Property'!$E$30</definedName>
    <definedName name="a6268d886f9764282ac0aefe2ec3c2bc7" localSheetId="1" hidden="1">#REF!</definedName>
    <definedName name="a6268d886f9764282ac0aefe2ec3c2bc7" localSheetId="22" hidden="1">#REF!</definedName>
    <definedName name="a6268d886f9764282ac0aefe2ec3c2bc7" localSheetId="15" hidden="1">#REF!</definedName>
    <definedName name="a6268d886f9764282ac0aefe2ec3c2bc7" localSheetId="18" hidden="1">#REF!</definedName>
    <definedName name="a6268d886f9764282ac0aefe2ec3c2bc7" hidden="1">#REF!</definedName>
    <definedName name="a62e299e90fd341e2b7c928dddea62478" localSheetId="1" hidden="1">#REF!</definedName>
    <definedName name="a62e299e90fd341e2b7c928dddea62478" localSheetId="22" hidden="1">#REF!</definedName>
    <definedName name="a62e299e90fd341e2b7c928dddea62478" localSheetId="15" hidden="1">#REF!</definedName>
    <definedName name="a62e299e90fd341e2b7c928dddea62478" localSheetId="18" hidden="1">#REF!</definedName>
    <definedName name="a62e299e90fd341e2b7c928dddea62478" hidden="1">#REF!</definedName>
    <definedName name="a62ec7ce8e8544667be1f2f08dd7526bc" localSheetId="1" hidden="1">#REF!</definedName>
    <definedName name="a62ec7ce8e8544667be1f2f08dd7526bc" localSheetId="22" hidden="1">#REF!</definedName>
    <definedName name="a62ec7ce8e8544667be1f2f08dd7526bc" localSheetId="15" hidden="1">#REF!</definedName>
    <definedName name="a62ec7ce8e8544667be1f2f08dd7526bc" localSheetId="18" hidden="1">#REF!</definedName>
    <definedName name="a62ec7ce8e8544667be1f2f08dd7526bc" hidden="1">#REF!</definedName>
    <definedName name="a630ddcc35b4d4fbc9925ea6eab3b63f8" hidden="1">'Sch 1 Veh-Mileage-Accident Info'!$C$19</definedName>
    <definedName name="a63295cd695f64d7eba2509f4fc47ff54" hidden="1">'Sch 6 Bal Sheet Assests -Total'!$D$29</definedName>
    <definedName name="a634cb95d3d084019a9b97010416ea27d" localSheetId="1" hidden="1">#REF!</definedName>
    <definedName name="a634cb95d3d084019a9b97010416ea27d" localSheetId="22" hidden="1">#REF!</definedName>
    <definedName name="a634cb95d3d084019a9b97010416ea27d" localSheetId="15" hidden="1">#REF!</definedName>
    <definedName name="a634cb95d3d084019a9b97010416ea27d" localSheetId="18" hidden="1">#REF!</definedName>
    <definedName name="a634cb95d3d084019a9b97010416ea27d" hidden="1">#REF!</definedName>
    <definedName name="a6352134dbb91407ab482a99656de5e76" localSheetId="1" hidden="1">#REF!</definedName>
    <definedName name="a6352134dbb91407ab482a99656de5e76" localSheetId="22" hidden="1">#REF!</definedName>
    <definedName name="a6352134dbb91407ab482a99656de5e76" localSheetId="15" hidden="1">#REF!</definedName>
    <definedName name="a6352134dbb91407ab482a99656de5e76" localSheetId="18" hidden="1">#REF!</definedName>
    <definedName name="a6352134dbb91407ab482a99656de5e76" hidden="1">#REF!</definedName>
    <definedName name="a63a76168f97748b0a8724603c31ff03c" localSheetId="15" hidden="1">'Sch 12 Yard Waste-Organics Prog'!#REF!</definedName>
    <definedName name="a63a76168f97748b0a8724603c31ff03c" hidden="1">'Sch 11 Reg Recycle Program'!$C$12</definedName>
    <definedName name="a63d3c3a20149453aba553559104edef4" localSheetId="1" hidden="1">#REF!</definedName>
    <definedName name="a63d3c3a20149453aba553559104edef4" localSheetId="22" hidden="1">#REF!</definedName>
    <definedName name="a63d3c3a20149453aba553559104edef4" localSheetId="15" hidden="1">#REF!</definedName>
    <definedName name="a63d3c3a20149453aba553559104edef4" localSheetId="18" hidden="1">#REF!</definedName>
    <definedName name="a63d3c3a20149453aba553559104edef4" hidden="1">#REF!</definedName>
    <definedName name="a6412bcf6097c453bab4be139b5e73bb3" localSheetId="1" hidden="1">#REF!</definedName>
    <definedName name="a6412bcf6097c453bab4be139b5e73bb3" localSheetId="22" hidden="1">#REF!</definedName>
    <definedName name="a6412bcf6097c453bab4be139b5e73bb3" localSheetId="15" hidden="1">#REF!</definedName>
    <definedName name="a6412bcf6097c453bab4be139b5e73bb3" localSheetId="18" hidden="1">#REF!</definedName>
    <definedName name="a6412bcf6097c453bab4be139b5e73bb3" hidden="1">#REF!</definedName>
    <definedName name="a641646ef430a406aab0a1aa3e6d48530" hidden="1">'Sch 7 Bal Sheet Liab-Equity'!$D$10</definedName>
    <definedName name="a641f9533007f4677a2cba18bdf099b58" hidden="1">'Sch 7 Bal Sheet Liab-Equity'!$D$11</definedName>
    <definedName name="a643ab335ac1649b0a6599008a23fa0fd" localSheetId="1" hidden="1">#REF!</definedName>
    <definedName name="a643ab335ac1649b0a6599008a23fa0fd" localSheetId="22" hidden="1">#REF!</definedName>
    <definedName name="a643ab335ac1649b0a6599008a23fa0fd" localSheetId="15" hidden="1">#REF!</definedName>
    <definedName name="a643ab335ac1649b0a6599008a23fa0fd" localSheetId="18" hidden="1">#REF!</definedName>
    <definedName name="a643ab335ac1649b0a6599008a23fa0fd" hidden="1">#REF!</definedName>
    <definedName name="a6465a74f8f714bba9d9b22c456b8b14f" localSheetId="1" hidden="1">#REF!</definedName>
    <definedName name="a6465a74f8f714bba9d9b22c456b8b14f" localSheetId="22" hidden="1">#REF!</definedName>
    <definedName name="a6465a74f8f714bba9d9b22c456b8b14f" localSheetId="15" hidden="1">#REF!</definedName>
    <definedName name="a6465a74f8f714bba9d9b22c456b8b14f" localSheetId="18" hidden="1">#REF!</definedName>
    <definedName name="a6465a74f8f714bba9d9b22c456b8b14f" hidden="1">#REF!</definedName>
    <definedName name="a647ad68bacf94a20a62371f6e20c8e00" localSheetId="1" hidden="1">#REF!</definedName>
    <definedName name="a647ad68bacf94a20a62371f6e20c8e00" localSheetId="22" hidden="1">#REF!</definedName>
    <definedName name="a647ad68bacf94a20a62371f6e20c8e00" localSheetId="15" hidden="1">#REF!</definedName>
    <definedName name="a647ad68bacf94a20a62371f6e20c8e00" localSheetId="18" hidden="1">#REF!</definedName>
    <definedName name="a647ad68bacf94a20a62371f6e20c8e00" hidden="1">#REF!</definedName>
    <definedName name="a64e327d0429440e5a7342b325dd3f520" hidden="1">'Sch 8 Revenues'!$E$10</definedName>
    <definedName name="a64f0991f1e3741c0b7ae190ff5216f4f" hidden="1">'Sch 8 Revenues'!$D$22</definedName>
    <definedName name="a6509c2acbce94ea0aeb15d1312e60fb7" hidden="1">'Sch 8 Revenues'!$E$22</definedName>
    <definedName name="a654963383ab74a1182d5d213c8b4a4c4" localSheetId="21" hidden="1">'[11]Cover Sheet'!#REF!</definedName>
    <definedName name="a654963383ab74a1182d5d213c8b4a4c4" localSheetId="3" hidden="1">'[12]Cover Sheet'!#REF!</definedName>
    <definedName name="a654963383ab74a1182d5d213c8b4a4c4" localSheetId="1" hidden="1">'[9]Cover Sheet'!#REF!</definedName>
    <definedName name="a654963383ab74a1182d5d213c8b4a4c4" localSheetId="22" hidden="1">'[13]Cover Sheet'!#REF!</definedName>
    <definedName name="a654963383ab74a1182d5d213c8b4a4c4" localSheetId="20" hidden="1">'Cover Sheet'!#REF!</definedName>
    <definedName name="a654963383ab74a1182d5d213c8b4a4c4" localSheetId="15" hidden="1">'Cover Sheet'!#REF!</definedName>
    <definedName name="a654963383ab74a1182d5d213c8b4a4c4" hidden="1">'Cover Sheet'!#REF!</definedName>
    <definedName name="a656d7ea2ead7493fa5c4670a0cc725f9" localSheetId="21" hidden="1">'[1]Sch 8 Revenues'!#REF!</definedName>
    <definedName name="a656d7ea2ead7493fa5c4670a0cc725f9" localSheetId="3" hidden="1">'[1]Sch 8 Revenues'!#REF!</definedName>
    <definedName name="a656d7ea2ead7493fa5c4670a0cc725f9" localSheetId="22" hidden="1">'[1]Sch 8 Revenues'!#REF!</definedName>
    <definedName name="a656d7ea2ead7493fa5c4670a0cc725f9" localSheetId="20" hidden="1">'Sch 8 Revenues'!#REF!</definedName>
    <definedName name="a656d7ea2ead7493fa5c4670a0cc725f9" localSheetId="15" hidden="1">'Sch 8 Revenues'!#REF!</definedName>
    <definedName name="a656d7ea2ead7493fa5c4670a0cc725f9" hidden="1">'Sch 8 Revenues'!#REF!</definedName>
    <definedName name="a658ce4530a1346e4a2b5d0afe5bd5407" localSheetId="1" hidden="1">#REF!</definedName>
    <definedName name="a658ce4530a1346e4a2b5d0afe5bd5407" localSheetId="22" hidden="1">#REF!</definedName>
    <definedName name="a658ce4530a1346e4a2b5d0afe5bd5407" localSheetId="15" hidden="1">#REF!</definedName>
    <definedName name="a658ce4530a1346e4a2b5d0afe5bd5407" localSheetId="18" hidden="1">#REF!</definedName>
    <definedName name="a658ce4530a1346e4a2b5d0afe5bd5407" hidden="1">#REF!</definedName>
    <definedName name="a66240ba4498c4a7db66470e4bc66b16d" hidden="1">'Sch 1 Veh-Mileage-Accident Info'!$D$20</definedName>
    <definedName name="a668b7f2fb66c4e9286c685b4b7f5b480" localSheetId="21" hidden="1">'[1]Sch 8 Revenues'!#REF!</definedName>
    <definedName name="a668b7f2fb66c4e9286c685b4b7f5b480" localSheetId="3" hidden="1">'[1]Sch 8 Revenues'!#REF!</definedName>
    <definedName name="a668b7f2fb66c4e9286c685b4b7f5b480" localSheetId="22" hidden="1">'[1]Sch 8 Revenues'!#REF!</definedName>
    <definedName name="a668b7f2fb66c4e9286c685b4b7f5b480" localSheetId="20" hidden="1">'Sch 8 Revenues'!#REF!</definedName>
    <definedName name="a668b7f2fb66c4e9286c685b4b7f5b480" localSheetId="15" hidden="1">'Sch 8 Revenues'!#REF!</definedName>
    <definedName name="a668b7f2fb66c4e9286c685b4b7f5b480" hidden="1">'Sch 8 Revenues'!#REF!</definedName>
    <definedName name="a66c69303579742998c834a6fbc0b1127" localSheetId="21" hidden="1">#REF!</definedName>
    <definedName name="a66c69303579742998c834a6fbc0b1127" localSheetId="3" hidden="1">#REF!</definedName>
    <definedName name="a66c69303579742998c834a6fbc0b1127" localSheetId="1" hidden="1">#REF!</definedName>
    <definedName name="a66c69303579742998c834a6fbc0b1127" localSheetId="22" hidden="1">#REF!</definedName>
    <definedName name="a66c69303579742998c834a6fbc0b1127" hidden="1">'Ownership- Industry Info'!$B$17</definedName>
    <definedName name="a670eacaa9c41451f87852d655bba0176" hidden="1">'Sch 1 Veh-Mileage-Accident Info'!$C$19</definedName>
    <definedName name="a679af10364cb42bcbb3baf54067d801b" localSheetId="1" hidden="1">#REF!</definedName>
    <definedName name="a679af10364cb42bcbb3baf54067d801b" localSheetId="22" hidden="1">#REF!</definedName>
    <definedName name="a679af10364cb42bcbb3baf54067d801b" localSheetId="15" hidden="1">#REF!</definedName>
    <definedName name="a679af10364cb42bcbb3baf54067d801b" localSheetId="18" hidden="1">#REF!</definedName>
    <definedName name="a679af10364cb42bcbb3baf54067d801b" hidden="1">#REF!</definedName>
    <definedName name="a67f73dbe570148bc97b5bba891d089ee" localSheetId="1" hidden="1">#REF!</definedName>
    <definedName name="a67f73dbe570148bc97b5bba891d089ee" localSheetId="22" hidden="1">#REF!</definedName>
    <definedName name="a67f73dbe570148bc97b5bba891d089ee" localSheetId="15" hidden="1">#REF!</definedName>
    <definedName name="a67f73dbe570148bc97b5bba891d089ee" localSheetId="18" hidden="1">#REF!</definedName>
    <definedName name="a67f73dbe570148bc97b5bba891d089ee" hidden="1">#REF!</definedName>
    <definedName name="a682f20cf248e40ffa3d3668b6f4b6730" localSheetId="21" hidden="1">#REF!</definedName>
    <definedName name="a682f20cf248e40ffa3d3668b6f4b6730" localSheetId="3" hidden="1">#REF!</definedName>
    <definedName name="a682f20cf248e40ffa3d3668b6f4b6730" localSheetId="1" hidden="1">'[3]Company Info-Certification Page'!#REF!</definedName>
    <definedName name="a682f20cf248e40ffa3d3668b6f4b6730" localSheetId="22" hidden="1">#REF!</definedName>
    <definedName name="a682f20cf248e40ffa3d3668b6f4b6730" localSheetId="15" hidden="1">#REF!</definedName>
    <definedName name="a682f20cf248e40ffa3d3668b6f4b6730" hidden="1">#REF!</definedName>
    <definedName name="a685aa1af6d7e49c09b9ae27fe5149eca" localSheetId="1" hidden="1">#REF!</definedName>
    <definedName name="a685aa1af6d7e49c09b9ae27fe5149eca" localSheetId="22" hidden="1">#REF!</definedName>
    <definedName name="a685aa1af6d7e49c09b9ae27fe5149eca" localSheetId="15" hidden="1">#REF!</definedName>
    <definedName name="a685aa1af6d7e49c09b9ae27fe5149eca" localSheetId="18" hidden="1">#REF!</definedName>
    <definedName name="a685aa1af6d7e49c09b9ae27fe5149eca" hidden="1">#REF!</definedName>
    <definedName name="a6860eaa224574d549171e49aa812c024" localSheetId="21" hidden="1">'[4]Schedule 1'!#REF!</definedName>
    <definedName name="a6860eaa224574d549171e49aa812c024" localSheetId="3" hidden="1">'[4]Schedule 1'!#REF!</definedName>
    <definedName name="a6860eaa224574d549171e49aa812c024" localSheetId="1" hidden="1">'[5]Schedule 1'!#REF!</definedName>
    <definedName name="a6860eaa224574d549171e49aa812c024" localSheetId="22" hidden="1">'[6]Schedule 1'!#REF!</definedName>
    <definedName name="a6860eaa224574d549171e49aa812c024" localSheetId="20" hidden="1">'Sch 1 Veh-Mileage-Accident Info'!#REF!</definedName>
    <definedName name="a6860eaa224574d549171e49aa812c024" localSheetId="15" hidden="1">'Sch 1 Veh-Mileage-Accident Info'!#REF!</definedName>
    <definedName name="a6860eaa224574d549171e49aa812c024" localSheetId="18" hidden="1">'Sch 1 Veh-Mileage-Accident Info'!#REF!</definedName>
    <definedName name="a6860eaa224574d549171e49aa812c024" hidden="1">'Sch 1 Veh-Mileage-Accident Info'!#REF!</definedName>
    <definedName name="a6889e34b8e484a9cb39ea995d5390e20" hidden="1">'Sch 1 Veh-Mileage-Accident Info'!$C$11</definedName>
    <definedName name="a68a19159a64244e6b592d9240a86a992" localSheetId="15" hidden="1">'Sch 12 Yard Waste-Organics Prog'!#REF!</definedName>
    <definedName name="a68a19159a64244e6b592d9240a86a992" hidden="1">'Sch 11 Reg Recycle Program'!$D$10</definedName>
    <definedName name="a68c8830a9d254c099636dbc62e465c90" localSheetId="1" hidden="1">#REF!</definedName>
    <definedName name="a68c8830a9d254c099636dbc62e465c90" localSheetId="22" hidden="1">#REF!</definedName>
    <definedName name="a68c8830a9d254c099636dbc62e465c90" localSheetId="15" hidden="1">#REF!</definedName>
    <definedName name="a68c8830a9d254c099636dbc62e465c90" localSheetId="18" hidden="1">#REF!</definedName>
    <definedName name="a68c8830a9d254c099636dbc62e465c90" hidden="1">#REF!</definedName>
    <definedName name="a68d3e7c8152742e58f889069ed8a7b6d" localSheetId="1" hidden="1">#REF!</definedName>
    <definedName name="a68d3e7c8152742e58f889069ed8a7b6d" localSheetId="22" hidden="1">#REF!</definedName>
    <definedName name="a68d3e7c8152742e58f889069ed8a7b6d" localSheetId="15" hidden="1">#REF!</definedName>
    <definedName name="a68d3e7c8152742e58f889069ed8a7b6d" localSheetId="18" hidden="1">#REF!</definedName>
    <definedName name="a68d3e7c8152742e58f889069ed8a7b6d" hidden="1">#REF!</definedName>
    <definedName name="a68d629d445d04fd58492a20c60ada491" localSheetId="1" hidden="1">#REF!</definedName>
    <definedName name="a68d629d445d04fd58492a20c60ada491" localSheetId="22" hidden="1">#REF!</definedName>
    <definedName name="a68d629d445d04fd58492a20c60ada491" localSheetId="15" hidden="1">#REF!</definedName>
    <definedName name="a68d629d445d04fd58492a20c60ada491" localSheetId="18" hidden="1">#REF!</definedName>
    <definedName name="a68d629d445d04fd58492a20c60ada491" hidden="1">#REF!</definedName>
    <definedName name="a6902cfbbd5e7485987ed81c31492476e" localSheetId="21" hidden="1">'[1]Sch 8 Revenues'!#REF!</definedName>
    <definedName name="a6902cfbbd5e7485987ed81c31492476e" localSheetId="3" hidden="1">'[1]Sch 8 Revenues'!#REF!</definedName>
    <definedName name="a6902cfbbd5e7485987ed81c31492476e" localSheetId="22" hidden="1">'[1]Sch 8 Revenues'!#REF!</definedName>
    <definedName name="a6902cfbbd5e7485987ed81c31492476e" localSheetId="20" hidden="1">'Sch 8 Revenues'!#REF!</definedName>
    <definedName name="a6902cfbbd5e7485987ed81c31492476e" localSheetId="15" hidden="1">'Sch 8 Revenues'!#REF!</definedName>
    <definedName name="a6902cfbbd5e7485987ed81c31492476e" hidden="1">'Sch 8 Revenues'!#REF!</definedName>
    <definedName name="a6912404ae2384bca9f5d0ef8b762887f" hidden="1">'Sch 5 Operating Property'!$E$17</definedName>
    <definedName name="a6929b8e25b6744b78c1db33eed85c6aa" localSheetId="21" hidden="1">#REF!</definedName>
    <definedName name="a6929b8e25b6744b78c1db33eed85c6aa" localSheetId="3" hidden="1">#REF!</definedName>
    <definedName name="a6929b8e25b6744b78c1db33eed85c6aa" localSheetId="1" hidden="1">#REF!</definedName>
    <definedName name="a6929b8e25b6744b78c1db33eed85c6aa" localSheetId="22" hidden="1">#REF!</definedName>
    <definedName name="a6929b8e25b6744b78c1db33eed85c6aa" localSheetId="15" hidden="1">#REF!</definedName>
    <definedName name="a6929b8e25b6744b78c1db33eed85c6aa" localSheetId="18" hidden="1">#REF!</definedName>
    <definedName name="a6929b8e25b6744b78c1db33eed85c6aa" hidden="1">#REF!</definedName>
    <definedName name="a6969cec76eeb4a65b1daf74c66728321" localSheetId="21" hidden="1">'[1]Sch 1 Veh-Mileage-Accident Info'!#REF!</definedName>
    <definedName name="a6969cec76eeb4a65b1daf74c66728321" localSheetId="3" hidden="1">'[1]Sch 1 Veh-Mileage-Accident Info'!#REF!</definedName>
    <definedName name="a6969cec76eeb4a65b1daf74c66728321" localSheetId="22" hidden="1">'[1]Sch 1 Veh-Mileage-Accident Info'!#REF!</definedName>
    <definedName name="a6969cec76eeb4a65b1daf74c66728321" localSheetId="20" hidden="1">'Sch 1 Veh-Mileage-Accident Info'!#REF!</definedName>
    <definedName name="a6969cec76eeb4a65b1daf74c66728321" hidden="1">'Sch 1 Veh-Mileage-Accident Info'!#REF!</definedName>
    <definedName name="a69737519e33b4fccb1a8fc01efbf9066" localSheetId="21" hidden="1">'[1]Sch 11 Reg Recycle Program'!#REF!</definedName>
    <definedName name="a69737519e33b4fccb1a8fc01efbf9066" localSheetId="3" hidden="1">'[1]Sch 11 Reg Recycle Program'!#REF!</definedName>
    <definedName name="a69737519e33b4fccb1a8fc01efbf9066" localSheetId="22" hidden="1">'[1]Sch 11 Reg Recycle Program'!#REF!</definedName>
    <definedName name="a69737519e33b4fccb1a8fc01efbf9066" localSheetId="20" hidden="1">'Sch 11 Reg Recycle Program'!#REF!</definedName>
    <definedName name="a69737519e33b4fccb1a8fc01efbf9066" localSheetId="15" hidden="1">'Sch 12 Yard Waste-Organics Prog'!#REF!</definedName>
    <definedName name="a69737519e33b4fccb1a8fc01efbf9066" hidden="1">'Sch 11 Reg Recycle Program'!#REF!</definedName>
    <definedName name="a699b87e6d23242d3befaf01b561de99d" hidden="1">'Sch 10 Income Statement'!$D$19</definedName>
    <definedName name="a69af010b326a4e82a142860c888546ca" hidden="1">'Sch 1 Veh-Mileage-Accident Info'!$D$8</definedName>
    <definedName name="a69b71d6b3e1342ae803d936efb5b4a90" localSheetId="21" hidden="1">#REF!</definedName>
    <definedName name="a69b71d6b3e1342ae803d936efb5b4a90" localSheetId="3" hidden="1">#REF!</definedName>
    <definedName name="a69b71d6b3e1342ae803d936efb5b4a90" localSheetId="1" hidden="1">#REF!</definedName>
    <definedName name="a69b71d6b3e1342ae803d936efb5b4a90" localSheetId="22" hidden="1">#REF!</definedName>
    <definedName name="a69b71d6b3e1342ae803d936efb5b4a90" localSheetId="15" hidden="1">#REF!</definedName>
    <definedName name="a69b71d6b3e1342ae803d936efb5b4a90" localSheetId="18" hidden="1">#REF!</definedName>
    <definedName name="a69b71d6b3e1342ae803d936efb5b4a90" hidden="1">#REF!</definedName>
    <definedName name="a69c17ac0692a4731b4da1978644c5293" hidden="1">'Sch 10 Income Statement'!$D$37</definedName>
    <definedName name="a69e5d2909ae24cc0944a604a87ee535a" localSheetId="21" hidden="1">'[1]Sch 1 Veh-Mileage-Accident Info'!#REF!</definedName>
    <definedName name="a69e5d2909ae24cc0944a604a87ee535a" localSheetId="3" hidden="1">'[1]Sch 1 Veh-Mileage-Accident Info'!#REF!</definedName>
    <definedName name="a69e5d2909ae24cc0944a604a87ee535a" localSheetId="22" hidden="1">'[1]Sch 1 Veh-Mileage-Accident Info'!#REF!</definedName>
    <definedName name="a69e5d2909ae24cc0944a604a87ee535a" localSheetId="20" hidden="1">'Sch 1 Veh-Mileage-Accident Info'!#REF!</definedName>
    <definedName name="a69e5d2909ae24cc0944a604a87ee535a" localSheetId="15" hidden="1">'Sch 1 Veh-Mileage-Accident Info'!#REF!</definedName>
    <definedName name="a69e5d2909ae24cc0944a604a87ee535a" hidden="1">'Sch 1 Veh-Mileage-Accident Info'!#REF!</definedName>
    <definedName name="a6a60b13e46d346028cf8b8e97ff1dae5" localSheetId="21" hidden="1">#REF!</definedName>
    <definedName name="a6a60b13e46d346028cf8b8e97ff1dae5" localSheetId="3" hidden="1">#REF!</definedName>
    <definedName name="a6a60b13e46d346028cf8b8e97ff1dae5" localSheetId="1" hidden="1">#REF!</definedName>
    <definedName name="a6a60b13e46d346028cf8b8e97ff1dae5" localSheetId="22" hidden="1">#REF!</definedName>
    <definedName name="a6a60b13e46d346028cf8b8e97ff1dae5" localSheetId="15" hidden="1">#REF!</definedName>
    <definedName name="a6a60b13e46d346028cf8b8e97ff1dae5" localSheetId="18" hidden="1">#REF!</definedName>
    <definedName name="a6a60b13e46d346028cf8b8e97ff1dae5" hidden="1">#REF!</definedName>
    <definedName name="a6a78c1f8901d475ba1325a143977f2bf" localSheetId="1" hidden="1">#REF!</definedName>
    <definedName name="a6a78c1f8901d475ba1325a143977f2bf" localSheetId="22" hidden="1">#REF!</definedName>
    <definedName name="a6a78c1f8901d475ba1325a143977f2bf" localSheetId="15" hidden="1">#REF!</definedName>
    <definedName name="a6a78c1f8901d475ba1325a143977f2bf" localSheetId="18" hidden="1">#REF!</definedName>
    <definedName name="a6a78c1f8901d475ba1325a143977f2bf" hidden="1">#REF!</definedName>
    <definedName name="a6a815f3c9988485bb73f131b0e75cb22" localSheetId="1" hidden="1">#REF!</definedName>
    <definedName name="a6a815f3c9988485bb73f131b0e75cb22" localSheetId="22" hidden="1">#REF!</definedName>
    <definedName name="a6a815f3c9988485bb73f131b0e75cb22" localSheetId="15" hidden="1">#REF!</definedName>
    <definedName name="a6a815f3c9988485bb73f131b0e75cb22" localSheetId="18" hidden="1">#REF!</definedName>
    <definedName name="a6a815f3c9988485bb73f131b0e75cb22" hidden="1">#REF!</definedName>
    <definedName name="a6aae287e5f7f4856a4245d373f5291c7" localSheetId="1" hidden="1">#REF!</definedName>
    <definedName name="a6aae287e5f7f4856a4245d373f5291c7" localSheetId="22" hidden="1">#REF!</definedName>
    <definedName name="a6aae287e5f7f4856a4245d373f5291c7" localSheetId="15" hidden="1">#REF!</definedName>
    <definedName name="a6aae287e5f7f4856a4245d373f5291c7" localSheetId="18" hidden="1">#REF!</definedName>
    <definedName name="a6aae287e5f7f4856a4245d373f5291c7" hidden="1">#REF!</definedName>
    <definedName name="a6ab61cc9e34849d199931ac0dab3f0f5" localSheetId="21" hidden="1">#REF!</definedName>
    <definedName name="a6ab61cc9e34849d199931ac0dab3f0f5" localSheetId="22" hidden="1">#REF!</definedName>
    <definedName name="a6ab61cc9e34849d199931ac0dab3f0f5" localSheetId="20" hidden="1">#REF!</definedName>
    <definedName name="a6ab61cc9e34849d199931ac0dab3f0f5" localSheetId="15" hidden="1">#REF!</definedName>
    <definedName name="a6ab61cc9e34849d199931ac0dab3f0f5" hidden="1">#REF!</definedName>
    <definedName name="a6b110b6cc1814f5387c705289ab4f2a8" localSheetId="1" hidden="1">#REF!</definedName>
    <definedName name="a6b110b6cc1814f5387c705289ab4f2a8" localSheetId="22" hidden="1">#REF!</definedName>
    <definedName name="a6b110b6cc1814f5387c705289ab4f2a8" localSheetId="15" hidden="1">#REF!</definedName>
    <definedName name="a6b110b6cc1814f5387c705289ab4f2a8" localSheetId="18" hidden="1">#REF!</definedName>
    <definedName name="a6b110b6cc1814f5387c705289ab4f2a8" hidden="1">#REF!</definedName>
    <definedName name="a6b5e63dbdf854278b37fb4a55a7187a9" hidden="1">'Sch 6 Bal Sheet Assests -Total'!$D$12</definedName>
    <definedName name="a6bc4ea4083004ffcb6a1867a971c31cd" hidden="1">'Sch 10 Income Statement'!$D$30</definedName>
    <definedName name="a6bccb7efed784970a14908e1fd7ce7ff" localSheetId="1" hidden="1">#REF!</definedName>
    <definedName name="a6bccb7efed784970a14908e1fd7ce7ff" localSheetId="22" hidden="1">#REF!</definedName>
    <definedName name="a6bccb7efed784970a14908e1fd7ce7ff" localSheetId="15" hidden="1">#REF!</definedName>
    <definedName name="a6bccb7efed784970a14908e1fd7ce7ff" localSheetId="18" hidden="1">#REF!</definedName>
    <definedName name="a6bccb7efed784970a14908e1fd7ce7ff" hidden="1">#REF!</definedName>
    <definedName name="a6bdfd2988e6f4ff392494b1ac2050531" localSheetId="21" hidden="1">'[1]Sch 8 Revenues'!#REF!</definedName>
    <definedName name="a6bdfd2988e6f4ff392494b1ac2050531" localSheetId="3" hidden="1">'[1]Sch 8 Revenues'!#REF!</definedName>
    <definedName name="a6bdfd2988e6f4ff392494b1ac2050531" localSheetId="22" hidden="1">'[1]Sch 8 Revenues'!#REF!</definedName>
    <definedName name="a6bdfd2988e6f4ff392494b1ac2050531" localSheetId="20" hidden="1">'Sch 8 Revenues'!#REF!</definedName>
    <definedName name="a6bdfd2988e6f4ff392494b1ac2050531" localSheetId="15" hidden="1">'Sch 8 Revenues'!#REF!</definedName>
    <definedName name="a6bdfd2988e6f4ff392494b1ac2050531" hidden="1">'Sch 8 Revenues'!#REF!</definedName>
    <definedName name="a6c0a6ff862694fc4ab436db023d24c40" localSheetId="21" hidden="1">'[1]Sch 5 Operating Property'!#REF!</definedName>
    <definedName name="a6c0a6ff862694fc4ab436db023d24c40" localSheetId="3" hidden="1">'[1]Sch 5 Operating Property'!#REF!</definedName>
    <definedName name="a6c0a6ff862694fc4ab436db023d24c40" localSheetId="22" hidden="1">'[1]Sch 5 Operating Property'!#REF!</definedName>
    <definedName name="a6c0a6ff862694fc4ab436db023d24c40" localSheetId="20" hidden="1">'Sch 5 Operating Property'!#REF!</definedName>
    <definedName name="a6c0a6ff862694fc4ab436db023d24c40" localSheetId="15" hidden="1">'Sch 5 Operating Property'!#REF!</definedName>
    <definedName name="a6c0a6ff862694fc4ab436db023d24c40" hidden="1">'Sch 5 Operating Property'!#REF!</definedName>
    <definedName name="a6c11b74fee884f839ff53741f66fb8cf" hidden="1">'Sch 13 Garbage Disposal Fees'!$J$10</definedName>
    <definedName name="a6c12796447bc4c17b314be8b0ed12091" localSheetId="21" hidden="1">'[1]Sch 11 Reg Recycle Program'!#REF!</definedName>
    <definedName name="a6c12796447bc4c17b314be8b0ed12091" localSheetId="3" hidden="1">'[1]Sch 11 Reg Recycle Program'!#REF!</definedName>
    <definedName name="a6c12796447bc4c17b314be8b0ed12091" localSheetId="22" hidden="1">'[1]Sch 11 Reg Recycle Program'!#REF!</definedName>
    <definedName name="a6c12796447bc4c17b314be8b0ed12091" localSheetId="20" hidden="1">'Sch 11 Reg Recycle Program'!#REF!</definedName>
    <definedName name="a6c12796447bc4c17b314be8b0ed12091" localSheetId="15" hidden="1">'Sch 12 Yard Waste-Organics Prog'!#REF!</definedName>
    <definedName name="a6c12796447bc4c17b314be8b0ed12091" hidden="1">'Sch 11 Reg Recycle Program'!#REF!</definedName>
    <definedName name="a6c3eefe0696849e2b718440e7604d0aa" localSheetId="21" hidden="1">'[1]Sch 8 Revenues'!#REF!</definedName>
    <definedName name="a6c3eefe0696849e2b718440e7604d0aa" localSheetId="3" hidden="1">'[1]Sch 8 Revenues'!#REF!</definedName>
    <definedName name="a6c3eefe0696849e2b718440e7604d0aa" localSheetId="22" hidden="1">'[1]Sch 8 Revenues'!#REF!</definedName>
    <definedName name="a6c3eefe0696849e2b718440e7604d0aa" localSheetId="20" hidden="1">'Sch 8 Revenues'!#REF!</definedName>
    <definedName name="a6c3eefe0696849e2b718440e7604d0aa" localSheetId="15" hidden="1">'Sch 8 Revenues'!#REF!</definedName>
    <definedName name="a6c3eefe0696849e2b718440e7604d0aa" hidden="1">'Sch 8 Revenues'!#REF!</definedName>
    <definedName name="a6c47aeda2152439e9b9b484efa165fc6" localSheetId="1" hidden="1">#REF!</definedName>
    <definedName name="a6c47aeda2152439e9b9b484efa165fc6" localSheetId="22" hidden="1">#REF!</definedName>
    <definedName name="a6c47aeda2152439e9b9b484efa165fc6" localSheetId="15" hidden="1">#REF!</definedName>
    <definedName name="a6c47aeda2152439e9b9b484efa165fc6" localSheetId="18" hidden="1">#REF!</definedName>
    <definedName name="a6c47aeda2152439e9b9b484efa165fc6" hidden="1">#REF!</definedName>
    <definedName name="a6c75875ee77748a79591e9ff7b666991" localSheetId="1" hidden="1">#REF!</definedName>
    <definedName name="a6c75875ee77748a79591e9ff7b666991" localSheetId="22" hidden="1">#REF!</definedName>
    <definedName name="a6c75875ee77748a79591e9ff7b666991" localSheetId="15" hidden="1">#REF!</definedName>
    <definedName name="a6c75875ee77748a79591e9ff7b666991" localSheetId="18" hidden="1">#REF!</definedName>
    <definedName name="a6c75875ee77748a79591e9ff7b666991" hidden="1">#REF!</definedName>
    <definedName name="a6c8cce8a6bf441aab11b34865e68463f" localSheetId="21" hidden="1">'[1]Sch 8 Revenues'!#REF!</definedName>
    <definedName name="a6c8cce8a6bf441aab11b34865e68463f" localSheetId="3" hidden="1">'[1]Sch 8 Revenues'!#REF!</definedName>
    <definedName name="a6c8cce8a6bf441aab11b34865e68463f" localSheetId="22" hidden="1">'[1]Sch 8 Revenues'!#REF!</definedName>
    <definedName name="a6c8cce8a6bf441aab11b34865e68463f" localSheetId="20" hidden="1">'Sch 8 Revenues'!#REF!</definedName>
    <definedName name="a6c8cce8a6bf441aab11b34865e68463f" localSheetId="15" hidden="1">'Sch 8 Revenues'!#REF!</definedName>
    <definedName name="a6c8cce8a6bf441aab11b34865e68463f" hidden="1">'Sch 8 Revenues'!#REF!</definedName>
    <definedName name="a6cdcd816bbab4b8e838619c16e7b976e" localSheetId="1" hidden="1">#REF!</definedName>
    <definedName name="a6cdcd816bbab4b8e838619c16e7b976e" localSheetId="22" hidden="1">#REF!</definedName>
    <definedName name="a6cdcd816bbab4b8e838619c16e7b976e" localSheetId="15" hidden="1">#REF!</definedName>
    <definedName name="a6cdcd816bbab4b8e838619c16e7b976e" localSheetId="18" hidden="1">#REF!</definedName>
    <definedName name="a6cdcd816bbab4b8e838619c16e7b976e" hidden="1">#REF!</definedName>
    <definedName name="a6ce9d7afc64244a2ae9f91cffc364062" localSheetId="21" hidden="1">'[1]Sch 5 Operating Property'!#REF!</definedName>
    <definedName name="a6ce9d7afc64244a2ae9f91cffc364062" localSheetId="3" hidden="1">'[1]Sch 5 Operating Property'!#REF!</definedName>
    <definedName name="a6ce9d7afc64244a2ae9f91cffc364062" localSheetId="22" hidden="1">'[1]Sch 5 Operating Property'!#REF!</definedName>
    <definedName name="a6ce9d7afc64244a2ae9f91cffc364062" localSheetId="20" hidden="1">'Sch 5 Operating Property'!#REF!</definedName>
    <definedName name="a6ce9d7afc64244a2ae9f91cffc364062" localSheetId="15" hidden="1">'Sch 5 Operating Property'!#REF!</definedName>
    <definedName name="a6ce9d7afc64244a2ae9f91cffc364062" hidden="1">'Sch 5 Operating Property'!#REF!</definedName>
    <definedName name="a6d35f1b068c64dd08854e0d553896533" localSheetId="15" hidden="1">'Sch 12 Yard Waste-Organics Prog'!#REF!</definedName>
    <definedName name="a6d35f1b068c64dd08854e0d553896533" hidden="1">'Sch 11 Reg Recycle Program'!$D$15</definedName>
    <definedName name="a6d75f43d94c04f04a14acf2e6d22cf5a" hidden="1">'Sch 7 Bal Sheet Liab-Equity'!$D$11</definedName>
    <definedName name="a6d8cb2c734924225819d27eb0861564f" hidden="1">'Sch 7 Bal Sheet Liab-Equity'!$D$14</definedName>
    <definedName name="a6db4b935e09f46948b11701b1726423b" localSheetId="1" hidden="1">#REF!</definedName>
    <definedName name="a6db4b935e09f46948b11701b1726423b" localSheetId="22" hidden="1">#REF!</definedName>
    <definedName name="a6db4b935e09f46948b11701b1726423b" localSheetId="15" hidden="1">#REF!</definedName>
    <definedName name="a6db4b935e09f46948b11701b1726423b" localSheetId="18" hidden="1">#REF!</definedName>
    <definedName name="a6db4b935e09f46948b11701b1726423b" hidden="1">#REF!</definedName>
    <definedName name="a6dbd61f9941f4bd8816a8401be3b6709" localSheetId="21" hidden="1">#REF!</definedName>
    <definedName name="a6dbd61f9941f4bd8816a8401be3b6709" localSheetId="3" hidden="1">#REF!</definedName>
    <definedName name="a6dbd61f9941f4bd8816a8401be3b6709" localSheetId="1" hidden="1">#REF!</definedName>
    <definedName name="a6dbd61f9941f4bd8816a8401be3b6709" localSheetId="22" hidden="1">#REF!</definedName>
    <definedName name="a6dbd61f9941f4bd8816a8401be3b6709" hidden="1">'Ownership- Industry Info'!$W$11</definedName>
    <definedName name="a6dcc2bf0c5e044bab13b81da1cd0bef6" hidden="1">'Sch 10 Income Statement'!$D$34</definedName>
    <definedName name="a6ddb8db5ad824f55928049e82ba44db8" hidden="1">'Sch 10 Income Statement'!$D$33</definedName>
    <definedName name="a6df289d2e8ff4c6db734a682eae575fe" localSheetId="21" hidden="1">'[4]Schedule 1'!#REF!</definedName>
    <definedName name="a6df289d2e8ff4c6db734a682eae575fe" localSheetId="3" hidden="1">'[4]Schedule 1'!#REF!</definedName>
    <definedName name="a6df289d2e8ff4c6db734a682eae575fe" localSheetId="1" hidden="1">'[5]Schedule 1'!#REF!</definedName>
    <definedName name="a6df289d2e8ff4c6db734a682eae575fe" localSheetId="22" hidden="1">'[6]Schedule 1'!#REF!</definedName>
    <definedName name="a6df289d2e8ff4c6db734a682eae575fe" localSheetId="20" hidden="1">'Sch 1 Veh-Mileage-Accident Info'!#REF!</definedName>
    <definedName name="a6df289d2e8ff4c6db734a682eae575fe" localSheetId="15" hidden="1">'Sch 1 Veh-Mileage-Accident Info'!#REF!</definedName>
    <definedName name="a6df289d2e8ff4c6db734a682eae575fe" localSheetId="18" hidden="1">'Sch 1 Veh-Mileage-Accident Info'!#REF!</definedName>
    <definedName name="a6df289d2e8ff4c6db734a682eae575fe" hidden="1">'Sch 1 Veh-Mileage-Accident Info'!#REF!</definedName>
    <definedName name="a6e1658962d0b49868bd8c10623b1f3ba" hidden="1">'Sch 10 Income Statement'!$D$26</definedName>
    <definedName name="a6e40e6a0304d4c57acecbbfb708e0d07" localSheetId="1" hidden="1">#REF!</definedName>
    <definedName name="a6e40e6a0304d4c57acecbbfb708e0d07" localSheetId="22" hidden="1">#REF!</definedName>
    <definedName name="a6e40e6a0304d4c57acecbbfb708e0d07" localSheetId="15" hidden="1">#REF!</definedName>
    <definedName name="a6e40e6a0304d4c57acecbbfb708e0d07" localSheetId="18" hidden="1">#REF!</definedName>
    <definedName name="a6e40e6a0304d4c57acecbbfb708e0d07" hidden="1">#REF!</definedName>
    <definedName name="a6e70a393d75442c6b1379ac6e39304fd" localSheetId="1" hidden="1">#REF!</definedName>
    <definedName name="a6e70a393d75442c6b1379ac6e39304fd" localSheetId="22" hidden="1">#REF!</definedName>
    <definedName name="a6e70a393d75442c6b1379ac6e39304fd" localSheetId="15" hidden="1">#REF!</definedName>
    <definedName name="a6e70a393d75442c6b1379ac6e39304fd" localSheetId="18" hidden="1">#REF!</definedName>
    <definedName name="a6e70a393d75442c6b1379ac6e39304fd" hidden="1">#REF!</definedName>
    <definedName name="a6e7540ff223649fb989a8e8a0282b805" localSheetId="1" hidden="1">#REF!</definedName>
    <definedName name="a6e7540ff223649fb989a8e8a0282b805" localSheetId="22" hidden="1">#REF!</definedName>
    <definedName name="a6e7540ff223649fb989a8e8a0282b805" localSheetId="15" hidden="1">#REF!</definedName>
    <definedName name="a6e7540ff223649fb989a8e8a0282b805" localSheetId="18" hidden="1">#REF!</definedName>
    <definedName name="a6e7540ff223649fb989a8e8a0282b805" hidden="1">#REF!</definedName>
    <definedName name="a6ede7d0624ef4d8a89931aca82180426" hidden="1">'Sch 10 Income Statement'!$D$10</definedName>
    <definedName name="a6ee3946cf0d34c049590e25e87dd5542" hidden="1">'Sch 10 Income Statement'!$D$30</definedName>
    <definedName name="a6f21e985f5ae466bb061e53649826dd8" localSheetId="1" hidden="1">#REF!</definedName>
    <definedName name="a6f21e985f5ae466bb061e53649826dd8" localSheetId="22" hidden="1">#REF!</definedName>
    <definedName name="a6f21e985f5ae466bb061e53649826dd8" localSheetId="15" hidden="1">#REF!</definedName>
    <definedName name="a6f21e985f5ae466bb061e53649826dd8" localSheetId="18" hidden="1">#REF!</definedName>
    <definedName name="a6f21e985f5ae466bb061e53649826dd8" hidden="1">#REF!</definedName>
    <definedName name="a6f8fdf5cb1524207afbc907d3d949a9b" localSheetId="21" hidden="1">#REF!</definedName>
    <definedName name="a6f8fdf5cb1524207afbc907d3d949a9b" localSheetId="3" hidden="1">#REF!</definedName>
    <definedName name="a6f8fdf5cb1524207afbc907d3d949a9b" localSheetId="1" hidden="1">#REF!</definedName>
    <definedName name="a6f8fdf5cb1524207afbc907d3d949a9b" localSheetId="22" hidden="1">#REF!</definedName>
    <definedName name="a6f8fdf5cb1524207afbc907d3d949a9b" hidden="1">'Ownership- Industry Info'!$AD$16</definedName>
    <definedName name="a7031d693a3e7422e9876476e1155a94a" hidden="1">'Sch 1 Veh-Mileage-Accident Info'!$D$11</definedName>
    <definedName name="a706df80d00e142fdb7166725edb03584" localSheetId="1" hidden="1">#REF!</definedName>
    <definedName name="a706df80d00e142fdb7166725edb03584" localSheetId="22" hidden="1">#REF!</definedName>
    <definedName name="a706df80d00e142fdb7166725edb03584" localSheetId="15" hidden="1">#REF!</definedName>
    <definedName name="a706df80d00e142fdb7166725edb03584" localSheetId="18" hidden="1">#REF!</definedName>
    <definedName name="a706df80d00e142fdb7166725edb03584" hidden="1">#REF!</definedName>
    <definedName name="a707d6ca073ce4e8dad83f5d266f32014" hidden="1">'Sch 7 Bal Sheet Liab-Equity'!$D$17</definedName>
    <definedName name="a70b110585ec8440da083736df36e995f" localSheetId="1" hidden="1">#REF!</definedName>
    <definedName name="a70b110585ec8440da083736df36e995f" localSheetId="22" hidden="1">#REF!</definedName>
    <definedName name="a70b110585ec8440da083736df36e995f" localSheetId="15" hidden="1">#REF!</definedName>
    <definedName name="a70b110585ec8440da083736df36e995f" localSheetId="18" hidden="1">#REF!</definedName>
    <definedName name="a70b110585ec8440da083736df36e995f" hidden="1">#REF!</definedName>
    <definedName name="a70b60412faa949b5910154e6a1734719" localSheetId="1" hidden="1">#REF!</definedName>
    <definedName name="a70b60412faa949b5910154e6a1734719" localSheetId="22" hidden="1">#REF!</definedName>
    <definedName name="a70b60412faa949b5910154e6a1734719" localSheetId="15" hidden="1">#REF!</definedName>
    <definedName name="a70b60412faa949b5910154e6a1734719" localSheetId="18" hidden="1">#REF!</definedName>
    <definedName name="a70b60412faa949b5910154e6a1734719" hidden="1">#REF!</definedName>
    <definedName name="a70fed7add6ae428ca886dfa7d2aa3e45" localSheetId="21" hidden="1">'[1]Sch 8 Revenues'!#REF!</definedName>
    <definedName name="a70fed7add6ae428ca886dfa7d2aa3e45" localSheetId="3" hidden="1">'[1]Sch 8 Revenues'!#REF!</definedName>
    <definedName name="a70fed7add6ae428ca886dfa7d2aa3e45" localSheetId="22" hidden="1">'[1]Sch 8 Revenues'!#REF!</definedName>
    <definedName name="a70fed7add6ae428ca886dfa7d2aa3e45" localSheetId="20" hidden="1">'Sch 8 Revenues'!#REF!</definedName>
    <definedName name="a70fed7add6ae428ca886dfa7d2aa3e45" localSheetId="15" hidden="1">'Sch 8 Revenues'!#REF!</definedName>
    <definedName name="a70fed7add6ae428ca886dfa7d2aa3e45" hidden="1">'Sch 8 Revenues'!#REF!</definedName>
    <definedName name="a711f2b3c139a426fbd2b7efadbdb6972" localSheetId="21" hidden="1">#REF!</definedName>
    <definedName name="a711f2b3c139a426fbd2b7efadbdb6972" localSheetId="3" hidden="1">#REF!</definedName>
    <definedName name="a711f2b3c139a426fbd2b7efadbdb6972" localSheetId="1" hidden="1">'[3]Company Info-Certification Page'!#REF!</definedName>
    <definedName name="a711f2b3c139a426fbd2b7efadbdb6972" localSheetId="22" hidden="1">#REF!</definedName>
    <definedName name="a711f2b3c139a426fbd2b7efadbdb6972" localSheetId="15" hidden="1">#REF!</definedName>
    <definedName name="a711f2b3c139a426fbd2b7efadbdb6972" hidden="1">#REF!</definedName>
    <definedName name="a716c8f5b97f14faba32b06bc0488f249" localSheetId="1" hidden="1">#REF!</definedName>
    <definedName name="a716c8f5b97f14faba32b06bc0488f249" localSheetId="22" hidden="1">#REF!</definedName>
    <definedName name="a716c8f5b97f14faba32b06bc0488f249" localSheetId="15" hidden="1">#REF!</definedName>
    <definedName name="a716c8f5b97f14faba32b06bc0488f249" localSheetId="18" hidden="1">#REF!</definedName>
    <definedName name="a716c8f5b97f14faba32b06bc0488f249" hidden="1">#REF!</definedName>
    <definedName name="a718a9e6d446c489a8a594081009d5a87" localSheetId="1" hidden="1">#REF!</definedName>
    <definedName name="a718a9e6d446c489a8a594081009d5a87" localSheetId="22" hidden="1">#REF!</definedName>
    <definedName name="a718a9e6d446c489a8a594081009d5a87" localSheetId="15" hidden="1">#REF!</definedName>
    <definedName name="a718a9e6d446c489a8a594081009d5a87" localSheetId="18" hidden="1">#REF!</definedName>
    <definedName name="a718a9e6d446c489a8a594081009d5a87" hidden="1">#REF!</definedName>
    <definedName name="a71e6d226cf954b28bbf4bc8fe39a3ce5" hidden="1">'Sch 5 Operating Property'!$E$28</definedName>
    <definedName name="a7206f044e9f044f785a4c1027c7058c4" localSheetId="21" hidden="1">'[1]Sch 5 Operating Property'!#REF!</definedName>
    <definedName name="a7206f044e9f044f785a4c1027c7058c4" localSheetId="3" hidden="1">'[1]Sch 5 Operating Property'!#REF!</definedName>
    <definedName name="a7206f044e9f044f785a4c1027c7058c4" localSheetId="22" hidden="1">'[1]Sch 5 Operating Property'!#REF!</definedName>
    <definedName name="a7206f044e9f044f785a4c1027c7058c4" localSheetId="20" hidden="1">'Sch 5 Operating Property'!#REF!</definedName>
    <definedName name="a7206f044e9f044f785a4c1027c7058c4" localSheetId="15" hidden="1">'Sch 5 Operating Property'!#REF!</definedName>
    <definedName name="a7206f044e9f044f785a4c1027c7058c4" hidden="1">'Sch 5 Operating Property'!#REF!</definedName>
    <definedName name="a7216f96b3df54ddbbd7213d533ba4aac" localSheetId="21" hidden="1">#REF!</definedName>
    <definedName name="a7216f96b3df54ddbbd7213d533ba4aac" localSheetId="3" hidden="1">#REF!</definedName>
    <definedName name="a7216f96b3df54ddbbd7213d533ba4aac" localSheetId="1" hidden="1">#REF!</definedName>
    <definedName name="a7216f96b3df54ddbbd7213d533ba4aac" localSheetId="22" hidden="1">#REF!</definedName>
    <definedName name="a7216f96b3df54ddbbd7213d533ba4aac" localSheetId="15" hidden="1">#REF!</definedName>
    <definedName name="a7216f96b3df54ddbbd7213d533ba4aac" localSheetId="18" hidden="1">#REF!</definedName>
    <definedName name="a7216f96b3df54ddbbd7213d533ba4aac" hidden="1">#REF!</definedName>
    <definedName name="a7243418943304c8f997787a926ec8d04" hidden="1">'Sch 5 Operating Property'!$E$16</definedName>
    <definedName name="a726e8c050b924de08e5d791bc6fbf374" localSheetId="1" hidden="1">#REF!</definedName>
    <definedName name="a726e8c050b924de08e5d791bc6fbf374" localSheetId="22" hidden="1">#REF!</definedName>
    <definedName name="a726e8c050b924de08e5d791bc6fbf374" localSheetId="15" hidden="1">#REF!</definedName>
    <definedName name="a726e8c050b924de08e5d791bc6fbf374" localSheetId="18" hidden="1">#REF!</definedName>
    <definedName name="a726e8c050b924de08e5d791bc6fbf374" hidden="1">#REF!</definedName>
    <definedName name="a72837a864b6940d0954a843d419d8a2b" localSheetId="1" hidden="1">#REF!</definedName>
    <definedName name="a72837a864b6940d0954a843d419d8a2b" localSheetId="22" hidden="1">#REF!</definedName>
    <definedName name="a72837a864b6940d0954a843d419d8a2b" localSheetId="15" hidden="1">#REF!</definedName>
    <definedName name="a72837a864b6940d0954a843d419d8a2b" localSheetId="18" hidden="1">#REF!</definedName>
    <definedName name="a72837a864b6940d0954a843d419d8a2b" hidden="1">#REF!</definedName>
    <definedName name="a72991da4ac49478cb75caf025709307e" localSheetId="21" hidden="1">'[1]Sch 8 Revenues'!#REF!</definedName>
    <definedName name="a72991da4ac49478cb75caf025709307e" localSheetId="3" hidden="1">'[1]Sch 8 Revenues'!#REF!</definedName>
    <definedName name="a72991da4ac49478cb75caf025709307e" localSheetId="22" hidden="1">'[1]Sch 8 Revenues'!#REF!</definedName>
    <definedName name="a72991da4ac49478cb75caf025709307e" localSheetId="20" hidden="1">'Sch 8 Revenues'!#REF!</definedName>
    <definedName name="a72991da4ac49478cb75caf025709307e" localSheetId="15" hidden="1">'Sch 8 Revenues'!#REF!</definedName>
    <definedName name="a72991da4ac49478cb75caf025709307e" hidden="1">'Sch 8 Revenues'!#REF!</definedName>
    <definedName name="a72c82b1f0b0642d2996aafb32e25be50" hidden="1">'Sch 7 Bal Sheet Liab-Equity'!$D$10</definedName>
    <definedName name="a72cc433136a843a0951d259b8da73f5b" localSheetId="1" hidden="1">#REF!</definedName>
    <definedName name="a72cc433136a843a0951d259b8da73f5b" localSheetId="22" hidden="1">#REF!</definedName>
    <definedName name="a72cc433136a843a0951d259b8da73f5b" localSheetId="15" hidden="1">#REF!</definedName>
    <definedName name="a72cc433136a843a0951d259b8da73f5b" localSheetId="18" hidden="1">#REF!</definedName>
    <definedName name="a72cc433136a843a0951d259b8da73f5b" hidden="1">#REF!</definedName>
    <definedName name="a72f95f2c574b42f08983ab7e12e2b9d2" hidden="1">'Sch 1 Veh-Mileage-Accident Info'!$D$18</definedName>
    <definedName name="a7318a9b45f314988b3f9e6a2c5626a12" hidden="1">'Sch 7 Bal Sheet Liab-Equity'!$D$16</definedName>
    <definedName name="a7326f5ff879643d387f6f083482014e5" localSheetId="1" hidden="1">#REF!</definedName>
    <definedName name="a7326f5ff879643d387f6f083482014e5" localSheetId="22" hidden="1">#REF!</definedName>
    <definedName name="a7326f5ff879643d387f6f083482014e5" localSheetId="15" hidden="1">#REF!</definedName>
    <definedName name="a7326f5ff879643d387f6f083482014e5" localSheetId="18" hidden="1">#REF!</definedName>
    <definedName name="a7326f5ff879643d387f6f083482014e5" hidden="1">#REF!</definedName>
    <definedName name="a7339e003345242e8b3b52ecb7f2c70a2" localSheetId="1" hidden="1">#REF!</definedName>
    <definedName name="a7339e003345242e8b3b52ecb7f2c70a2" localSheetId="22" hidden="1">#REF!</definedName>
    <definedName name="a7339e003345242e8b3b52ecb7f2c70a2" localSheetId="15" hidden="1">#REF!</definedName>
    <definedName name="a7339e003345242e8b3b52ecb7f2c70a2" localSheetId="18" hidden="1">#REF!</definedName>
    <definedName name="a7339e003345242e8b3b52ecb7f2c70a2" hidden="1">#REF!</definedName>
    <definedName name="a734d289b6f5544b6ace2c0cde47e1045" localSheetId="1" hidden="1">#REF!</definedName>
    <definedName name="a734d289b6f5544b6ace2c0cde47e1045" localSheetId="22" hidden="1">#REF!</definedName>
    <definedName name="a734d289b6f5544b6ace2c0cde47e1045" localSheetId="15" hidden="1">#REF!</definedName>
    <definedName name="a734d289b6f5544b6ace2c0cde47e1045" localSheetId="18" hidden="1">#REF!</definedName>
    <definedName name="a734d289b6f5544b6ace2c0cde47e1045" hidden="1">#REF!</definedName>
    <definedName name="a735a52c6de8e452db9528f7f6daa62dd" localSheetId="1" hidden="1">#REF!</definedName>
    <definedName name="a735a52c6de8e452db9528f7f6daa62dd" localSheetId="22" hidden="1">#REF!</definedName>
    <definedName name="a735a52c6de8e452db9528f7f6daa62dd" localSheetId="15" hidden="1">#REF!</definedName>
    <definedName name="a735a52c6de8e452db9528f7f6daa62dd" localSheetId="18" hidden="1">#REF!</definedName>
    <definedName name="a735a52c6de8e452db9528f7f6daa62dd" hidden="1">#REF!</definedName>
    <definedName name="a7369c6c0125d4b47beb7cd50fbd8626e" localSheetId="21" hidden="1">#REF!</definedName>
    <definedName name="a7369c6c0125d4b47beb7cd50fbd8626e" localSheetId="3" hidden="1">#REF!</definedName>
    <definedName name="a7369c6c0125d4b47beb7cd50fbd8626e" localSheetId="1" hidden="1">'[3]Company Info-Certification Page'!#REF!</definedName>
    <definedName name="a7369c6c0125d4b47beb7cd50fbd8626e" localSheetId="22" hidden="1">#REF!</definedName>
    <definedName name="a7369c6c0125d4b47beb7cd50fbd8626e" localSheetId="15" hidden="1">#REF!</definedName>
    <definedName name="a7369c6c0125d4b47beb7cd50fbd8626e" hidden="1">#REF!</definedName>
    <definedName name="a7387d1d604624dce8a630e509d55eafc" hidden="1">'Sch 8 Revenues'!$D$18</definedName>
    <definedName name="a73b20584502b4a44976bd5160fd1bf78" localSheetId="1" hidden="1">#REF!</definedName>
    <definedName name="a73b20584502b4a44976bd5160fd1bf78" localSheetId="22" hidden="1">#REF!</definedName>
    <definedName name="a73b20584502b4a44976bd5160fd1bf78" localSheetId="15" hidden="1">#REF!</definedName>
    <definedName name="a73b20584502b4a44976bd5160fd1bf78" localSheetId="18" hidden="1">#REF!</definedName>
    <definedName name="a73b20584502b4a44976bd5160fd1bf78" hidden="1">#REF!</definedName>
    <definedName name="a73d25ebc28e14cd89f0a26c1193ccc3a" localSheetId="15" hidden="1">'Sch 12 Yard Waste-Organics Prog'!#REF!</definedName>
    <definedName name="a73d25ebc28e14cd89f0a26c1193ccc3a" hidden="1">'Sch 11 Reg Recycle Program'!$C$16</definedName>
    <definedName name="a73ed5236feea44bb9ff7a4d90c286007" localSheetId="1" hidden="1">#REF!</definedName>
    <definedName name="a73ed5236feea44bb9ff7a4d90c286007" localSheetId="22" hidden="1">#REF!</definedName>
    <definedName name="a73ed5236feea44bb9ff7a4d90c286007" localSheetId="15" hidden="1">#REF!</definedName>
    <definedName name="a73ed5236feea44bb9ff7a4d90c286007" localSheetId="18" hidden="1">#REF!</definedName>
    <definedName name="a73ed5236feea44bb9ff7a4d90c286007" hidden="1">#REF!</definedName>
    <definedName name="a7422241ca5734b96b1bd4a9f307ff2f4" hidden="1">'Sch 8 Revenues'!$E$16</definedName>
    <definedName name="a7489a458ea9b4d8186f6bb5109022903" localSheetId="1" hidden="1">#REF!</definedName>
    <definedName name="a7489a458ea9b4d8186f6bb5109022903" localSheetId="22" hidden="1">#REF!</definedName>
    <definedName name="a7489a458ea9b4d8186f6bb5109022903" localSheetId="15" hidden="1">#REF!</definedName>
    <definedName name="a7489a458ea9b4d8186f6bb5109022903" localSheetId="18" hidden="1">#REF!</definedName>
    <definedName name="a7489a458ea9b4d8186f6bb5109022903" hidden="1">#REF!</definedName>
    <definedName name="a748c5bdcec964d11a45adcc00b4141c6" localSheetId="21" hidden="1">'[1]Sch 1 Veh-Mileage-Accident Info'!#REF!</definedName>
    <definedName name="a748c5bdcec964d11a45adcc00b4141c6" localSheetId="3" hidden="1">'[1]Sch 1 Veh-Mileage-Accident Info'!#REF!</definedName>
    <definedName name="a748c5bdcec964d11a45adcc00b4141c6" localSheetId="22" hidden="1">'[1]Sch 1 Veh-Mileage-Accident Info'!#REF!</definedName>
    <definedName name="a748c5bdcec964d11a45adcc00b4141c6" localSheetId="20" hidden="1">'Sch 1 Veh-Mileage-Accident Info'!#REF!</definedName>
    <definedName name="a748c5bdcec964d11a45adcc00b4141c6" hidden="1">'Sch 1 Veh-Mileage-Accident Info'!#REF!</definedName>
    <definedName name="a74bf8bc8a67f41fe8fe241e6d04f7e57" hidden="1">'Sch 7 Bal Sheet Liab-Equity'!$D$14</definedName>
    <definedName name="a74ff60a533f4464ba041f914f0b9aa4c" localSheetId="21" hidden="1">'[1]Sch 5 Operating Property'!#REF!</definedName>
    <definedName name="a74ff60a533f4464ba041f914f0b9aa4c" localSheetId="3" hidden="1">'[1]Sch 5 Operating Property'!#REF!</definedName>
    <definedName name="a74ff60a533f4464ba041f914f0b9aa4c" localSheetId="22" hidden="1">'[1]Sch 5 Operating Property'!#REF!</definedName>
    <definedName name="a74ff60a533f4464ba041f914f0b9aa4c" localSheetId="20" hidden="1">'Sch 5 Operating Property'!#REF!</definedName>
    <definedName name="a74ff60a533f4464ba041f914f0b9aa4c" localSheetId="15" hidden="1">'Sch 5 Operating Property'!#REF!</definedName>
    <definedName name="a74ff60a533f4464ba041f914f0b9aa4c" hidden="1">'Sch 5 Operating Property'!#REF!</definedName>
    <definedName name="a751014e41cbb4355867ee27726137792" localSheetId="21" hidden="1">#REF!</definedName>
    <definedName name="a751014e41cbb4355867ee27726137792" localSheetId="3" hidden="1">#REF!</definedName>
    <definedName name="a751014e41cbb4355867ee27726137792" localSheetId="1" hidden="1">#REF!</definedName>
    <definedName name="a751014e41cbb4355867ee27726137792" localSheetId="22" hidden="1">#REF!</definedName>
    <definedName name="a751014e41cbb4355867ee27726137792" hidden="1">'Ownership- Industry Info'!$AD$12</definedName>
    <definedName name="a7539e97c1bf14492914c9fb1ffc70d40" localSheetId="1" hidden="1">#REF!</definedName>
    <definedName name="a7539e97c1bf14492914c9fb1ffc70d40" localSheetId="22" hidden="1">#REF!</definedName>
    <definedName name="a7539e97c1bf14492914c9fb1ffc70d40" localSheetId="15" hidden="1">#REF!</definedName>
    <definedName name="a7539e97c1bf14492914c9fb1ffc70d40" localSheetId="18" hidden="1">#REF!</definedName>
    <definedName name="a7539e97c1bf14492914c9fb1ffc70d40" hidden="1">#REF!</definedName>
    <definedName name="a753eb60d2f224276aa72ad9f2dc73005" localSheetId="15" hidden="1">'Sch 12 Yard Waste-Organics Prog'!#REF!</definedName>
    <definedName name="a753eb60d2f224276aa72ad9f2dc73005" hidden="1">'Sch 11 Reg Recycle Program'!$C$17</definedName>
    <definedName name="a759111c15d09422793389d1d1398a233" localSheetId="1" hidden="1">#REF!</definedName>
    <definedName name="a759111c15d09422793389d1d1398a233" localSheetId="22" hidden="1">#REF!</definedName>
    <definedName name="a759111c15d09422793389d1d1398a233" localSheetId="15" hidden="1">#REF!</definedName>
    <definedName name="a759111c15d09422793389d1d1398a233" localSheetId="18" hidden="1">#REF!</definedName>
    <definedName name="a759111c15d09422793389d1d1398a233" hidden="1">#REF!</definedName>
    <definedName name="a75b1301d864547b6bd4e2db9e56a9670" localSheetId="21" hidden="1">'[4]Schedule 1'!#REF!</definedName>
    <definedName name="a75b1301d864547b6bd4e2db9e56a9670" localSheetId="3" hidden="1">'[4]Schedule 1'!#REF!</definedName>
    <definedName name="a75b1301d864547b6bd4e2db9e56a9670" localSheetId="1" hidden="1">'[5]Schedule 1'!#REF!</definedName>
    <definedName name="a75b1301d864547b6bd4e2db9e56a9670" localSheetId="22" hidden="1">'[6]Schedule 1'!#REF!</definedName>
    <definedName name="a75b1301d864547b6bd4e2db9e56a9670" localSheetId="20" hidden="1">'Sch 1 Veh-Mileage-Accident Info'!#REF!</definedName>
    <definedName name="a75b1301d864547b6bd4e2db9e56a9670" localSheetId="15" hidden="1">'Sch 1 Veh-Mileage-Accident Info'!#REF!</definedName>
    <definedName name="a75b1301d864547b6bd4e2db9e56a9670" localSheetId="18" hidden="1">'Sch 1 Veh-Mileage-Accident Info'!#REF!</definedName>
    <definedName name="a75b1301d864547b6bd4e2db9e56a9670" hidden="1">'Sch 1 Veh-Mileage-Accident Info'!#REF!</definedName>
    <definedName name="a75bf253e23c54d84b0196d76ba1bde07" localSheetId="1" hidden="1">#REF!</definedName>
    <definedName name="a75bf253e23c54d84b0196d76ba1bde07" localSheetId="22" hidden="1">#REF!</definedName>
    <definedName name="a75bf253e23c54d84b0196d76ba1bde07" localSheetId="15" hidden="1">#REF!</definedName>
    <definedName name="a75bf253e23c54d84b0196d76ba1bde07" localSheetId="18" hidden="1">#REF!</definedName>
    <definedName name="a75bf253e23c54d84b0196d76ba1bde07" hidden="1">#REF!</definedName>
    <definedName name="a75c9f40d07e14e16b9d3dee22664211a" hidden="1">'Sch 8 Revenues'!$D$19</definedName>
    <definedName name="a75ce81031f2d4eea8c685cd331724b1d" localSheetId="1" hidden="1">#REF!</definedName>
    <definedName name="a75ce81031f2d4eea8c685cd331724b1d" localSheetId="22" hidden="1">#REF!</definedName>
    <definedName name="a75ce81031f2d4eea8c685cd331724b1d" localSheetId="15" hidden="1">#REF!</definedName>
    <definedName name="a75ce81031f2d4eea8c685cd331724b1d" localSheetId="18" hidden="1">#REF!</definedName>
    <definedName name="a75ce81031f2d4eea8c685cd331724b1d" hidden="1">#REF!</definedName>
    <definedName name="a75d3f5c2f3b04f3cacb9d425022b6d25" localSheetId="21" hidden="1">'[1]Sch 5 Operating Property'!#REF!</definedName>
    <definedName name="a75d3f5c2f3b04f3cacb9d425022b6d25" localSheetId="3" hidden="1">'[1]Sch 5 Operating Property'!#REF!</definedName>
    <definedName name="a75d3f5c2f3b04f3cacb9d425022b6d25" localSheetId="22" hidden="1">'[1]Sch 5 Operating Property'!#REF!</definedName>
    <definedName name="a75d3f5c2f3b04f3cacb9d425022b6d25" localSheetId="20" hidden="1">'Sch 5 Operating Property'!#REF!</definedName>
    <definedName name="a75d3f5c2f3b04f3cacb9d425022b6d25" localSheetId="15" hidden="1">'Sch 5 Operating Property'!#REF!</definedName>
    <definedName name="a75d3f5c2f3b04f3cacb9d425022b6d25" hidden="1">'Sch 5 Operating Property'!#REF!</definedName>
    <definedName name="a75fab13ad11247909f6079ae9fa091ff" localSheetId="1" hidden="1">#REF!</definedName>
    <definedName name="a75fab13ad11247909f6079ae9fa091ff" localSheetId="22" hidden="1">#REF!</definedName>
    <definedName name="a75fab13ad11247909f6079ae9fa091ff" localSheetId="15" hidden="1">#REF!</definedName>
    <definedName name="a75fab13ad11247909f6079ae9fa091ff" localSheetId="18" hidden="1">#REF!</definedName>
    <definedName name="a75fab13ad11247909f6079ae9fa091ff" hidden="1">#REF!</definedName>
    <definedName name="a7606b5206f794d9a869b96e981368b35" localSheetId="21" hidden="1">'[4]Schedule 1'!#REF!</definedName>
    <definedName name="a7606b5206f794d9a869b96e981368b35" localSheetId="3" hidden="1">'[4]Schedule 1'!#REF!</definedName>
    <definedName name="a7606b5206f794d9a869b96e981368b35" localSheetId="1" hidden="1">'[5]Schedule 1'!#REF!</definedName>
    <definedName name="a7606b5206f794d9a869b96e981368b35" localSheetId="22" hidden="1">'[6]Schedule 1'!#REF!</definedName>
    <definedName name="a7606b5206f794d9a869b96e981368b35" localSheetId="20" hidden="1">'Sch 1 Veh-Mileage-Accident Info'!#REF!</definedName>
    <definedName name="a7606b5206f794d9a869b96e981368b35" localSheetId="15" hidden="1">'Sch 1 Veh-Mileage-Accident Info'!#REF!</definedName>
    <definedName name="a7606b5206f794d9a869b96e981368b35" localSheetId="18" hidden="1">'Sch 1 Veh-Mileage-Accident Info'!#REF!</definedName>
    <definedName name="a7606b5206f794d9a869b96e981368b35" hidden="1">'Sch 1 Veh-Mileage-Accident Info'!#REF!</definedName>
    <definedName name="a7616c3b15cd04e35a0cd0ca4e50dc409" hidden="1">'Sch 8 Revenues'!$F$18</definedName>
    <definedName name="a763927c972d0475fa94017aecaaf0f29" hidden="1">'Sch 6 Bal Sheet Assests -Total'!$D$28</definedName>
    <definedName name="a7720b83666f5455cb1d6ea6b756479a5" localSheetId="21" hidden="1">'[2]Schedule 6A'!#REF!</definedName>
    <definedName name="a7720b83666f5455cb1d6ea6b756479a5" localSheetId="3" hidden="1">'[2]Schedule 6A'!#REF!</definedName>
    <definedName name="a7720b83666f5455cb1d6ea6b756479a5" localSheetId="1" hidden="1">'[7]Schedule 6A'!#REF!</definedName>
    <definedName name="a7720b83666f5455cb1d6ea6b756479a5" localSheetId="22" hidden="1">'[8]Schedule 6A'!#REF!</definedName>
    <definedName name="a7720b83666f5455cb1d6ea6b756479a5" localSheetId="20" hidden="1">'Sch 14 Medical Waste '!#REF!</definedName>
    <definedName name="a7720b83666f5455cb1d6ea6b756479a5" localSheetId="15" hidden="1">'Sch 14 Medical Waste '!#REF!</definedName>
    <definedName name="a7720b83666f5455cb1d6ea6b756479a5" localSheetId="18" hidden="1">'Sch 15 Other Disp-Process Exp'!#REF!</definedName>
    <definedName name="a7720b83666f5455cb1d6ea6b756479a5" hidden="1">'Sch 14 Medical Waste '!#REF!</definedName>
    <definedName name="a77256476ff0740caac397b6b73eb13e3" localSheetId="1" hidden="1">#REF!</definedName>
    <definedName name="a77256476ff0740caac397b6b73eb13e3" localSheetId="22" hidden="1">#REF!</definedName>
    <definedName name="a77256476ff0740caac397b6b73eb13e3" localSheetId="15" hidden="1">#REF!</definedName>
    <definedName name="a77256476ff0740caac397b6b73eb13e3" localSheetId="18" hidden="1">#REF!</definedName>
    <definedName name="a77256476ff0740caac397b6b73eb13e3" hidden="1">#REF!</definedName>
    <definedName name="a7727f9e4d9174624bcad9c37d16ff27f" localSheetId="1" hidden="1">#REF!</definedName>
    <definedName name="a7727f9e4d9174624bcad9c37d16ff27f" localSheetId="22" hidden="1">#REF!</definedName>
    <definedName name="a7727f9e4d9174624bcad9c37d16ff27f" localSheetId="15" hidden="1">#REF!</definedName>
    <definedName name="a7727f9e4d9174624bcad9c37d16ff27f" localSheetId="18" hidden="1">#REF!</definedName>
    <definedName name="a7727f9e4d9174624bcad9c37d16ff27f" hidden="1">#REF!</definedName>
    <definedName name="a77359a2b20174110a80635b18fd259a5" localSheetId="21" hidden="1">'[1]Sch 8 Revenues'!#REF!</definedName>
    <definedName name="a77359a2b20174110a80635b18fd259a5" localSheetId="3" hidden="1">'[1]Sch 8 Revenues'!#REF!</definedName>
    <definedName name="a77359a2b20174110a80635b18fd259a5" localSheetId="22" hidden="1">'[1]Sch 8 Revenues'!#REF!</definedName>
    <definedName name="a77359a2b20174110a80635b18fd259a5" localSheetId="20" hidden="1">'Sch 8 Revenues'!#REF!</definedName>
    <definedName name="a77359a2b20174110a80635b18fd259a5" localSheetId="15" hidden="1">'Sch 8 Revenues'!#REF!</definedName>
    <definedName name="a77359a2b20174110a80635b18fd259a5" hidden="1">'Sch 8 Revenues'!#REF!</definedName>
    <definedName name="a774cdfc654e643e48edcfde527416455" localSheetId="1" hidden="1">#REF!</definedName>
    <definedName name="a774cdfc654e643e48edcfde527416455" localSheetId="22" hidden="1">#REF!</definedName>
    <definedName name="a774cdfc654e643e48edcfde527416455" localSheetId="15" hidden="1">#REF!</definedName>
    <definedName name="a774cdfc654e643e48edcfde527416455" localSheetId="18" hidden="1">#REF!</definedName>
    <definedName name="a774cdfc654e643e48edcfde527416455" hidden="1">#REF!</definedName>
    <definedName name="a7775c177b77947bdadb788110b1aa64b" hidden="1">'Sch 7 Bal Sheet Liab-Equity'!$D$13</definedName>
    <definedName name="a77780a30b6144fa894276d5690387323" localSheetId="1" hidden="1">#REF!</definedName>
    <definedName name="a77780a30b6144fa894276d5690387323" localSheetId="22" hidden="1">#REF!</definedName>
    <definedName name="a77780a30b6144fa894276d5690387323" localSheetId="15" hidden="1">#REF!</definedName>
    <definedName name="a77780a30b6144fa894276d5690387323" localSheetId="18" hidden="1">#REF!</definedName>
    <definedName name="a77780a30b6144fa894276d5690387323" hidden="1">#REF!</definedName>
    <definedName name="a77e9ae2b34e641f8bc4c5ae5c8c599a1" localSheetId="1" hidden="1">#REF!</definedName>
    <definedName name="a77e9ae2b34e641f8bc4c5ae5c8c599a1" localSheetId="22" hidden="1">#REF!</definedName>
    <definedName name="a77e9ae2b34e641f8bc4c5ae5c8c599a1" localSheetId="15" hidden="1">#REF!</definedName>
    <definedName name="a77e9ae2b34e641f8bc4c5ae5c8c599a1" localSheetId="18" hidden="1">#REF!</definedName>
    <definedName name="a77e9ae2b34e641f8bc4c5ae5c8c599a1" hidden="1">#REF!</definedName>
    <definedName name="a78367097f54d4dfc922f67096c89365e" localSheetId="1" hidden="1">#REF!</definedName>
    <definedName name="a78367097f54d4dfc922f67096c89365e" localSheetId="22" hidden="1">#REF!</definedName>
    <definedName name="a78367097f54d4dfc922f67096c89365e" localSheetId="15" hidden="1">#REF!</definedName>
    <definedName name="a78367097f54d4dfc922f67096c89365e" localSheetId="18" hidden="1">#REF!</definedName>
    <definedName name="a78367097f54d4dfc922f67096c89365e" hidden="1">#REF!</definedName>
    <definedName name="a788a0b39e53a46249f5a23ec9b2a9d07" hidden="1">'Sch 6 Bal Sheet Assests -Total'!$D$31</definedName>
    <definedName name="a78aa4773a5a64186bdfe0873ac4bebb3" hidden="1">'Sch 5 Operating Property'!$E$15</definedName>
    <definedName name="a79242e709ac74bcaab10df08bd46df3d" localSheetId="1" hidden="1">#REF!</definedName>
    <definedName name="a79242e709ac74bcaab10df08bd46df3d" localSheetId="22" hidden="1">#REF!</definedName>
    <definedName name="a79242e709ac74bcaab10df08bd46df3d" localSheetId="15" hidden="1">#REF!</definedName>
    <definedName name="a79242e709ac74bcaab10df08bd46df3d" localSheetId="18" hidden="1">#REF!</definedName>
    <definedName name="a79242e709ac74bcaab10df08bd46df3d" hidden="1">#REF!</definedName>
    <definedName name="a7944a9719cfb4724ae1d2dc248d1f8d7" localSheetId="15" hidden="1">'Sch 12 Yard Waste-Organics Prog'!#REF!</definedName>
    <definedName name="a7944a9719cfb4724ae1d2dc248d1f8d7" hidden="1">'Sch 11 Reg Recycle Program'!$C$26</definedName>
    <definedName name="a79bd65172dff4cbf9e0563947446df8a" localSheetId="15" hidden="1">'Sch 12 Yard Waste-Organics Prog'!#REF!</definedName>
    <definedName name="a79bd65172dff4cbf9e0563947446df8a" hidden="1">'Sch 11 Reg Recycle Program'!$D$24</definedName>
    <definedName name="a79ca2d9d7e02494b9450c43c471f8e45" localSheetId="1" hidden="1">#REF!</definedName>
    <definedName name="a79ca2d9d7e02494b9450c43c471f8e45" localSheetId="22" hidden="1">#REF!</definedName>
    <definedName name="a79ca2d9d7e02494b9450c43c471f8e45" localSheetId="15" hidden="1">#REF!</definedName>
    <definedName name="a79ca2d9d7e02494b9450c43c471f8e45" localSheetId="18" hidden="1">#REF!</definedName>
    <definedName name="a79ca2d9d7e02494b9450c43c471f8e45" hidden="1">#REF!</definedName>
    <definedName name="a79d6938242ae4a0396ae175e6299a8d1" localSheetId="21" hidden="1">'[4]Schedule 1'!#REF!</definedName>
    <definedName name="a79d6938242ae4a0396ae175e6299a8d1" localSheetId="3" hidden="1">'[4]Schedule 1'!#REF!</definedName>
    <definedName name="a79d6938242ae4a0396ae175e6299a8d1" localSheetId="1" hidden="1">'[5]Schedule 1'!#REF!</definedName>
    <definedName name="a79d6938242ae4a0396ae175e6299a8d1" localSheetId="22" hidden="1">'[6]Schedule 1'!#REF!</definedName>
    <definedName name="a79d6938242ae4a0396ae175e6299a8d1" localSheetId="20" hidden="1">'Sch 1 Veh-Mileage-Accident Info'!#REF!</definedName>
    <definedName name="a79d6938242ae4a0396ae175e6299a8d1" localSheetId="15" hidden="1">'Sch 1 Veh-Mileage-Accident Info'!#REF!</definedName>
    <definedName name="a79d6938242ae4a0396ae175e6299a8d1" localSheetId="18" hidden="1">'Sch 1 Veh-Mileage-Accident Info'!#REF!</definedName>
    <definedName name="a79d6938242ae4a0396ae175e6299a8d1" hidden="1">'Sch 1 Veh-Mileage-Accident Info'!#REF!</definedName>
    <definedName name="a79da9e94f8404849ae4ae732da591d4a" localSheetId="1" hidden="1">#REF!</definedName>
    <definedName name="a79da9e94f8404849ae4ae732da591d4a" localSheetId="22" hidden="1">#REF!</definedName>
    <definedName name="a79da9e94f8404849ae4ae732da591d4a" localSheetId="15" hidden="1">#REF!</definedName>
    <definedName name="a79da9e94f8404849ae4ae732da591d4a" localSheetId="18" hidden="1">#REF!</definedName>
    <definedName name="a79da9e94f8404849ae4ae732da591d4a" hidden="1">#REF!</definedName>
    <definedName name="a7a2f77be8ffe447497e6ef79569b7810" hidden="1">'Sch 10 Income Statement'!$D$11</definedName>
    <definedName name="a7a361f36cd154f399275215926458c0c" hidden="1">'Sch 1 Veh-Mileage-Accident Info'!$D$19</definedName>
    <definedName name="a7a3d89cd79834dd6a10489550d3d0e70" localSheetId="1" hidden="1">#REF!</definedName>
    <definedName name="a7a3d89cd79834dd6a10489550d3d0e70" localSheetId="22" hidden="1">#REF!</definedName>
    <definedName name="a7a3d89cd79834dd6a10489550d3d0e70" localSheetId="15" hidden="1">#REF!</definedName>
    <definedName name="a7a3d89cd79834dd6a10489550d3d0e70" localSheetId="18" hidden="1">#REF!</definedName>
    <definedName name="a7a3d89cd79834dd6a10489550d3d0e70" hidden="1">#REF!</definedName>
    <definedName name="a7aa5d6e0304b43109bf578aae59f92d4" localSheetId="1" hidden="1">#REF!</definedName>
    <definedName name="a7aa5d6e0304b43109bf578aae59f92d4" localSheetId="22" hidden="1">#REF!</definedName>
    <definedName name="a7aa5d6e0304b43109bf578aae59f92d4" localSheetId="15" hidden="1">#REF!</definedName>
    <definedName name="a7aa5d6e0304b43109bf578aae59f92d4" localSheetId="18" hidden="1">#REF!</definedName>
    <definedName name="a7aa5d6e0304b43109bf578aae59f92d4" hidden="1">#REF!</definedName>
    <definedName name="a7aad71a12fc44326b1c1f4e2baf6144f" hidden="1">'Sch 5 Operating Property'!$E$19</definedName>
    <definedName name="a7af482ea07eb47e68a74a0003dbc9ba9" localSheetId="1" hidden="1">#REF!</definedName>
    <definedName name="a7af482ea07eb47e68a74a0003dbc9ba9" localSheetId="22" hidden="1">#REF!</definedName>
    <definedName name="a7af482ea07eb47e68a74a0003dbc9ba9" localSheetId="15" hidden="1">#REF!</definedName>
    <definedName name="a7af482ea07eb47e68a74a0003dbc9ba9" localSheetId="18" hidden="1">#REF!</definedName>
    <definedName name="a7af482ea07eb47e68a74a0003dbc9ba9" hidden="1">#REF!</definedName>
    <definedName name="a7b32fb758645459893b3f6fb9a285037" localSheetId="1" hidden="1">#REF!</definedName>
    <definedName name="a7b32fb758645459893b3f6fb9a285037" localSheetId="22" hidden="1">#REF!</definedName>
    <definedName name="a7b32fb758645459893b3f6fb9a285037" localSheetId="15" hidden="1">#REF!</definedName>
    <definedName name="a7b32fb758645459893b3f6fb9a285037" localSheetId="18" hidden="1">#REF!</definedName>
    <definedName name="a7b32fb758645459893b3f6fb9a285037" hidden="1">#REF!</definedName>
    <definedName name="a7b356ef15e96408ca0c9a1c766ebb69c" hidden="1">'Sch 7 Bal Sheet Liab-Equity'!$D$14</definedName>
    <definedName name="a7b44684c24864764985e6570449a8737" hidden="1">'Sch 7 Bal Sheet Liab-Equity'!$D$33</definedName>
    <definedName name="a7b85993a68834e02bbedc127c7968b21" localSheetId="21" hidden="1">'[1]Sch 1 Veh-Mileage-Accident Info'!#REF!</definedName>
    <definedName name="a7b85993a68834e02bbedc127c7968b21" localSheetId="3" hidden="1">'[1]Sch 1 Veh-Mileage-Accident Info'!#REF!</definedName>
    <definedName name="a7b85993a68834e02bbedc127c7968b21" localSheetId="22" hidden="1">'[1]Sch 1 Veh-Mileage-Accident Info'!#REF!</definedName>
    <definedName name="a7b85993a68834e02bbedc127c7968b21" localSheetId="20" hidden="1">'Sch 1 Veh-Mileage-Accident Info'!#REF!</definedName>
    <definedName name="a7b85993a68834e02bbedc127c7968b21" localSheetId="15" hidden="1">'Sch 1 Veh-Mileage-Accident Info'!#REF!</definedName>
    <definedName name="a7b85993a68834e02bbedc127c7968b21" hidden="1">'Sch 1 Veh-Mileage-Accident Info'!#REF!</definedName>
    <definedName name="a7b9035efd4e447c7804a760092379e6d" localSheetId="21" hidden="1">#REF!</definedName>
    <definedName name="a7b9035efd4e447c7804a760092379e6d" localSheetId="3" hidden="1">#REF!</definedName>
    <definedName name="a7b9035efd4e447c7804a760092379e6d" localSheetId="1" hidden="1">#REF!</definedName>
    <definedName name="a7b9035efd4e447c7804a760092379e6d" localSheetId="22" hidden="1">#REF!</definedName>
    <definedName name="a7b9035efd4e447c7804a760092379e6d" localSheetId="15" hidden="1">#REF!</definedName>
    <definedName name="a7b9035efd4e447c7804a760092379e6d" localSheetId="18" hidden="1">#REF!</definedName>
    <definedName name="a7b9035efd4e447c7804a760092379e6d" hidden="1">#REF!</definedName>
    <definedName name="a7becbf1a832143b1869f04a5b8eefca7" hidden="1">'Sch 10 Income Statement'!$D$21</definedName>
    <definedName name="a7c1ff796ad42499aa3cb0cc755fab393" localSheetId="20" hidden="1">'Cover Sheet'!#REF!</definedName>
    <definedName name="a7c1ff796ad42499aa3cb0cc755fab393" localSheetId="15" hidden="1">'Cover Sheet'!#REF!</definedName>
    <definedName name="a7c1ff796ad42499aa3cb0cc755fab393" hidden="1">'Cover Sheet'!#REF!</definedName>
    <definedName name="a7c2abadd409e48c48b0b57a53fd2e704" localSheetId="1" hidden="1">#REF!</definedName>
    <definedName name="a7c2abadd409e48c48b0b57a53fd2e704" localSheetId="22" hidden="1">#REF!</definedName>
    <definedName name="a7c2abadd409e48c48b0b57a53fd2e704" localSheetId="15" hidden="1">#REF!</definedName>
    <definedName name="a7c2abadd409e48c48b0b57a53fd2e704" localSheetId="18" hidden="1">#REF!</definedName>
    <definedName name="a7c2abadd409e48c48b0b57a53fd2e704" hidden="1">#REF!</definedName>
    <definedName name="a7c86c41cde414e4eaa22f1d96853a6fa" localSheetId="21" hidden="1">#REF!</definedName>
    <definedName name="a7c86c41cde414e4eaa22f1d96853a6fa" localSheetId="22" hidden="1">#REF!</definedName>
    <definedName name="a7c86c41cde414e4eaa22f1d96853a6fa" localSheetId="20" hidden="1">#REF!</definedName>
    <definedName name="a7c86c41cde414e4eaa22f1d96853a6fa" localSheetId="15" hidden="1">#REF!</definedName>
    <definedName name="a7c86c41cde414e4eaa22f1d96853a6fa" hidden="1">#REF!</definedName>
    <definedName name="a7cab6c97aa54491d879ca0aaf2121455" hidden="1">'Sch 7 Bal Sheet Liab-Equity'!$D$40</definedName>
    <definedName name="a7ce4312e881c4db5ba4b844a69816c23" hidden="1">'Sch 8 Revenues'!$D$11</definedName>
    <definedName name="a7d0d6fc1a7ab4a0296d329cf9908820f" localSheetId="1" hidden="1">#REF!</definedName>
    <definedName name="a7d0d6fc1a7ab4a0296d329cf9908820f" localSheetId="22" hidden="1">#REF!</definedName>
    <definedName name="a7d0d6fc1a7ab4a0296d329cf9908820f" localSheetId="15" hidden="1">#REF!</definedName>
    <definedName name="a7d0d6fc1a7ab4a0296d329cf9908820f" localSheetId="18" hidden="1">#REF!</definedName>
    <definedName name="a7d0d6fc1a7ab4a0296d329cf9908820f" hidden="1">#REF!</definedName>
    <definedName name="a7d4d93b753514de3ad41cd5895c3462b" localSheetId="21" hidden="1">#REF!</definedName>
    <definedName name="a7d4d93b753514de3ad41cd5895c3462b" localSheetId="3" hidden="1">#REF!</definedName>
    <definedName name="a7d4d93b753514de3ad41cd5895c3462b" localSheetId="1" hidden="1">#REF!</definedName>
    <definedName name="a7d4d93b753514de3ad41cd5895c3462b" localSheetId="22" hidden="1">#REF!</definedName>
    <definedName name="a7d4d93b753514de3ad41cd5895c3462b" hidden="1">'Ownership- Industry Info'!$B$9</definedName>
    <definedName name="a7d4ef621f0a0464797011e0ce865f549" hidden="1">'Sch 8 Revenues'!$F$14</definedName>
    <definedName name="a7d7b1bd1248f45948a1c7905e7648bfb" hidden="1">'Sch 5 Operating Property'!$E$31</definedName>
    <definedName name="a7dc0a9a366c54d2b891c06ac73dae2e9" localSheetId="1" hidden="1">#REF!</definedName>
    <definedName name="a7dc0a9a366c54d2b891c06ac73dae2e9" localSheetId="22" hidden="1">#REF!</definedName>
    <definedName name="a7dc0a9a366c54d2b891c06ac73dae2e9" localSheetId="15" hidden="1">#REF!</definedName>
    <definedName name="a7dc0a9a366c54d2b891c06ac73dae2e9" localSheetId="18" hidden="1">#REF!</definedName>
    <definedName name="a7dc0a9a366c54d2b891c06ac73dae2e9" hidden="1">#REF!</definedName>
    <definedName name="a7dd4e4fc1300478da0ddd11598fb4332" hidden="1">'Sch 10 Income Statement'!$D$24</definedName>
    <definedName name="a7e0ca02a6cf54f2dbaa18eb7c5e67fee" localSheetId="1" hidden="1">#REF!</definedName>
    <definedName name="a7e0ca02a6cf54f2dbaa18eb7c5e67fee" localSheetId="22" hidden="1">#REF!</definedName>
    <definedName name="a7e0ca02a6cf54f2dbaa18eb7c5e67fee" localSheetId="15" hidden="1">#REF!</definedName>
    <definedName name="a7e0ca02a6cf54f2dbaa18eb7c5e67fee" localSheetId="18" hidden="1">#REF!</definedName>
    <definedName name="a7e0ca02a6cf54f2dbaa18eb7c5e67fee" hidden="1">#REF!</definedName>
    <definedName name="a7e123f459c4e4d7a86cb3e84faaaae94" localSheetId="1" hidden="1">#REF!</definedName>
    <definedName name="a7e123f459c4e4d7a86cb3e84faaaae94" localSheetId="22" hidden="1">#REF!</definedName>
    <definedName name="a7e123f459c4e4d7a86cb3e84faaaae94" localSheetId="15" hidden="1">#REF!</definedName>
    <definedName name="a7e123f459c4e4d7a86cb3e84faaaae94" localSheetId="18" hidden="1">#REF!</definedName>
    <definedName name="a7e123f459c4e4d7a86cb3e84faaaae94" hidden="1">#REF!</definedName>
    <definedName name="a7ea54f6971814943a5eb92f22eff9928" localSheetId="21" hidden="1">#REF!</definedName>
    <definedName name="a7ea54f6971814943a5eb92f22eff9928" localSheetId="22" hidden="1">#REF!</definedName>
    <definedName name="a7ea54f6971814943a5eb92f22eff9928" localSheetId="20" hidden="1">#REF!</definedName>
    <definedName name="a7ea54f6971814943a5eb92f22eff9928" localSheetId="15" hidden="1">#REF!</definedName>
    <definedName name="a7ea54f6971814943a5eb92f22eff9928" hidden="1">#REF!</definedName>
    <definedName name="a7edf37a83188427f9fdb7306eeb02116" hidden="1">'Sch 8 Revenues'!$F$23</definedName>
    <definedName name="a7ee7e73ec56f406b988eab4f7e937db1" localSheetId="1" hidden="1">#REF!</definedName>
    <definedName name="a7ee7e73ec56f406b988eab4f7e937db1" localSheetId="22" hidden="1">#REF!</definedName>
    <definedName name="a7ee7e73ec56f406b988eab4f7e937db1" localSheetId="15" hidden="1">#REF!</definedName>
    <definedName name="a7ee7e73ec56f406b988eab4f7e937db1" localSheetId="18" hidden="1">#REF!</definedName>
    <definedName name="a7ee7e73ec56f406b988eab4f7e937db1" hidden="1">#REF!</definedName>
    <definedName name="a7f16a1409e764614a989fec6681d5173" localSheetId="21" hidden="1">'[1]Sch 5 Operating Property'!#REF!</definedName>
    <definedName name="a7f16a1409e764614a989fec6681d5173" localSheetId="3" hidden="1">'[1]Sch 5 Operating Property'!#REF!</definedName>
    <definedName name="a7f16a1409e764614a989fec6681d5173" localSheetId="22" hidden="1">'[1]Sch 5 Operating Property'!#REF!</definedName>
    <definedName name="a7f16a1409e764614a989fec6681d5173" localSheetId="20" hidden="1">'Sch 5 Operating Property'!#REF!</definedName>
    <definedName name="a7f16a1409e764614a989fec6681d5173" localSheetId="15" hidden="1">'Sch 5 Operating Property'!#REF!</definedName>
    <definedName name="a7f16a1409e764614a989fec6681d5173" hidden="1">'Sch 5 Operating Property'!#REF!</definedName>
    <definedName name="a7f2fcee3c08a45448089a027f91d890e" hidden="1">'Sch 7 Bal Sheet Liab-Equity'!$D$21</definedName>
    <definedName name="a7f6a2daf5a9b40d6a95ceda8d98874bd" localSheetId="21" hidden="1">#REF!</definedName>
    <definedName name="a7f6a2daf5a9b40d6a95ceda8d98874bd" localSheetId="3" hidden="1">#REF!</definedName>
    <definedName name="a7f6a2daf5a9b40d6a95ceda8d98874bd" localSheetId="1" hidden="1">#REF!</definedName>
    <definedName name="a7f6a2daf5a9b40d6a95ceda8d98874bd" localSheetId="22" hidden="1">#REF!</definedName>
    <definedName name="a7f6a2daf5a9b40d6a95ceda8d98874bd" localSheetId="15" hidden="1">#REF!</definedName>
    <definedName name="a7f6a2daf5a9b40d6a95ceda8d98874bd" localSheetId="18" hidden="1">#REF!</definedName>
    <definedName name="a7f6a2daf5a9b40d6a95ceda8d98874bd" hidden="1">#REF!</definedName>
    <definedName name="a7f6aee70b6914e5f81150f2e49b51581" localSheetId="1" hidden="1">#REF!</definedName>
    <definedName name="a7f6aee70b6914e5f81150f2e49b51581" localSheetId="22" hidden="1">#REF!</definedName>
    <definedName name="a7f6aee70b6914e5f81150f2e49b51581" localSheetId="15" hidden="1">#REF!</definedName>
    <definedName name="a7f6aee70b6914e5f81150f2e49b51581" localSheetId="18" hidden="1">#REF!</definedName>
    <definedName name="a7f6aee70b6914e5f81150f2e49b51581" hidden="1">#REF!</definedName>
    <definedName name="a7fb632b2a436470e9193966a6cca551c" localSheetId="1" hidden="1">#REF!</definedName>
    <definedName name="a7fb632b2a436470e9193966a6cca551c" localSheetId="22" hidden="1">#REF!</definedName>
    <definedName name="a7fb632b2a436470e9193966a6cca551c" localSheetId="15" hidden="1">#REF!</definedName>
    <definedName name="a7fb632b2a436470e9193966a6cca551c" localSheetId="18" hidden="1">#REF!</definedName>
    <definedName name="a7fb632b2a436470e9193966a6cca551c" hidden="1">#REF!</definedName>
    <definedName name="a8049a0c755904e409f506bd08fa00f00" localSheetId="1" hidden="1">#REF!</definedName>
    <definedName name="a8049a0c755904e409f506bd08fa00f00" localSheetId="22" hidden="1">#REF!</definedName>
    <definedName name="a8049a0c755904e409f506bd08fa00f00" localSheetId="15" hidden="1">#REF!</definedName>
    <definedName name="a8049a0c755904e409f506bd08fa00f00" localSheetId="18" hidden="1">#REF!</definedName>
    <definedName name="a8049a0c755904e409f506bd08fa00f00" hidden="1">#REF!</definedName>
    <definedName name="a80a3ddc237cd48e58b1a051e1ee08336" localSheetId="21" hidden="1">'[4]Schedule 1'!#REF!</definedName>
    <definedName name="a80a3ddc237cd48e58b1a051e1ee08336" localSheetId="3" hidden="1">'[4]Schedule 1'!#REF!</definedName>
    <definedName name="a80a3ddc237cd48e58b1a051e1ee08336" localSheetId="1" hidden="1">'[5]Schedule 1'!#REF!</definedName>
    <definedName name="a80a3ddc237cd48e58b1a051e1ee08336" localSheetId="22" hidden="1">'[6]Schedule 1'!#REF!</definedName>
    <definedName name="a80a3ddc237cd48e58b1a051e1ee08336" localSheetId="20" hidden="1">'Sch 1 Veh-Mileage-Accident Info'!#REF!</definedName>
    <definedName name="a80a3ddc237cd48e58b1a051e1ee08336" localSheetId="15" hidden="1">'Sch 1 Veh-Mileage-Accident Info'!#REF!</definedName>
    <definedName name="a80a3ddc237cd48e58b1a051e1ee08336" localSheetId="18" hidden="1">'Sch 1 Veh-Mileage-Accident Info'!#REF!</definedName>
    <definedName name="a80a3ddc237cd48e58b1a051e1ee08336" hidden="1">'Sch 1 Veh-Mileage-Accident Info'!#REF!</definedName>
    <definedName name="a80c8e557893c4edda5eb33a19072e1f9" localSheetId="1" hidden="1">#REF!</definedName>
    <definedName name="a80c8e557893c4edda5eb33a19072e1f9" localSheetId="22" hidden="1">#REF!</definedName>
    <definedName name="a80c8e557893c4edda5eb33a19072e1f9" localSheetId="15" hidden="1">#REF!</definedName>
    <definedName name="a80c8e557893c4edda5eb33a19072e1f9" localSheetId="18" hidden="1">#REF!</definedName>
    <definedName name="a80c8e557893c4edda5eb33a19072e1f9" hidden="1">#REF!</definedName>
    <definedName name="a811099aabaa84e368fdc238370590c7d" localSheetId="1" hidden="1">#REF!</definedName>
    <definedName name="a811099aabaa84e368fdc238370590c7d" localSheetId="22" hidden="1">#REF!</definedName>
    <definedName name="a811099aabaa84e368fdc238370590c7d" localSheetId="15" hidden="1">#REF!</definedName>
    <definedName name="a811099aabaa84e368fdc238370590c7d" localSheetId="18" hidden="1">#REF!</definedName>
    <definedName name="a811099aabaa84e368fdc238370590c7d" hidden="1">#REF!</definedName>
    <definedName name="a812daff1f1f94126b9b04b20b8db8e96" localSheetId="1" hidden="1">#REF!</definedName>
    <definedName name="a812daff1f1f94126b9b04b20b8db8e96" localSheetId="22" hidden="1">#REF!</definedName>
    <definedName name="a812daff1f1f94126b9b04b20b8db8e96" localSheetId="15" hidden="1">#REF!</definedName>
    <definedName name="a812daff1f1f94126b9b04b20b8db8e96" localSheetId="18" hidden="1">#REF!</definedName>
    <definedName name="a812daff1f1f94126b9b04b20b8db8e96" hidden="1">#REF!</definedName>
    <definedName name="a8144a538c2bf41588f22b16822e1736e" localSheetId="1" hidden="1">#REF!</definedName>
    <definedName name="a8144a538c2bf41588f22b16822e1736e" localSheetId="22" hidden="1">#REF!</definedName>
    <definedName name="a8144a538c2bf41588f22b16822e1736e" localSheetId="15" hidden="1">#REF!</definedName>
    <definedName name="a8144a538c2bf41588f22b16822e1736e" localSheetId="18" hidden="1">#REF!</definedName>
    <definedName name="a8144a538c2bf41588f22b16822e1736e" hidden="1">#REF!</definedName>
    <definedName name="a8155edd124154da9a9dbea65dd5fbb21" hidden="1">'Sch 6 Bal Sheet Assests -Total'!$D$36</definedName>
    <definedName name="a8162c8eb23844f6281d8700c7441a23c" hidden="1">'Sch 10 Income Statement'!$D$24</definedName>
    <definedName name="a8169095feef0417ab296026e87065a1d" localSheetId="1" hidden="1">#REF!</definedName>
    <definedName name="a8169095feef0417ab296026e87065a1d" localSheetId="22" hidden="1">#REF!</definedName>
    <definedName name="a8169095feef0417ab296026e87065a1d" localSheetId="15" hidden="1">#REF!</definedName>
    <definedName name="a8169095feef0417ab296026e87065a1d" localSheetId="18" hidden="1">#REF!</definedName>
    <definedName name="a8169095feef0417ab296026e87065a1d" hidden="1">#REF!</definedName>
    <definedName name="a81c246669cf14b1a83bb4d4c8c1262fc" localSheetId="15" hidden="1">'Sch 12 Yard Waste-Organics Prog'!#REF!</definedName>
    <definedName name="a81c246669cf14b1a83bb4d4c8c1262fc" hidden="1">'Sch 11 Reg Recycle Program'!$D$25</definedName>
    <definedName name="a81dba1e00b2c4e4a8ae24b106e631420" hidden="1">'Sch 8 Revenues'!$D$20</definedName>
    <definedName name="a823fe5dde6fd47c1bab4d9361ebbe7eb" localSheetId="21" hidden="1">#REF!</definedName>
    <definedName name="a823fe5dde6fd47c1bab4d9361ebbe7eb" localSheetId="22" hidden="1">#REF!</definedName>
    <definedName name="a823fe5dde6fd47c1bab4d9361ebbe7eb" localSheetId="20" hidden="1">#REF!</definedName>
    <definedName name="a823fe5dde6fd47c1bab4d9361ebbe7eb" localSheetId="15" hidden="1">#REF!</definedName>
    <definedName name="a823fe5dde6fd47c1bab4d9361ebbe7eb" hidden="1">#REF!</definedName>
    <definedName name="a825d9c5b84b047059baf3f4f274c18c9" localSheetId="1" hidden="1">#REF!</definedName>
    <definedName name="a825d9c5b84b047059baf3f4f274c18c9" localSheetId="22" hidden="1">#REF!</definedName>
    <definedName name="a825d9c5b84b047059baf3f4f274c18c9" localSheetId="15" hidden="1">#REF!</definedName>
    <definedName name="a825d9c5b84b047059baf3f4f274c18c9" localSheetId="18" hidden="1">#REF!</definedName>
    <definedName name="a825d9c5b84b047059baf3f4f274c18c9" hidden="1">#REF!</definedName>
    <definedName name="a845616e31c2b45cebe841c5545c90192" hidden="1">'Sch 6 Bal Sheet Assests -Total'!$D$25</definedName>
    <definedName name="a8489d90d51994ef0bdd4db94056beef6" localSheetId="21" hidden="1">#REF!</definedName>
    <definedName name="a8489d90d51994ef0bdd4db94056beef6" localSheetId="3" hidden="1">#REF!</definedName>
    <definedName name="a8489d90d51994ef0bdd4db94056beef6" localSheetId="1" hidden="1">#REF!</definedName>
    <definedName name="a8489d90d51994ef0bdd4db94056beef6" localSheetId="22" hidden="1">#REF!</definedName>
    <definedName name="a8489d90d51994ef0bdd4db94056beef6" hidden="1">'Ownership- Industry Info'!$L$10</definedName>
    <definedName name="a84cda9107688477e8c465a5afa2b575a" localSheetId="1" hidden="1">#REF!</definedName>
    <definedName name="a84cda9107688477e8c465a5afa2b575a" localSheetId="22" hidden="1">#REF!</definedName>
    <definedName name="a84cda9107688477e8c465a5afa2b575a" localSheetId="15" hidden="1">#REF!</definedName>
    <definedName name="a84cda9107688477e8c465a5afa2b575a" localSheetId="18" hidden="1">#REF!</definedName>
    <definedName name="a84cda9107688477e8c465a5afa2b575a" hidden="1">#REF!</definedName>
    <definedName name="a84e684836b3a402681f55774b766d8f4" localSheetId="1" hidden="1">#REF!</definedName>
    <definedName name="a84e684836b3a402681f55774b766d8f4" localSheetId="22" hidden="1">#REF!</definedName>
    <definedName name="a84e684836b3a402681f55774b766d8f4" localSheetId="15" hidden="1">#REF!</definedName>
    <definedName name="a84e684836b3a402681f55774b766d8f4" localSheetId="18" hidden="1">#REF!</definedName>
    <definedName name="a84e684836b3a402681f55774b766d8f4" hidden="1">#REF!</definedName>
    <definedName name="a85aa840a62124f1783c32b6481e2d1b1" hidden="1">'Sch 6 Bal Sheet Assests -Total'!$D$35</definedName>
    <definedName name="a85bcb7c8dd4a4d69966c564e74ddaec9" localSheetId="1" hidden="1">#REF!</definedName>
    <definedName name="a85bcb7c8dd4a4d69966c564e74ddaec9" localSheetId="22" hidden="1">#REF!</definedName>
    <definedName name="a85bcb7c8dd4a4d69966c564e74ddaec9" localSheetId="15" hidden="1">#REF!</definedName>
    <definedName name="a85bcb7c8dd4a4d69966c564e74ddaec9" localSheetId="18" hidden="1">#REF!</definedName>
    <definedName name="a85bcb7c8dd4a4d69966c564e74ddaec9" hidden="1">#REF!</definedName>
    <definedName name="a85c7bfb537944e088cb3207f0fd6215a" hidden="1">'Sch 7 Bal Sheet Liab-Equity'!$D$24</definedName>
    <definedName name="a8607fbc1c7dd4879bc565eca8eeaaef4" localSheetId="1" hidden="1">#REF!</definedName>
    <definedName name="a8607fbc1c7dd4879bc565eca8eeaaef4" localSheetId="22" hidden="1">#REF!</definedName>
    <definedName name="a8607fbc1c7dd4879bc565eca8eeaaef4" localSheetId="15" hidden="1">#REF!</definedName>
    <definedName name="a8607fbc1c7dd4879bc565eca8eeaaef4" localSheetId="18" hidden="1">#REF!</definedName>
    <definedName name="a8607fbc1c7dd4879bc565eca8eeaaef4" hidden="1">#REF!</definedName>
    <definedName name="a8639e70cf079495dab09a8c09410e9e4" localSheetId="1" hidden="1">#REF!</definedName>
    <definedName name="a8639e70cf079495dab09a8c09410e9e4" localSheetId="22" hidden="1">#REF!</definedName>
    <definedName name="a8639e70cf079495dab09a8c09410e9e4" localSheetId="15" hidden="1">#REF!</definedName>
    <definedName name="a8639e70cf079495dab09a8c09410e9e4" localSheetId="18" hidden="1">#REF!</definedName>
    <definedName name="a8639e70cf079495dab09a8c09410e9e4" hidden="1">#REF!</definedName>
    <definedName name="a8687a5754fda4fd0af736ced64a3c163" hidden="1">'Sch 10 Income Statement'!$D$20</definedName>
    <definedName name="a86d5eb32ffb1479aae9a584cc3e76df5" hidden="1">'Sch 8 Revenues'!$F$21</definedName>
    <definedName name="a8703c9f684274aa4ad3bddb5a263e8d6" localSheetId="1" hidden="1">#REF!</definedName>
    <definedName name="a8703c9f684274aa4ad3bddb5a263e8d6" localSheetId="22" hidden="1">#REF!</definedName>
    <definedName name="a8703c9f684274aa4ad3bddb5a263e8d6" localSheetId="15" hidden="1">#REF!</definedName>
    <definedName name="a8703c9f684274aa4ad3bddb5a263e8d6" localSheetId="18" hidden="1">#REF!</definedName>
    <definedName name="a8703c9f684274aa4ad3bddb5a263e8d6" hidden="1">#REF!</definedName>
    <definedName name="a87471ee32961411fa146c858ff6e20c7" localSheetId="1" hidden="1">#REF!</definedName>
    <definedName name="a87471ee32961411fa146c858ff6e20c7" localSheetId="22" hidden="1">#REF!</definedName>
    <definedName name="a87471ee32961411fa146c858ff6e20c7" localSheetId="15" hidden="1">#REF!</definedName>
    <definedName name="a87471ee32961411fa146c858ff6e20c7" localSheetId="18" hidden="1">#REF!</definedName>
    <definedName name="a87471ee32961411fa146c858ff6e20c7" hidden="1">#REF!</definedName>
    <definedName name="a8773da04541941fb8c6f25a2e353db93" hidden="1">'Sch 8 Revenues'!$E$19</definedName>
    <definedName name="a87b2c24a0ac342e68433ad1e70ee1894" localSheetId="21" hidden="1">'[1]Sch 1 Veh-Mileage-Accident Info'!#REF!</definedName>
    <definedName name="a87b2c24a0ac342e68433ad1e70ee1894" localSheetId="3" hidden="1">'[1]Sch 1 Veh-Mileage-Accident Info'!#REF!</definedName>
    <definedName name="a87b2c24a0ac342e68433ad1e70ee1894" localSheetId="22" hidden="1">'[1]Sch 1 Veh-Mileage-Accident Info'!#REF!</definedName>
    <definedName name="a87b2c24a0ac342e68433ad1e70ee1894" localSheetId="20" hidden="1">'Sch 1 Veh-Mileage-Accident Info'!#REF!</definedName>
    <definedName name="a87b2c24a0ac342e68433ad1e70ee1894" hidden="1">'Sch 1 Veh-Mileage-Accident Info'!#REF!</definedName>
    <definedName name="a887d5e36ed644a36a0f405006f8a151d" localSheetId="21" hidden="1">#REF!</definedName>
    <definedName name="a887d5e36ed644a36a0f405006f8a151d" localSheetId="3" hidden="1">#REF!</definedName>
    <definedName name="a887d5e36ed644a36a0f405006f8a151d" localSheetId="1" hidden="1">#REF!</definedName>
    <definedName name="a887d5e36ed644a36a0f405006f8a151d" localSheetId="22" hidden="1">#REF!</definedName>
    <definedName name="a887d5e36ed644a36a0f405006f8a151d" localSheetId="15" hidden="1">#REF!</definedName>
    <definedName name="a887d5e36ed644a36a0f405006f8a151d" localSheetId="18" hidden="1">#REF!</definedName>
    <definedName name="a887d5e36ed644a36a0f405006f8a151d" hidden="1">#REF!</definedName>
    <definedName name="a889c983578d442dfa7dea2b3513824c2" localSheetId="1" hidden="1">#REF!</definedName>
    <definedName name="a889c983578d442dfa7dea2b3513824c2" localSheetId="22" hidden="1">#REF!</definedName>
    <definedName name="a889c983578d442dfa7dea2b3513824c2" localSheetId="15" hidden="1">#REF!</definedName>
    <definedName name="a889c983578d442dfa7dea2b3513824c2" localSheetId="18" hidden="1">#REF!</definedName>
    <definedName name="a889c983578d442dfa7dea2b3513824c2" hidden="1">#REF!</definedName>
    <definedName name="a88a756d18400422087e015ce726b456b" localSheetId="1" hidden="1">#REF!</definedName>
    <definedName name="a88a756d18400422087e015ce726b456b" localSheetId="22" hidden="1">#REF!</definedName>
    <definedName name="a88a756d18400422087e015ce726b456b" localSheetId="15" hidden="1">#REF!</definedName>
    <definedName name="a88a756d18400422087e015ce726b456b" localSheetId="18" hidden="1">#REF!</definedName>
    <definedName name="a88a756d18400422087e015ce726b456b" hidden="1">#REF!</definedName>
    <definedName name="a88a7d229af2c4f5a82e12f9eedab981e" hidden="1">'Sch 8 Revenues'!$E$11</definedName>
    <definedName name="a88bd2661df0c4c34817cbe1364cc8081" localSheetId="1" hidden="1">#REF!</definedName>
    <definedName name="a88bd2661df0c4c34817cbe1364cc8081" localSheetId="22" hidden="1">#REF!</definedName>
    <definedName name="a88bd2661df0c4c34817cbe1364cc8081" localSheetId="15" hidden="1">#REF!</definedName>
    <definedName name="a88bd2661df0c4c34817cbe1364cc8081" localSheetId="18" hidden="1">#REF!</definedName>
    <definedName name="a88bd2661df0c4c34817cbe1364cc8081" hidden="1">#REF!</definedName>
    <definedName name="a88d5f42bf5e04253bdbac793e00c2e1b" localSheetId="1" hidden="1">#REF!</definedName>
    <definedName name="a88d5f42bf5e04253bdbac793e00c2e1b" localSheetId="22" hidden="1">#REF!</definedName>
    <definedName name="a88d5f42bf5e04253bdbac793e00c2e1b" localSheetId="15" hidden="1">#REF!</definedName>
    <definedName name="a88d5f42bf5e04253bdbac793e00c2e1b" localSheetId="18" hidden="1">#REF!</definedName>
    <definedName name="a88d5f42bf5e04253bdbac793e00c2e1b" hidden="1">#REF!</definedName>
    <definedName name="a88e66f5e8ec74384906273e10a2de654" localSheetId="1" hidden="1">#REF!</definedName>
    <definedName name="a88e66f5e8ec74384906273e10a2de654" localSheetId="22" hidden="1">#REF!</definedName>
    <definedName name="a88e66f5e8ec74384906273e10a2de654" localSheetId="15" hidden="1">#REF!</definedName>
    <definedName name="a88e66f5e8ec74384906273e10a2de654" localSheetId="18" hidden="1">#REF!</definedName>
    <definedName name="a88e66f5e8ec74384906273e10a2de654" hidden="1">#REF!</definedName>
    <definedName name="a89141a598bf3481dbcff532e45dfdaea" hidden="1">'Sch 7 Bal Sheet Liab-Equity'!$D$24</definedName>
    <definedName name="a89997351b1b64738866158d734c16c35" localSheetId="21" hidden="1">'[1]Sch 1 Veh-Mileage-Accident Info'!#REF!</definedName>
    <definedName name="a89997351b1b64738866158d734c16c35" localSheetId="3" hidden="1">'[1]Sch 1 Veh-Mileage-Accident Info'!#REF!</definedName>
    <definedName name="a89997351b1b64738866158d734c16c35" localSheetId="22" hidden="1">'[1]Sch 1 Veh-Mileage-Accident Info'!#REF!</definedName>
    <definedName name="a89997351b1b64738866158d734c16c35" localSheetId="20" hidden="1">'Sch 1 Veh-Mileage-Accident Info'!#REF!</definedName>
    <definedName name="a89997351b1b64738866158d734c16c35" hidden="1">'Sch 1 Veh-Mileage-Accident Info'!#REF!</definedName>
    <definedName name="a89c59ca76066415fb3a39ac42ec43ae5" hidden="1">'Sch 10 Income Statement'!$D$24</definedName>
    <definedName name="a8a2956ebdade45c6abd4f7001f478cf2" hidden="1">'Sch 1 Veh-Mileage-Accident Info'!$C$8</definedName>
    <definedName name="a8a522bc9a632446cb4d0e460c90692d3" localSheetId="21" hidden="1">#REF!</definedName>
    <definedName name="a8a522bc9a632446cb4d0e460c90692d3" localSheetId="3" hidden="1">#REF!</definedName>
    <definedName name="a8a522bc9a632446cb4d0e460c90692d3" localSheetId="1" hidden="1">#REF!</definedName>
    <definedName name="a8a522bc9a632446cb4d0e460c90692d3" localSheetId="22" hidden="1">#REF!</definedName>
    <definedName name="a8a522bc9a632446cb4d0e460c90692d3" localSheetId="15" hidden="1">#REF!</definedName>
    <definedName name="a8a522bc9a632446cb4d0e460c90692d3" localSheetId="18" hidden="1">#REF!</definedName>
    <definedName name="a8a522bc9a632446cb4d0e460c90692d3" hidden="1">#REF!</definedName>
    <definedName name="a8ad4ade08c6b4d91ac32233cbb0eccad" localSheetId="1" hidden="1">#REF!</definedName>
    <definedName name="a8ad4ade08c6b4d91ac32233cbb0eccad" localSheetId="22" hidden="1">#REF!</definedName>
    <definedName name="a8ad4ade08c6b4d91ac32233cbb0eccad" localSheetId="15" hidden="1">#REF!</definedName>
    <definedName name="a8ad4ade08c6b4d91ac32233cbb0eccad" localSheetId="18" hidden="1">#REF!</definedName>
    <definedName name="a8ad4ade08c6b4d91ac32233cbb0eccad" hidden="1">#REF!</definedName>
    <definedName name="a8b5fd3eadb00452894de82daceb90d87" localSheetId="1" hidden="1">#REF!</definedName>
    <definedName name="a8b5fd3eadb00452894de82daceb90d87" localSheetId="22" hidden="1">#REF!</definedName>
    <definedName name="a8b5fd3eadb00452894de82daceb90d87" localSheetId="15" hidden="1">#REF!</definedName>
    <definedName name="a8b5fd3eadb00452894de82daceb90d87" localSheetId="18" hidden="1">#REF!</definedName>
    <definedName name="a8b5fd3eadb00452894de82daceb90d87" hidden="1">#REF!</definedName>
    <definedName name="a8b95ed85d7304e94ad99655b0cf6d9a0" localSheetId="1" hidden="1">#REF!</definedName>
    <definedName name="a8b95ed85d7304e94ad99655b0cf6d9a0" localSheetId="22" hidden="1">#REF!</definedName>
    <definedName name="a8b95ed85d7304e94ad99655b0cf6d9a0" localSheetId="15" hidden="1">#REF!</definedName>
    <definedName name="a8b95ed85d7304e94ad99655b0cf6d9a0" localSheetId="18" hidden="1">#REF!</definedName>
    <definedName name="a8b95ed85d7304e94ad99655b0cf6d9a0" hidden="1">#REF!</definedName>
    <definedName name="a8bb3970f71bb424a9c2af7931842aa29" localSheetId="21" hidden="1">'[1]Sch 5 Operating Property'!#REF!</definedName>
    <definedName name="a8bb3970f71bb424a9c2af7931842aa29" localSheetId="3" hidden="1">'[1]Sch 5 Operating Property'!#REF!</definedName>
    <definedName name="a8bb3970f71bb424a9c2af7931842aa29" localSheetId="22" hidden="1">'[1]Sch 5 Operating Property'!#REF!</definedName>
    <definedName name="a8bb3970f71bb424a9c2af7931842aa29" localSheetId="20" hidden="1">'Sch 5 Operating Property'!#REF!</definedName>
    <definedName name="a8bb3970f71bb424a9c2af7931842aa29" localSheetId="15" hidden="1">'Sch 5 Operating Property'!#REF!</definedName>
    <definedName name="a8bb3970f71bb424a9c2af7931842aa29" hidden="1">'Sch 5 Operating Property'!#REF!</definedName>
    <definedName name="a8c273cd29a234fff84c0b7d1831626ae" localSheetId="21" hidden="1">#REF!</definedName>
    <definedName name="a8c273cd29a234fff84c0b7d1831626ae" localSheetId="3" hidden="1">#REF!</definedName>
    <definedName name="a8c273cd29a234fff84c0b7d1831626ae" localSheetId="1" hidden="1">#REF!</definedName>
    <definedName name="a8c273cd29a234fff84c0b7d1831626ae" localSheetId="22" hidden="1">#REF!</definedName>
    <definedName name="a8c273cd29a234fff84c0b7d1831626ae" localSheetId="15" hidden="1">#REF!</definedName>
    <definedName name="a8c273cd29a234fff84c0b7d1831626ae" localSheetId="18" hidden="1">#REF!</definedName>
    <definedName name="a8c273cd29a234fff84c0b7d1831626ae" hidden="1">#REF!</definedName>
    <definedName name="a8c3920a6c79347359c27a107c19728ba" hidden="1">'Sch 1 Veh-Mileage-Accident Info'!$D$20</definedName>
    <definedName name="a8c454d73d8d04b9499829c3e36619973" localSheetId="1" hidden="1">#REF!</definedName>
    <definedName name="a8c454d73d8d04b9499829c3e36619973" localSheetId="22" hidden="1">#REF!</definedName>
    <definedName name="a8c454d73d8d04b9499829c3e36619973" localSheetId="15" hidden="1">#REF!</definedName>
    <definedName name="a8c454d73d8d04b9499829c3e36619973" localSheetId="18" hidden="1">#REF!</definedName>
    <definedName name="a8c454d73d8d04b9499829c3e36619973" hidden="1">#REF!</definedName>
    <definedName name="a8c48d0657fe9472aa048083f52aa03c9" localSheetId="21" hidden="1">'[2]Schedule 6A'!#REF!</definedName>
    <definedName name="a8c48d0657fe9472aa048083f52aa03c9" localSheetId="3" hidden="1">'[2]Schedule 6A'!#REF!</definedName>
    <definedName name="a8c48d0657fe9472aa048083f52aa03c9" localSheetId="1" hidden="1">'[7]Schedule 6A'!#REF!</definedName>
    <definedName name="a8c48d0657fe9472aa048083f52aa03c9" localSheetId="22" hidden="1">'[8]Schedule 6A'!#REF!</definedName>
    <definedName name="a8c48d0657fe9472aa048083f52aa03c9" localSheetId="20" hidden="1">'Sch 14 Medical Waste '!#REF!</definedName>
    <definedName name="a8c48d0657fe9472aa048083f52aa03c9" localSheetId="15" hidden="1">'Sch 14 Medical Waste '!#REF!</definedName>
    <definedName name="a8c48d0657fe9472aa048083f52aa03c9" localSheetId="18" hidden="1">'Sch 15 Other Disp-Process Exp'!$G$8</definedName>
    <definedName name="a8c48d0657fe9472aa048083f52aa03c9" hidden="1">'Sch 14 Medical Waste '!#REF!</definedName>
    <definedName name="a8c4b4a26f7424795a3f2eb5c37bee1eb" hidden="1">'Sch 10 Income Statement'!$D$21</definedName>
    <definedName name="a8c53a7a1ab634af6a175cf72eba07fe6" hidden="1">'Sch 5 Operating Property'!$E$23</definedName>
    <definedName name="a8c994d06fcef46d3bb5b9ddff39bd71f" hidden="1">'Sch 8 Revenues'!$D$19</definedName>
    <definedName name="a8cd9b8ae8bbf46129fc65bd5a08dface" localSheetId="15" hidden="1">'Sch 12 Yard Waste-Organics Prog'!#REF!</definedName>
    <definedName name="a8cd9b8ae8bbf46129fc65bd5a08dface" hidden="1">'Sch 11 Reg Recycle Program'!$D$19</definedName>
    <definedName name="a8ce40ef2ae2b478faed167523093866e" localSheetId="20" hidden="1">'Reg Fee Calc Schedule'!$M$26</definedName>
    <definedName name="a8ce40ef2ae2b478faed167523093866e" hidden="1">#REF!</definedName>
    <definedName name="a8ce79a06f1ed42c8868292ebad972738" localSheetId="1" hidden="1">#REF!</definedName>
    <definedName name="a8ce79a06f1ed42c8868292ebad972738" localSheetId="22" hidden="1">#REF!</definedName>
    <definedName name="a8ce79a06f1ed42c8868292ebad972738" localSheetId="15" hidden="1">#REF!</definedName>
    <definedName name="a8ce79a06f1ed42c8868292ebad972738" localSheetId="18" hidden="1">#REF!</definedName>
    <definedName name="a8ce79a06f1ed42c8868292ebad972738" hidden="1">#REF!</definedName>
    <definedName name="a8ceb8f1d84c545e1b3d15e56ec17d7e2" localSheetId="21" hidden="1">'[1]Sch 8 Revenues'!#REF!</definedName>
    <definedName name="a8ceb8f1d84c545e1b3d15e56ec17d7e2" localSheetId="3" hidden="1">'[1]Sch 8 Revenues'!#REF!</definedName>
    <definedName name="a8ceb8f1d84c545e1b3d15e56ec17d7e2" localSheetId="22" hidden="1">'[1]Sch 8 Revenues'!#REF!</definedName>
    <definedName name="a8ceb8f1d84c545e1b3d15e56ec17d7e2" localSheetId="20" hidden="1">'Sch 8 Revenues'!#REF!</definedName>
    <definedName name="a8ceb8f1d84c545e1b3d15e56ec17d7e2" localSheetId="15" hidden="1">'Sch 8 Revenues'!#REF!</definedName>
    <definedName name="a8ceb8f1d84c545e1b3d15e56ec17d7e2" hidden="1">'Sch 8 Revenues'!#REF!</definedName>
    <definedName name="a8cfab9ca1a5542ea88c102ad96f8c78f" localSheetId="21" hidden="1">#REF!</definedName>
    <definedName name="a8cfab9ca1a5542ea88c102ad96f8c78f" localSheetId="3" hidden="1">#REF!</definedName>
    <definedName name="a8cfab9ca1a5542ea88c102ad96f8c78f" localSheetId="1" hidden="1">#REF!</definedName>
    <definedName name="a8cfab9ca1a5542ea88c102ad96f8c78f" localSheetId="22" hidden="1">#REF!</definedName>
    <definedName name="a8cfab9ca1a5542ea88c102ad96f8c78f" localSheetId="15" hidden="1">#REF!</definedName>
    <definedName name="a8cfab9ca1a5542ea88c102ad96f8c78f" localSheetId="18" hidden="1">#REF!</definedName>
    <definedName name="a8cfab9ca1a5542ea88c102ad96f8c78f" hidden="1">#REF!</definedName>
    <definedName name="a8cfc7f562df842998a7fb8062d2609e2" hidden="1">'Sch 6 Bal Sheet Assests -Total'!$D$20</definedName>
    <definedName name="a8da36c29f58e4c169cb2ff78568b32b4" localSheetId="1" hidden="1">#REF!</definedName>
    <definedName name="a8da36c29f58e4c169cb2ff78568b32b4" localSheetId="22" hidden="1">#REF!</definedName>
    <definedName name="a8da36c29f58e4c169cb2ff78568b32b4" localSheetId="15" hidden="1">#REF!</definedName>
    <definedName name="a8da36c29f58e4c169cb2ff78568b32b4" localSheetId="18" hidden="1">#REF!</definedName>
    <definedName name="a8da36c29f58e4c169cb2ff78568b32b4" hidden="1">#REF!</definedName>
    <definedName name="a8dab1cf54b934c5492d2ff58093d8bf7" hidden="1">'Sch 8 Revenues'!$D$23</definedName>
    <definedName name="a8daeddd197c343eeaaa2729c8c36338e" localSheetId="1" hidden="1">#REF!</definedName>
    <definedName name="a8daeddd197c343eeaaa2729c8c36338e" localSheetId="22" hidden="1">#REF!</definedName>
    <definedName name="a8daeddd197c343eeaaa2729c8c36338e" localSheetId="15" hidden="1">#REF!</definedName>
    <definedName name="a8daeddd197c343eeaaa2729c8c36338e" localSheetId="18" hidden="1">#REF!</definedName>
    <definedName name="a8daeddd197c343eeaaa2729c8c36338e" hidden="1">#REF!</definedName>
    <definedName name="a8daf91a410884225b459f37f840192eb" hidden="1">'Sch 7 Bal Sheet Liab-Equity'!$D$10</definedName>
    <definedName name="a8e0b2103f0a249f692615e93e653e39b" localSheetId="21" hidden="1">'[4]Schedule 1'!#REF!</definedName>
    <definedName name="a8e0b2103f0a249f692615e93e653e39b" localSheetId="3" hidden="1">'[4]Schedule 1'!#REF!</definedName>
    <definedName name="a8e0b2103f0a249f692615e93e653e39b" localSheetId="1" hidden="1">'[5]Schedule 1'!#REF!</definedName>
    <definedName name="a8e0b2103f0a249f692615e93e653e39b" localSheetId="22" hidden="1">'[6]Schedule 1'!#REF!</definedName>
    <definedName name="a8e0b2103f0a249f692615e93e653e39b" localSheetId="20" hidden="1">'Sch 1 Veh-Mileage-Accident Info'!#REF!</definedName>
    <definedName name="a8e0b2103f0a249f692615e93e653e39b" localSheetId="15" hidden="1">'Sch 1 Veh-Mileage-Accident Info'!#REF!</definedName>
    <definedName name="a8e0b2103f0a249f692615e93e653e39b" localSheetId="18" hidden="1">'Sch 1 Veh-Mileage-Accident Info'!#REF!</definedName>
    <definedName name="a8e0b2103f0a249f692615e93e653e39b" hidden="1">'Sch 1 Veh-Mileage-Accident Info'!#REF!</definedName>
    <definedName name="a8e1e9ea3884c460786de602fc5aa3a75" hidden="1">'Sch 8 Revenues'!$F$21</definedName>
    <definedName name="a8e903a9f90dd4f87b0bbc500e4e61b93" localSheetId="18" hidden="1">'Sch 15 Other Disp-Process Exp'!#REF!</definedName>
    <definedName name="a8e903a9f90dd4f87b0bbc500e4e61b93" hidden="1">'Sch 14 Medical Waste '!$F$8</definedName>
    <definedName name="a8ea2ab69ee104038b07087c0e65b45be" localSheetId="1" hidden="1">#REF!</definedName>
    <definedName name="a8ea2ab69ee104038b07087c0e65b45be" localSheetId="22" hidden="1">#REF!</definedName>
    <definedName name="a8ea2ab69ee104038b07087c0e65b45be" localSheetId="15" hidden="1">#REF!</definedName>
    <definedName name="a8ea2ab69ee104038b07087c0e65b45be" localSheetId="18" hidden="1">#REF!</definedName>
    <definedName name="a8ea2ab69ee104038b07087c0e65b45be" hidden="1">#REF!</definedName>
    <definedName name="a8efe2147344746459b2a22150e4c328a" localSheetId="20" hidden="1">'Reg Fee Calc Schedule'!$M$25</definedName>
    <definedName name="a8efe2147344746459b2a22150e4c328a" hidden="1">#REF!</definedName>
    <definedName name="a8f1792b311ef43c8a3faa11d183b0496" hidden="1">'Sch 1 Veh-Mileage-Accident Info'!$C$10</definedName>
    <definedName name="a8f19b401dc664652a24c9f475766daa4" localSheetId="1" hidden="1">#REF!</definedName>
    <definedName name="a8f19b401dc664652a24c9f475766daa4" localSheetId="22" hidden="1">#REF!</definedName>
    <definedName name="a8f19b401dc664652a24c9f475766daa4" localSheetId="15" hidden="1">#REF!</definedName>
    <definedName name="a8f19b401dc664652a24c9f475766daa4" localSheetId="18" hidden="1">#REF!</definedName>
    <definedName name="a8f19b401dc664652a24c9f475766daa4" hidden="1">#REF!</definedName>
    <definedName name="a8f98be1c241a49b6a44b04816528a3d8" hidden="1">'Sch 6 Bal Sheet Assests -Total'!$D$24</definedName>
    <definedName name="a8fb31a915b6c4898be93ebc02bb457c1" hidden="1">'Sch 7 Bal Sheet Liab-Equity'!$D$40</definedName>
    <definedName name="a8ff975a5bcd048a6b981e01fe4960966" hidden="1">'Sch 8 Revenues'!$E$10</definedName>
    <definedName name="a900d8b8507c248ae98dd209c3ad1d522" localSheetId="1" hidden="1">#REF!</definedName>
    <definedName name="a900d8b8507c248ae98dd209c3ad1d522" localSheetId="22" hidden="1">#REF!</definedName>
    <definedName name="a900d8b8507c248ae98dd209c3ad1d522" localSheetId="15" hidden="1">#REF!</definedName>
    <definedName name="a900d8b8507c248ae98dd209c3ad1d522" localSheetId="18" hidden="1">#REF!</definedName>
    <definedName name="a900d8b8507c248ae98dd209c3ad1d522" hidden="1">#REF!</definedName>
    <definedName name="a9011fe2fd094454284ca90c9b3743cf2" localSheetId="21" hidden="1">'[2]Schedule 6'!#REF!</definedName>
    <definedName name="a9011fe2fd094454284ca90c9b3743cf2" localSheetId="3" hidden="1">'[2]Schedule 6'!#REF!</definedName>
    <definedName name="a9011fe2fd094454284ca90c9b3743cf2" localSheetId="1" hidden="1">'[2]Schedule 6'!#REF!</definedName>
    <definedName name="a9011fe2fd094454284ca90c9b3743cf2" localSheetId="22" hidden="1">'[2]Schedule 6'!#REF!</definedName>
    <definedName name="a9011fe2fd094454284ca90c9b3743cf2" localSheetId="20" hidden="1">'Sch 13 Garbage Disposal Fees'!#REF!</definedName>
    <definedName name="a9011fe2fd094454284ca90c9b3743cf2" localSheetId="15" hidden="1">'Sch 13 Garbage Disposal Fees'!#REF!</definedName>
    <definedName name="a9011fe2fd094454284ca90c9b3743cf2" hidden="1">'Sch 13 Garbage Disposal Fees'!#REF!</definedName>
    <definedName name="a9033b8c47eaf4a68b07593c0c5195089" hidden="1">'Sch 1 Veh-Mileage-Accident Info'!$C$11</definedName>
    <definedName name="a904d6e5eba054125876bc661e78f1c9d" localSheetId="1" hidden="1">#REF!</definedName>
    <definedName name="a904d6e5eba054125876bc661e78f1c9d" localSheetId="22" hidden="1">#REF!</definedName>
    <definedName name="a904d6e5eba054125876bc661e78f1c9d" localSheetId="15" hidden="1">#REF!</definedName>
    <definedName name="a904d6e5eba054125876bc661e78f1c9d" localSheetId="18" hidden="1">#REF!</definedName>
    <definedName name="a904d6e5eba054125876bc661e78f1c9d" hidden="1">#REF!</definedName>
    <definedName name="a905465755c054602ac99c2f51a0eb894" localSheetId="1" hidden="1">#REF!</definedName>
    <definedName name="a905465755c054602ac99c2f51a0eb894" localSheetId="22" hidden="1">#REF!</definedName>
    <definedName name="a905465755c054602ac99c2f51a0eb894" localSheetId="15" hidden="1">#REF!</definedName>
    <definedName name="a905465755c054602ac99c2f51a0eb894" localSheetId="18" hidden="1">#REF!</definedName>
    <definedName name="a905465755c054602ac99c2f51a0eb894" hidden="1">#REF!</definedName>
    <definedName name="a908a8c3250e94e56853c3610842df082" hidden="1">'Sch 1 Veh-Mileage-Accident Info'!$D$10</definedName>
    <definedName name="a90c59a80015841b3bfc1638940a9c8f9" localSheetId="21" hidden="1">#REF!</definedName>
    <definedName name="a90c59a80015841b3bfc1638940a9c8f9" localSheetId="3" hidden="1">#REF!</definedName>
    <definedName name="a90c59a80015841b3bfc1638940a9c8f9" localSheetId="1" hidden="1">#REF!</definedName>
    <definedName name="a90c59a80015841b3bfc1638940a9c8f9" localSheetId="22" hidden="1">#REF!</definedName>
    <definedName name="a90c59a80015841b3bfc1638940a9c8f9" hidden="1">'Ownership- Industry Info'!$W$14</definedName>
    <definedName name="a90ef7a0b72264e15aea1301d56abe17e" localSheetId="1" hidden="1">#REF!</definedName>
    <definedName name="a90ef7a0b72264e15aea1301d56abe17e" localSheetId="22" hidden="1">#REF!</definedName>
    <definedName name="a90ef7a0b72264e15aea1301d56abe17e" localSheetId="15" hidden="1">#REF!</definedName>
    <definedName name="a90ef7a0b72264e15aea1301d56abe17e" localSheetId="18" hidden="1">#REF!</definedName>
    <definedName name="a90ef7a0b72264e15aea1301d56abe17e" hidden="1">#REF!</definedName>
    <definedName name="a915231344d6548d4a75218cdb456d05c" localSheetId="15" hidden="1">'Sch 12 Yard Waste-Organics Prog'!#REF!</definedName>
    <definedName name="a915231344d6548d4a75218cdb456d05c" hidden="1">'Sch 11 Reg Recycle Program'!$D$13</definedName>
    <definedName name="a921fb722fb714fb9a302bcf3570dbbbd" localSheetId="1" hidden="1">#REF!</definedName>
    <definedName name="a921fb722fb714fb9a302bcf3570dbbbd" localSheetId="22" hidden="1">#REF!</definedName>
    <definedName name="a921fb722fb714fb9a302bcf3570dbbbd" localSheetId="15" hidden="1">#REF!</definedName>
    <definedName name="a921fb722fb714fb9a302bcf3570dbbbd" localSheetId="18" hidden="1">#REF!</definedName>
    <definedName name="a921fb722fb714fb9a302bcf3570dbbbd" hidden="1">#REF!</definedName>
    <definedName name="a9220cadd2e654cc88e5ab79b789ba5f9" localSheetId="21" hidden="1">'[1]Sch 8 Revenues'!#REF!</definedName>
    <definedName name="a9220cadd2e654cc88e5ab79b789ba5f9" localSheetId="3" hidden="1">'[1]Sch 8 Revenues'!#REF!</definedName>
    <definedName name="a9220cadd2e654cc88e5ab79b789ba5f9" localSheetId="22" hidden="1">'[1]Sch 8 Revenues'!#REF!</definedName>
    <definedName name="a9220cadd2e654cc88e5ab79b789ba5f9" localSheetId="20" hidden="1">'Sch 8 Revenues'!#REF!</definedName>
    <definedName name="a9220cadd2e654cc88e5ab79b789ba5f9" localSheetId="15" hidden="1">'Sch 8 Revenues'!#REF!</definedName>
    <definedName name="a9220cadd2e654cc88e5ab79b789ba5f9" hidden="1">'Sch 8 Revenues'!#REF!</definedName>
    <definedName name="a9223bb928ce444f2abdf0bc31bb5d559" localSheetId="21" hidden="1">#REF!</definedName>
    <definedName name="a9223bb928ce444f2abdf0bc31bb5d559" localSheetId="3" hidden="1">#REF!</definedName>
    <definedName name="a9223bb928ce444f2abdf0bc31bb5d559" localSheetId="1" hidden="1">#REF!</definedName>
    <definedName name="a9223bb928ce444f2abdf0bc31bb5d559" localSheetId="22" hidden="1">#REF!</definedName>
    <definedName name="a9223bb928ce444f2abdf0bc31bb5d559" localSheetId="15" hidden="1">#REF!</definedName>
    <definedName name="a9223bb928ce444f2abdf0bc31bb5d559" localSheetId="18" hidden="1">#REF!</definedName>
    <definedName name="a9223bb928ce444f2abdf0bc31bb5d559" hidden="1">#REF!</definedName>
    <definedName name="a9240f0df4ae14a0e89a338912b1840df" localSheetId="21" hidden="1">#REF!</definedName>
    <definedName name="a9240f0df4ae14a0e89a338912b1840df" localSheetId="22" hidden="1">#REF!</definedName>
    <definedName name="a9240f0df4ae14a0e89a338912b1840df" localSheetId="20" hidden="1">#REF!</definedName>
    <definedName name="a9240f0df4ae14a0e89a338912b1840df" localSheetId="15" hidden="1">#REF!</definedName>
    <definedName name="a9240f0df4ae14a0e89a338912b1840df" hidden="1">#REF!</definedName>
    <definedName name="a9251a2fec0b843a8a323005ed3b7b240" localSheetId="21" hidden="1">#REF!</definedName>
    <definedName name="a9251a2fec0b843a8a323005ed3b7b240" localSheetId="22" hidden="1">#REF!</definedName>
    <definedName name="a9251a2fec0b843a8a323005ed3b7b240" localSheetId="20" hidden="1">#REF!</definedName>
    <definedName name="a9251a2fec0b843a8a323005ed3b7b240" localSheetId="15" hidden="1">#REF!</definedName>
    <definedName name="a9251a2fec0b843a8a323005ed3b7b240" hidden="1">#REF!</definedName>
    <definedName name="a927debe24c574a5487d4eae2b480abfd" localSheetId="1" hidden="1">#REF!</definedName>
    <definedName name="a927debe24c574a5487d4eae2b480abfd" localSheetId="22" hidden="1">#REF!</definedName>
    <definedName name="a927debe24c574a5487d4eae2b480abfd" localSheetId="15" hidden="1">#REF!</definedName>
    <definedName name="a927debe24c574a5487d4eae2b480abfd" localSheetId="18" hidden="1">#REF!</definedName>
    <definedName name="a927debe24c574a5487d4eae2b480abfd" hidden="1">#REF!</definedName>
    <definedName name="a931858f456584f898fe60e92fbf137ef" localSheetId="20" hidden="1">'Reg Fee Calc Schedule'!$L$23</definedName>
    <definedName name="a931858f456584f898fe60e92fbf137ef" hidden="1">#REF!</definedName>
    <definedName name="a93798caaccaf4558a5029998c3c8e6dc" hidden="1">'Sch 13 Garbage Disposal Fees'!$H$10</definedName>
    <definedName name="a9397725f62de46b29088e9cc45f4c007" localSheetId="1" hidden="1">#REF!</definedName>
    <definedName name="a9397725f62de46b29088e9cc45f4c007" localSheetId="22" hidden="1">#REF!</definedName>
    <definedName name="a9397725f62de46b29088e9cc45f4c007" localSheetId="15" hidden="1">#REF!</definedName>
    <definedName name="a9397725f62de46b29088e9cc45f4c007" localSheetId="18" hidden="1">#REF!</definedName>
    <definedName name="a9397725f62de46b29088e9cc45f4c007" hidden="1">#REF!</definedName>
    <definedName name="a9397ea3174f84de8b868c7a576df7886" localSheetId="1" hidden="1">#REF!</definedName>
    <definedName name="a9397ea3174f84de8b868c7a576df7886" localSheetId="22" hidden="1">#REF!</definedName>
    <definedName name="a9397ea3174f84de8b868c7a576df7886" localSheetId="15" hidden="1">#REF!</definedName>
    <definedName name="a9397ea3174f84de8b868c7a576df7886" localSheetId="18" hidden="1">#REF!</definedName>
    <definedName name="a9397ea3174f84de8b868c7a576df7886" hidden="1">#REF!</definedName>
    <definedName name="a93c8bcf81a0541928ac9a05b145f2278" localSheetId="1" hidden="1">#REF!</definedName>
    <definedName name="a93c8bcf81a0541928ac9a05b145f2278" localSheetId="22" hidden="1">#REF!</definedName>
    <definedName name="a93c8bcf81a0541928ac9a05b145f2278" localSheetId="15" hidden="1">#REF!</definedName>
    <definedName name="a93c8bcf81a0541928ac9a05b145f2278" localSheetId="18" hidden="1">#REF!</definedName>
    <definedName name="a93c8bcf81a0541928ac9a05b145f2278" hidden="1">#REF!</definedName>
    <definedName name="a945a6fce33ed4a7fa0cd23cc3ad7b518" hidden="1">'Sch 5 Operating Property'!$E$18</definedName>
    <definedName name="a94c104421259474eaa1da0a4d3c30b1d" hidden="1">'Sch 5 Operating Property'!$E$15</definedName>
    <definedName name="a9526d427503545e4ad7f2e7c20e126b6" localSheetId="21" hidden="1">'[1]Sch 11 Reg Recycle Program'!#REF!</definedName>
    <definedName name="a9526d427503545e4ad7f2e7c20e126b6" localSheetId="3" hidden="1">'[1]Sch 11 Reg Recycle Program'!#REF!</definedName>
    <definedName name="a9526d427503545e4ad7f2e7c20e126b6" localSheetId="22" hidden="1">'[1]Sch 11 Reg Recycle Program'!#REF!</definedName>
    <definedName name="a9526d427503545e4ad7f2e7c20e126b6" localSheetId="20" hidden="1">'Sch 11 Reg Recycle Program'!#REF!</definedName>
    <definedName name="a9526d427503545e4ad7f2e7c20e126b6" localSheetId="15" hidden="1">'Sch 12 Yard Waste-Organics Prog'!#REF!</definedName>
    <definedName name="a9526d427503545e4ad7f2e7c20e126b6" hidden="1">'Sch 11 Reg Recycle Program'!#REF!</definedName>
    <definedName name="a954f08ddb4da4d97b8f0122546ecf21e" localSheetId="1" hidden="1">#REF!</definedName>
    <definedName name="a954f08ddb4da4d97b8f0122546ecf21e" localSheetId="22" hidden="1">#REF!</definedName>
    <definedName name="a954f08ddb4da4d97b8f0122546ecf21e" localSheetId="15" hidden="1">#REF!</definedName>
    <definedName name="a954f08ddb4da4d97b8f0122546ecf21e" localSheetId="18" hidden="1">#REF!</definedName>
    <definedName name="a954f08ddb4da4d97b8f0122546ecf21e" hidden="1">#REF!</definedName>
    <definedName name="a95b107c867964781a7d57dd19e192c35" localSheetId="21" hidden="1">'[1]Sch 8 Revenues'!#REF!</definedName>
    <definedName name="a95b107c867964781a7d57dd19e192c35" localSheetId="3" hidden="1">'[1]Sch 8 Revenues'!#REF!</definedName>
    <definedName name="a95b107c867964781a7d57dd19e192c35" localSheetId="22" hidden="1">'[1]Sch 8 Revenues'!#REF!</definedName>
    <definedName name="a95b107c867964781a7d57dd19e192c35" localSheetId="20" hidden="1">'Sch 8 Revenues'!#REF!</definedName>
    <definedName name="a95b107c867964781a7d57dd19e192c35" localSheetId="15" hidden="1">'Sch 8 Revenues'!#REF!</definedName>
    <definedName name="a95b107c867964781a7d57dd19e192c35" hidden="1">'Sch 8 Revenues'!#REF!</definedName>
    <definedName name="a9620dba573e54c8a88d31e925d3c4b79" localSheetId="21" hidden="1">'[2]Schedule 6'!#REF!</definedName>
    <definedName name="a9620dba573e54c8a88d31e925d3c4b79" localSheetId="3" hidden="1">'[2]Schedule 6'!#REF!</definedName>
    <definedName name="a9620dba573e54c8a88d31e925d3c4b79" localSheetId="1" hidden="1">'[2]Schedule 6'!#REF!</definedName>
    <definedName name="a9620dba573e54c8a88d31e925d3c4b79" localSheetId="22" hidden="1">'[2]Schedule 6'!#REF!</definedName>
    <definedName name="a9620dba573e54c8a88d31e925d3c4b79" localSheetId="20" hidden="1">'Sch 13 Garbage Disposal Fees'!#REF!</definedName>
    <definedName name="a9620dba573e54c8a88d31e925d3c4b79" localSheetId="15" hidden="1">'Sch 13 Garbage Disposal Fees'!#REF!</definedName>
    <definedName name="a9620dba573e54c8a88d31e925d3c4b79" hidden="1">'Sch 13 Garbage Disposal Fees'!#REF!</definedName>
    <definedName name="a962c165444fe4545aed6558a9c445689" localSheetId="15" hidden="1">'Sch 12 Yard Waste-Organics Prog'!#REF!</definedName>
    <definedName name="a962c165444fe4545aed6558a9c445689" hidden="1">'Sch 11 Reg Recycle Program'!$C$26</definedName>
    <definedName name="a9650fbaced964af491476bee6e62618e" localSheetId="1" hidden="1">#REF!</definedName>
    <definedName name="a9650fbaced964af491476bee6e62618e" localSheetId="22" hidden="1">#REF!</definedName>
    <definedName name="a9650fbaced964af491476bee6e62618e" localSheetId="15" hidden="1">#REF!</definedName>
    <definedName name="a9650fbaced964af491476bee6e62618e" localSheetId="18" hidden="1">#REF!</definedName>
    <definedName name="a9650fbaced964af491476bee6e62618e" hidden="1">#REF!</definedName>
    <definedName name="a96745711f3eb480f8a757cfb847f2b72" localSheetId="21" hidden="1">'[1]Sch 1 Veh-Mileage-Accident Info'!#REF!</definedName>
    <definedName name="a96745711f3eb480f8a757cfb847f2b72" localSheetId="3" hidden="1">'[1]Sch 1 Veh-Mileage-Accident Info'!#REF!</definedName>
    <definedName name="a96745711f3eb480f8a757cfb847f2b72" localSheetId="22" hidden="1">'[1]Sch 1 Veh-Mileage-Accident Info'!#REF!</definedName>
    <definedName name="a96745711f3eb480f8a757cfb847f2b72" localSheetId="20" hidden="1">'Sch 1 Veh-Mileage-Accident Info'!#REF!</definedName>
    <definedName name="a96745711f3eb480f8a757cfb847f2b72" hidden="1">'Sch 1 Veh-Mileage-Accident Info'!#REF!</definedName>
    <definedName name="a9713e3676ab540c2ad10a9a49b05aa62" hidden="1">'Sch 8 Revenues'!$F$17</definedName>
    <definedName name="a971be77bf06243da89913b94023f3312" localSheetId="21" hidden="1">'[4]Schedule 1'!#REF!</definedName>
    <definedName name="a971be77bf06243da89913b94023f3312" localSheetId="3" hidden="1">'[4]Schedule 1'!#REF!</definedName>
    <definedName name="a971be77bf06243da89913b94023f3312" localSheetId="1" hidden="1">'[5]Schedule 1'!#REF!</definedName>
    <definedName name="a971be77bf06243da89913b94023f3312" localSheetId="22" hidden="1">'[6]Schedule 1'!#REF!</definedName>
    <definedName name="a971be77bf06243da89913b94023f3312" localSheetId="20" hidden="1">'Sch 1 Veh-Mileage-Accident Info'!#REF!</definedName>
    <definedName name="a971be77bf06243da89913b94023f3312" localSheetId="15" hidden="1">'Sch 1 Veh-Mileage-Accident Info'!#REF!</definedName>
    <definedName name="a971be77bf06243da89913b94023f3312" localSheetId="18" hidden="1">'Sch 1 Veh-Mileage-Accident Info'!#REF!</definedName>
    <definedName name="a971be77bf06243da89913b94023f3312" hidden="1">'Sch 1 Veh-Mileage-Accident Info'!#REF!</definedName>
    <definedName name="a97826082803b4e4681de92699a5cb3f2" localSheetId="21" hidden="1">'[2]Schedule 6A'!#REF!</definedName>
    <definedName name="a97826082803b4e4681de92699a5cb3f2" localSheetId="3" hidden="1">'[2]Schedule 6A'!#REF!</definedName>
    <definedName name="a97826082803b4e4681de92699a5cb3f2" localSheetId="1" hidden="1">'[7]Schedule 6A'!#REF!</definedName>
    <definedName name="a97826082803b4e4681de92699a5cb3f2" localSheetId="22" hidden="1">'[8]Schedule 6A'!#REF!</definedName>
    <definedName name="a97826082803b4e4681de92699a5cb3f2" localSheetId="20" hidden="1">'Sch 14 Medical Waste '!#REF!</definedName>
    <definedName name="a97826082803b4e4681de92699a5cb3f2" localSheetId="15" hidden="1">'Sch 14 Medical Waste '!#REF!</definedName>
    <definedName name="a97826082803b4e4681de92699a5cb3f2" localSheetId="18" hidden="1">'Sch 15 Other Disp-Process Exp'!#REF!</definedName>
    <definedName name="a97826082803b4e4681de92699a5cb3f2" hidden="1">'Sch 14 Medical Waste '!#REF!</definedName>
    <definedName name="a97d9f8a064c8434b8f95988b0f05e532" localSheetId="21" hidden="1">'[1]Sch 13 Garbage Disposal Fees'!#REF!</definedName>
    <definedName name="a97d9f8a064c8434b8f95988b0f05e532" localSheetId="3" hidden="1">'[1]Sch 13 Garbage Disposal Fees'!#REF!</definedName>
    <definedName name="a97d9f8a064c8434b8f95988b0f05e532" localSheetId="22" hidden="1">'[1]Sch 13 Garbage Disposal Fees'!#REF!</definedName>
    <definedName name="a97d9f8a064c8434b8f95988b0f05e532" localSheetId="20" hidden="1">'Sch 13 Garbage Disposal Fees'!#REF!</definedName>
    <definedName name="a97d9f8a064c8434b8f95988b0f05e532" localSheetId="15" hidden="1">'Sch 13 Garbage Disposal Fees'!#REF!</definedName>
    <definedName name="a97d9f8a064c8434b8f95988b0f05e532" hidden="1">'Sch 13 Garbage Disposal Fees'!#REF!</definedName>
    <definedName name="a982dd1dc1c094ff5b90325ab257d92dc" localSheetId="1" hidden="1">#REF!</definedName>
    <definedName name="a982dd1dc1c094ff5b90325ab257d92dc" localSheetId="22" hidden="1">#REF!</definedName>
    <definedName name="a982dd1dc1c094ff5b90325ab257d92dc" localSheetId="15" hidden="1">#REF!</definedName>
    <definedName name="a982dd1dc1c094ff5b90325ab257d92dc" localSheetId="18" hidden="1">#REF!</definedName>
    <definedName name="a982dd1dc1c094ff5b90325ab257d92dc" hidden="1">#REF!</definedName>
    <definedName name="a983698428c6c4ce787090c49321752b4" localSheetId="21" hidden="1">'[1]Sch 1 Veh-Mileage-Accident Info'!#REF!</definedName>
    <definedName name="a983698428c6c4ce787090c49321752b4" localSheetId="3" hidden="1">'[1]Sch 1 Veh-Mileage-Accident Info'!#REF!</definedName>
    <definedName name="a983698428c6c4ce787090c49321752b4" localSheetId="22" hidden="1">'[1]Sch 1 Veh-Mileage-Accident Info'!#REF!</definedName>
    <definedName name="a983698428c6c4ce787090c49321752b4" localSheetId="20" hidden="1">'Sch 1 Veh-Mileage-Accident Info'!#REF!</definedName>
    <definedName name="a983698428c6c4ce787090c49321752b4" hidden="1">'Sch 1 Veh-Mileage-Accident Info'!#REF!</definedName>
    <definedName name="a985850cfcf3045de93f549e54a832863" localSheetId="21" hidden="1">'[1]Sch 8 Revenues'!#REF!</definedName>
    <definedName name="a985850cfcf3045de93f549e54a832863" localSheetId="3" hidden="1">'[1]Sch 8 Revenues'!#REF!</definedName>
    <definedName name="a985850cfcf3045de93f549e54a832863" localSheetId="22" hidden="1">'[1]Sch 8 Revenues'!#REF!</definedName>
    <definedName name="a985850cfcf3045de93f549e54a832863" localSheetId="20" hidden="1">'Sch 8 Revenues'!#REF!</definedName>
    <definedName name="a985850cfcf3045de93f549e54a832863" localSheetId="15" hidden="1">'Sch 8 Revenues'!#REF!</definedName>
    <definedName name="a985850cfcf3045de93f549e54a832863" hidden="1">'Sch 8 Revenues'!#REF!</definedName>
    <definedName name="a9873bd23f99b47e08a04835105b0e482" localSheetId="1" hidden="1">#REF!</definedName>
    <definedName name="a9873bd23f99b47e08a04835105b0e482" localSheetId="22" hidden="1">#REF!</definedName>
    <definedName name="a9873bd23f99b47e08a04835105b0e482" localSheetId="15" hidden="1">#REF!</definedName>
    <definedName name="a9873bd23f99b47e08a04835105b0e482" localSheetId="18" hidden="1">#REF!</definedName>
    <definedName name="a9873bd23f99b47e08a04835105b0e482" hidden="1">#REF!</definedName>
    <definedName name="a9876db254d8c4b5bb719cd20617e25fb" localSheetId="21" hidden="1">'[1]Sch 1 Veh-Mileage-Accident Info'!#REF!</definedName>
    <definedName name="a9876db254d8c4b5bb719cd20617e25fb" localSheetId="3" hidden="1">'[1]Sch 1 Veh-Mileage-Accident Info'!#REF!</definedName>
    <definedName name="a9876db254d8c4b5bb719cd20617e25fb" localSheetId="22" hidden="1">'[1]Sch 1 Veh-Mileage-Accident Info'!#REF!</definedName>
    <definedName name="a9876db254d8c4b5bb719cd20617e25fb" localSheetId="20" hidden="1">'Sch 1 Veh-Mileage-Accident Info'!#REF!</definedName>
    <definedName name="a9876db254d8c4b5bb719cd20617e25fb" hidden="1">'Sch 1 Veh-Mileage-Accident Info'!#REF!</definedName>
    <definedName name="a987aa287c0714b26ab9c45475468893a" localSheetId="1" hidden="1">#REF!</definedName>
    <definedName name="a987aa287c0714b26ab9c45475468893a" localSheetId="22" hidden="1">#REF!</definedName>
    <definedName name="a987aa287c0714b26ab9c45475468893a" localSheetId="15" hidden="1">#REF!</definedName>
    <definedName name="a987aa287c0714b26ab9c45475468893a" localSheetId="18" hidden="1">#REF!</definedName>
    <definedName name="a987aa287c0714b26ab9c45475468893a" hidden="1">#REF!</definedName>
    <definedName name="a98aaaf1362f943e28b4b698488bdd132" hidden="1">'Sch 5 Operating Property'!$E$11</definedName>
    <definedName name="a98cf045218154732b136ca428ccd62d4" localSheetId="1" hidden="1">#REF!</definedName>
    <definedName name="a98cf045218154732b136ca428ccd62d4" localSheetId="22" hidden="1">#REF!</definedName>
    <definedName name="a98cf045218154732b136ca428ccd62d4" localSheetId="15" hidden="1">#REF!</definedName>
    <definedName name="a98cf045218154732b136ca428ccd62d4" localSheetId="18" hidden="1">#REF!</definedName>
    <definedName name="a98cf045218154732b136ca428ccd62d4" hidden="1">#REF!</definedName>
    <definedName name="a98e2272fbee44e13935a94936f1d94ad" localSheetId="21" hidden="1">#REF!</definedName>
    <definedName name="a98e2272fbee44e13935a94936f1d94ad" localSheetId="3" hidden="1">#REF!</definedName>
    <definedName name="a98e2272fbee44e13935a94936f1d94ad" localSheetId="1" hidden="1">#REF!</definedName>
    <definedName name="a98e2272fbee44e13935a94936f1d94ad" localSheetId="22" hidden="1">#REF!</definedName>
    <definedName name="a98e2272fbee44e13935a94936f1d94ad" hidden="1">'Ownership- Industry Info'!$AD$18</definedName>
    <definedName name="a98e8812e2c68480f8e7f98f94a914064" localSheetId="15" hidden="1">'Sch 12 Yard Waste-Organics Prog'!#REF!</definedName>
    <definedName name="a98e8812e2c68480f8e7f98f94a914064" hidden="1">'Sch 11 Reg Recycle Program'!$D$18</definedName>
    <definedName name="a98f2ca4d072a4c0aa024bb05be601c2c" localSheetId="1" hidden="1">#REF!</definedName>
    <definedName name="a98f2ca4d072a4c0aa024bb05be601c2c" localSheetId="22" hidden="1">#REF!</definedName>
    <definedName name="a98f2ca4d072a4c0aa024bb05be601c2c" localSheetId="15" hidden="1">#REF!</definedName>
    <definedName name="a98f2ca4d072a4c0aa024bb05be601c2c" localSheetId="18" hidden="1">#REF!</definedName>
    <definedName name="a98f2ca4d072a4c0aa024bb05be601c2c" hidden="1">#REF!</definedName>
    <definedName name="a9900c3eb140a4eeabfc8c63ff83ed1d1" hidden="1">'Sch 6 Bal Sheet Assests -Total'!$D$34</definedName>
    <definedName name="a9913cec7991f4c94b7ea53567129a03f" localSheetId="21" hidden="1">'[1]Sch 8 Revenues'!#REF!</definedName>
    <definedName name="a9913cec7991f4c94b7ea53567129a03f" localSheetId="3" hidden="1">'[1]Sch 8 Revenues'!#REF!</definedName>
    <definedName name="a9913cec7991f4c94b7ea53567129a03f" localSheetId="22" hidden="1">'[1]Sch 8 Revenues'!#REF!</definedName>
    <definedName name="a9913cec7991f4c94b7ea53567129a03f" localSheetId="20" hidden="1">'Sch 8 Revenues'!#REF!</definedName>
    <definedName name="a9913cec7991f4c94b7ea53567129a03f" localSheetId="15" hidden="1">'Sch 8 Revenues'!#REF!</definedName>
    <definedName name="a9913cec7991f4c94b7ea53567129a03f" hidden="1">'Sch 8 Revenues'!#REF!</definedName>
    <definedName name="a991710a58a3c462a8102d537d3f49eca" localSheetId="21" hidden="1">#REF!</definedName>
    <definedName name="a991710a58a3c462a8102d537d3f49eca" localSheetId="3" hidden="1">#REF!</definedName>
    <definedName name="a991710a58a3c462a8102d537d3f49eca" localSheetId="1" hidden="1">#REF!</definedName>
    <definedName name="a991710a58a3c462a8102d537d3f49eca" localSheetId="22" hidden="1">#REF!</definedName>
    <definedName name="a991710a58a3c462a8102d537d3f49eca" localSheetId="15" hidden="1">#REF!</definedName>
    <definedName name="a991710a58a3c462a8102d537d3f49eca" localSheetId="18" hidden="1">#REF!</definedName>
    <definedName name="a991710a58a3c462a8102d537d3f49eca" hidden="1">#REF!</definedName>
    <definedName name="a9923e7ae0bc944fdba92d23f1d7b9496" hidden="1">'Sch 6 Bal Sheet Assests -Total'!$D$31</definedName>
    <definedName name="a99442864af10458d8331765921079758" hidden="1">'Sch 7 Bal Sheet Liab-Equity'!$D$37</definedName>
    <definedName name="a99583e86d9b742548e98dd94c19f9146" hidden="1">'Sch 6 Bal Sheet Assests -Total'!$D$23</definedName>
    <definedName name="a99647a56507c4ba6b6bbd167d5d55b30" localSheetId="21" hidden="1">'[1]Sch 8 Revenues'!#REF!</definedName>
    <definedName name="a99647a56507c4ba6b6bbd167d5d55b30" localSheetId="3" hidden="1">'[1]Sch 8 Revenues'!#REF!</definedName>
    <definedName name="a99647a56507c4ba6b6bbd167d5d55b30" localSheetId="22" hidden="1">'[1]Sch 8 Revenues'!#REF!</definedName>
    <definedName name="a99647a56507c4ba6b6bbd167d5d55b30" localSheetId="20" hidden="1">'Sch 8 Revenues'!#REF!</definedName>
    <definedName name="a99647a56507c4ba6b6bbd167d5d55b30" localSheetId="15" hidden="1">'Sch 8 Revenues'!#REF!</definedName>
    <definedName name="a99647a56507c4ba6b6bbd167d5d55b30" hidden="1">'Sch 8 Revenues'!#REF!</definedName>
    <definedName name="a9989970438d640c4bb7c02e399847a8f" localSheetId="20" hidden="1">'Cover Sheet'!#REF!</definedName>
    <definedName name="a9989970438d640c4bb7c02e399847a8f" localSheetId="15" hidden="1">'Cover Sheet'!#REF!</definedName>
    <definedName name="a9989970438d640c4bb7c02e399847a8f" hidden="1">'Cover Sheet'!#REF!</definedName>
    <definedName name="a99d45cea002447789e1632d52e5b7bc1" localSheetId="20" hidden="1">'Cover Sheet'!#REF!</definedName>
    <definedName name="a99d45cea002447789e1632d52e5b7bc1" localSheetId="15" hidden="1">'Cover Sheet'!#REF!</definedName>
    <definedName name="a99d45cea002447789e1632d52e5b7bc1" hidden="1">'Cover Sheet'!#REF!</definedName>
    <definedName name="a9a0fa28d7e80474da7f397ba8354756a" localSheetId="1" hidden="1">#REF!</definedName>
    <definedName name="a9a0fa28d7e80474da7f397ba8354756a" localSheetId="22" hidden="1">#REF!</definedName>
    <definedName name="a9a0fa28d7e80474da7f397ba8354756a" localSheetId="15" hidden="1">#REF!</definedName>
    <definedName name="a9a0fa28d7e80474da7f397ba8354756a" localSheetId="18" hidden="1">#REF!</definedName>
    <definedName name="a9a0fa28d7e80474da7f397ba8354756a" hidden="1">#REF!</definedName>
    <definedName name="a9a3960fac78b4a89b25bc2c8428b3773" localSheetId="1" hidden="1">#REF!</definedName>
    <definedName name="a9a3960fac78b4a89b25bc2c8428b3773" localSheetId="22" hidden="1">#REF!</definedName>
    <definedName name="a9a3960fac78b4a89b25bc2c8428b3773" localSheetId="15" hidden="1">#REF!</definedName>
    <definedName name="a9a3960fac78b4a89b25bc2c8428b3773" localSheetId="18" hidden="1">#REF!</definedName>
    <definedName name="a9a3960fac78b4a89b25bc2c8428b3773" hidden="1">#REF!</definedName>
    <definedName name="a9a5d0bcbecd84135b89f3e8c910b03e4" hidden="1">'Sch 10 Income Statement'!$D$18</definedName>
    <definedName name="a9acb4120884244f78ec1216fe0ec1e87" localSheetId="1" hidden="1">#REF!</definedName>
    <definedName name="a9acb4120884244f78ec1216fe0ec1e87" localSheetId="22" hidden="1">#REF!</definedName>
    <definedName name="a9acb4120884244f78ec1216fe0ec1e87" localSheetId="15" hidden="1">#REF!</definedName>
    <definedName name="a9acb4120884244f78ec1216fe0ec1e87" localSheetId="18" hidden="1">#REF!</definedName>
    <definedName name="a9acb4120884244f78ec1216fe0ec1e87" hidden="1">#REF!</definedName>
    <definedName name="a9af3b90ddf1c4fd0b8e1d1b08f2e048b" localSheetId="1" hidden="1">#REF!</definedName>
    <definedName name="a9af3b90ddf1c4fd0b8e1d1b08f2e048b" localSheetId="22" hidden="1">#REF!</definedName>
    <definedName name="a9af3b90ddf1c4fd0b8e1d1b08f2e048b" localSheetId="15" hidden="1">#REF!</definedName>
    <definedName name="a9af3b90ddf1c4fd0b8e1d1b08f2e048b" localSheetId="18" hidden="1">#REF!</definedName>
    <definedName name="a9af3b90ddf1c4fd0b8e1d1b08f2e048b" hidden="1">#REF!</definedName>
    <definedName name="a9afe809e67194c2da197542757d5223a" hidden="1">'Sch 10 Income Statement'!$D$26</definedName>
    <definedName name="a9b0004aafedd45538338374f8b4483c2" localSheetId="21" hidden="1">#REF!</definedName>
    <definedName name="a9b0004aafedd45538338374f8b4483c2" localSheetId="22" hidden="1">#REF!</definedName>
    <definedName name="a9b0004aafedd45538338374f8b4483c2" localSheetId="20" hidden="1">#REF!</definedName>
    <definedName name="a9b0004aafedd45538338374f8b4483c2" localSheetId="15" hidden="1">#REF!</definedName>
    <definedName name="a9b0004aafedd45538338374f8b4483c2" hidden="1">#REF!</definedName>
    <definedName name="a9b5331eae69b4745b88ee6ddca584575" localSheetId="1" hidden="1">#REF!</definedName>
    <definedName name="a9b5331eae69b4745b88ee6ddca584575" localSheetId="22" hidden="1">#REF!</definedName>
    <definedName name="a9b5331eae69b4745b88ee6ddca584575" localSheetId="15" hidden="1">#REF!</definedName>
    <definedName name="a9b5331eae69b4745b88ee6ddca584575" localSheetId="18" hidden="1">#REF!</definedName>
    <definedName name="a9b5331eae69b4745b88ee6ddca584575" hidden="1">#REF!</definedName>
    <definedName name="a9b6011208d6a4f74af08c3bc95f4d26c" localSheetId="1" hidden="1">#REF!</definedName>
    <definedName name="a9b6011208d6a4f74af08c3bc95f4d26c" localSheetId="22" hidden="1">#REF!</definedName>
    <definedName name="a9b6011208d6a4f74af08c3bc95f4d26c" localSheetId="15" hidden="1">#REF!</definedName>
    <definedName name="a9b6011208d6a4f74af08c3bc95f4d26c" localSheetId="18" hidden="1">#REF!</definedName>
    <definedName name="a9b6011208d6a4f74af08c3bc95f4d26c" hidden="1">#REF!</definedName>
    <definedName name="a9b664e75962b420aa15f2684cda252fd" hidden="1">'Sch 5 Operating Property'!$E$14</definedName>
    <definedName name="a9b6c150ff2f242cd8bbc884561949333" localSheetId="21" hidden="1">'[1]Sch 5 Operating Property'!#REF!</definedName>
    <definedName name="a9b6c150ff2f242cd8bbc884561949333" localSheetId="3" hidden="1">'[1]Sch 5 Operating Property'!#REF!</definedName>
    <definedName name="a9b6c150ff2f242cd8bbc884561949333" localSheetId="22" hidden="1">'[1]Sch 5 Operating Property'!#REF!</definedName>
    <definedName name="a9b6c150ff2f242cd8bbc884561949333" localSheetId="20" hidden="1">'Sch 5 Operating Property'!#REF!</definedName>
    <definedName name="a9b6c150ff2f242cd8bbc884561949333" localSheetId="15" hidden="1">'Sch 5 Operating Property'!#REF!</definedName>
    <definedName name="a9b6c150ff2f242cd8bbc884561949333" hidden="1">'Sch 5 Operating Property'!#REF!</definedName>
    <definedName name="a9b70e918c9f94879aa8a733168f24d11" localSheetId="1" hidden="1">#REF!</definedName>
    <definedName name="a9b70e918c9f94879aa8a733168f24d11" localSheetId="22" hidden="1">#REF!</definedName>
    <definedName name="a9b70e918c9f94879aa8a733168f24d11" localSheetId="15" hidden="1">#REF!</definedName>
    <definedName name="a9b70e918c9f94879aa8a733168f24d11" localSheetId="18" hidden="1">#REF!</definedName>
    <definedName name="a9b70e918c9f94879aa8a733168f24d11" hidden="1">#REF!</definedName>
    <definedName name="a9b7888b009e34c338de399b7d40a1c9e" localSheetId="21" hidden="1">'[1]Sch 11 Reg Recycle Program'!#REF!</definedName>
    <definedName name="a9b7888b009e34c338de399b7d40a1c9e" localSheetId="3" hidden="1">'[1]Sch 11 Reg Recycle Program'!#REF!</definedName>
    <definedName name="a9b7888b009e34c338de399b7d40a1c9e" localSheetId="22" hidden="1">'[1]Sch 11 Reg Recycle Program'!#REF!</definedName>
    <definedName name="a9b7888b009e34c338de399b7d40a1c9e" localSheetId="20" hidden="1">'Sch 11 Reg Recycle Program'!#REF!</definedName>
    <definedName name="a9b7888b009e34c338de399b7d40a1c9e" localSheetId="15" hidden="1">'Sch 12 Yard Waste-Organics Prog'!#REF!</definedName>
    <definedName name="a9b7888b009e34c338de399b7d40a1c9e" hidden="1">'Sch 11 Reg Recycle Program'!#REF!</definedName>
    <definedName name="a9b8f58cb9d7e41078ac6e24e57ddf63b" localSheetId="1" hidden="1">#REF!</definedName>
    <definedName name="a9b8f58cb9d7e41078ac6e24e57ddf63b" localSheetId="22" hidden="1">#REF!</definedName>
    <definedName name="a9b8f58cb9d7e41078ac6e24e57ddf63b" localSheetId="15" hidden="1">#REF!</definedName>
    <definedName name="a9b8f58cb9d7e41078ac6e24e57ddf63b" localSheetId="18" hidden="1">#REF!</definedName>
    <definedName name="a9b8f58cb9d7e41078ac6e24e57ddf63b" hidden="1">#REF!</definedName>
    <definedName name="a9b997676fe484dd9bcbcfeae6ddbd9d9" hidden="1">'Sch 7 Bal Sheet Liab-Equity'!$D$27</definedName>
    <definedName name="a9c1b28d3dafb42de81dcd46ddd3114d9" localSheetId="21" hidden="1">'[1]Sch 11 Reg Recycle Program'!#REF!</definedName>
    <definedName name="a9c1b28d3dafb42de81dcd46ddd3114d9" localSheetId="3" hidden="1">'[1]Sch 11 Reg Recycle Program'!#REF!</definedName>
    <definedName name="a9c1b28d3dafb42de81dcd46ddd3114d9" localSheetId="22" hidden="1">'[1]Sch 11 Reg Recycle Program'!#REF!</definedName>
    <definedName name="a9c1b28d3dafb42de81dcd46ddd3114d9" localSheetId="20" hidden="1">'Sch 11 Reg Recycle Program'!#REF!</definedName>
    <definedName name="a9c1b28d3dafb42de81dcd46ddd3114d9" localSheetId="15" hidden="1">'Sch 12 Yard Waste-Organics Prog'!#REF!</definedName>
    <definedName name="a9c1b28d3dafb42de81dcd46ddd3114d9" hidden="1">'Sch 11 Reg Recycle Program'!#REF!</definedName>
    <definedName name="a9c5ba9e896b14324baa90586f1a2d6b3" localSheetId="1" hidden="1">#REF!</definedName>
    <definedName name="a9c5ba9e896b14324baa90586f1a2d6b3" localSheetId="22" hidden="1">#REF!</definedName>
    <definedName name="a9c5ba9e896b14324baa90586f1a2d6b3" localSheetId="15" hidden="1">#REF!</definedName>
    <definedName name="a9c5ba9e896b14324baa90586f1a2d6b3" localSheetId="18" hidden="1">#REF!</definedName>
    <definedName name="a9c5ba9e896b14324baa90586f1a2d6b3" hidden="1">#REF!</definedName>
    <definedName name="a9c8cf778e7ae4b709947535f3329bdd9" localSheetId="1" hidden="1">#REF!</definedName>
    <definedName name="a9c8cf778e7ae4b709947535f3329bdd9" localSheetId="22" hidden="1">#REF!</definedName>
    <definedName name="a9c8cf778e7ae4b709947535f3329bdd9" localSheetId="15" hidden="1">#REF!</definedName>
    <definedName name="a9c8cf778e7ae4b709947535f3329bdd9" localSheetId="18" hidden="1">#REF!</definedName>
    <definedName name="a9c8cf778e7ae4b709947535f3329bdd9" hidden="1">#REF!</definedName>
    <definedName name="a9c917e81b3b449fbb4f44eb3b8468910" hidden="1">'Sch 6 Bal Sheet Assests -Total'!$D$35</definedName>
    <definedName name="a9ca95211d0a248baac9740d481dda919" localSheetId="21" hidden="1">'[2]Schedule 6'!#REF!</definedName>
    <definedName name="a9ca95211d0a248baac9740d481dda919" localSheetId="3" hidden="1">'[2]Schedule 6'!#REF!</definedName>
    <definedName name="a9ca95211d0a248baac9740d481dda919" localSheetId="1" hidden="1">'[2]Schedule 6'!#REF!</definedName>
    <definedName name="a9ca95211d0a248baac9740d481dda919" localSheetId="22" hidden="1">'[2]Schedule 6'!#REF!</definedName>
    <definedName name="a9ca95211d0a248baac9740d481dda919" localSheetId="20" hidden="1">'Sch 13 Garbage Disposal Fees'!#REF!</definedName>
    <definedName name="a9ca95211d0a248baac9740d481dda919" localSheetId="15" hidden="1">'Sch 13 Garbage Disposal Fees'!#REF!</definedName>
    <definedName name="a9ca95211d0a248baac9740d481dda919" hidden="1">'Sch 13 Garbage Disposal Fees'!#REF!</definedName>
    <definedName name="a9cb71bbfa23e4276abdd83b5df2ef996" localSheetId="1" hidden="1">#REF!</definedName>
    <definedName name="a9cb71bbfa23e4276abdd83b5df2ef996" localSheetId="22" hidden="1">#REF!</definedName>
    <definedName name="a9cb71bbfa23e4276abdd83b5df2ef996" localSheetId="15" hidden="1">#REF!</definedName>
    <definedName name="a9cb71bbfa23e4276abdd83b5df2ef996" localSheetId="18" hidden="1">#REF!</definedName>
    <definedName name="a9cb71bbfa23e4276abdd83b5df2ef996" hidden="1">#REF!</definedName>
    <definedName name="a9cfa86cd1a2748c5b0a4c44986c1c5c3" localSheetId="1" hidden="1">#REF!</definedName>
    <definedName name="a9cfa86cd1a2748c5b0a4c44986c1c5c3" localSheetId="22" hidden="1">#REF!</definedName>
    <definedName name="a9cfa86cd1a2748c5b0a4c44986c1c5c3" localSheetId="15" hidden="1">#REF!</definedName>
    <definedName name="a9cfa86cd1a2748c5b0a4c44986c1c5c3" localSheetId="18" hidden="1">#REF!</definedName>
    <definedName name="a9cfa86cd1a2748c5b0a4c44986c1c5c3" hidden="1">#REF!</definedName>
    <definedName name="a9d0109302da741c4beb11c7fb6b57498" localSheetId="1" hidden="1">#REF!</definedName>
    <definedName name="a9d0109302da741c4beb11c7fb6b57498" localSheetId="22" hidden="1">#REF!</definedName>
    <definedName name="a9d0109302da741c4beb11c7fb6b57498" localSheetId="15" hidden="1">#REF!</definedName>
    <definedName name="a9d0109302da741c4beb11c7fb6b57498" localSheetId="18" hidden="1">#REF!</definedName>
    <definedName name="a9d0109302da741c4beb11c7fb6b57498" hidden="1">#REF!</definedName>
    <definedName name="a9d2c61487f3e4fb39649c0208ef613df" hidden="1">'Sch 8 Revenues'!$F$16</definedName>
    <definedName name="a9d2cab90d0144befaa3e8ceaa417a8d0" hidden="1">'Sch 10 Income Statement'!$D$22</definedName>
    <definedName name="a9d51a2beb5044defbbdb5520f237ae6e" hidden="1">'Sch 5 Operating Property'!$E$9</definedName>
    <definedName name="a9d9de9bfa16a442798bce5c434b18677" localSheetId="1" hidden="1">#REF!</definedName>
    <definedName name="a9d9de9bfa16a442798bce5c434b18677" localSheetId="22" hidden="1">#REF!</definedName>
    <definedName name="a9d9de9bfa16a442798bce5c434b18677" localSheetId="15" hidden="1">#REF!</definedName>
    <definedName name="a9d9de9bfa16a442798bce5c434b18677" localSheetId="18" hidden="1">#REF!</definedName>
    <definedName name="a9d9de9bfa16a442798bce5c434b18677" hidden="1">#REF!</definedName>
    <definedName name="a9daa650ebe0b4d20a1e510cf409b9a80" localSheetId="21" hidden="1">'[1]Sch 11 Reg Recycle Program'!#REF!</definedName>
    <definedName name="a9daa650ebe0b4d20a1e510cf409b9a80" localSheetId="3" hidden="1">'[1]Sch 11 Reg Recycle Program'!#REF!</definedName>
    <definedName name="a9daa650ebe0b4d20a1e510cf409b9a80" localSheetId="22" hidden="1">'[1]Sch 11 Reg Recycle Program'!#REF!</definedName>
    <definedName name="a9daa650ebe0b4d20a1e510cf409b9a80" localSheetId="20" hidden="1">'Sch 11 Reg Recycle Program'!#REF!</definedName>
    <definedName name="a9daa650ebe0b4d20a1e510cf409b9a80" localSheetId="15" hidden="1">'Sch 12 Yard Waste-Organics Prog'!#REF!</definedName>
    <definedName name="a9daa650ebe0b4d20a1e510cf409b9a80" hidden="1">'Sch 11 Reg Recycle Program'!#REF!</definedName>
    <definedName name="a9dd1d7ba6dc04c979e3fa39d2898e4aa" localSheetId="21" hidden="1">#REF!</definedName>
    <definedName name="a9dd1d7ba6dc04c979e3fa39d2898e4aa" localSheetId="3" hidden="1">#REF!</definedName>
    <definedName name="a9dd1d7ba6dc04c979e3fa39d2898e4aa" localSheetId="1" hidden="1">#REF!</definedName>
    <definedName name="a9dd1d7ba6dc04c979e3fa39d2898e4aa" localSheetId="22" hidden="1">#REF!</definedName>
    <definedName name="a9dd1d7ba6dc04c979e3fa39d2898e4aa" localSheetId="15" hidden="1">#REF!</definedName>
    <definedName name="a9dd1d7ba6dc04c979e3fa39d2898e4aa" localSheetId="18" hidden="1">#REF!</definedName>
    <definedName name="a9dd1d7ba6dc04c979e3fa39d2898e4aa" hidden="1">#REF!</definedName>
    <definedName name="a9ddf167349f6412e97f4a6d598a7b0d6" localSheetId="1" hidden="1">#REF!</definedName>
    <definedName name="a9ddf167349f6412e97f4a6d598a7b0d6" localSheetId="22" hidden="1">#REF!</definedName>
    <definedName name="a9ddf167349f6412e97f4a6d598a7b0d6" localSheetId="15" hidden="1">#REF!</definedName>
    <definedName name="a9ddf167349f6412e97f4a6d598a7b0d6" localSheetId="18" hidden="1">#REF!</definedName>
    <definedName name="a9ddf167349f6412e97f4a6d598a7b0d6" hidden="1">#REF!</definedName>
    <definedName name="a9e3bb15d6761447aa35d1721a4d10ce0" localSheetId="1" hidden="1">#REF!</definedName>
    <definedName name="a9e3bb15d6761447aa35d1721a4d10ce0" localSheetId="22" hidden="1">#REF!</definedName>
    <definedName name="a9e3bb15d6761447aa35d1721a4d10ce0" localSheetId="15" hidden="1">#REF!</definedName>
    <definedName name="a9e3bb15d6761447aa35d1721a4d10ce0" localSheetId="18" hidden="1">#REF!</definedName>
    <definedName name="a9e3bb15d6761447aa35d1721a4d10ce0" hidden="1">#REF!</definedName>
    <definedName name="a9e492ec6cc964eddbfb23ca8200d6afa" localSheetId="1" hidden="1">#REF!</definedName>
    <definedName name="a9e492ec6cc964eddbfb23ca8200d6afa" localSheetId="22" hidden="1">#REF!</definedName>
    <definedName name="a9e492ec6cc964eddbfb23ca8200d6afa" localSheetId="15" hidden="1">#REF!</definedName>
    <definedName name="a9e492ec6cc964eddbfb23ca8200d6afa" localSheetId="18" hidden="1">#REF!</definedName>
    <definedName name="a9e492ec6cc964eddbfb23ca8200d6afa" hidden="1">#REF!</definedName>
    <definedName name="a9e67f0bc0e6644b98f64a23a71332190" localSheetId="21" hidden="1">'[1]Sch 8 Revenues'!#REF!</definedName>
    <definedName name="a9e67f0bc0e6644b98f64a23a71332190" localSheetId="3" hidden="1">'[1]Sch 8 Revenues'!#REF!</definedName>
    <definedName name="a9e67f0bc0e6644b98f64a23a71332190" localSheetId="22" hidden="1">'[1]Sch 8 Revenues'!#REF!</definedName>
    <definedName name="a9e67f0bc0e6644b98f64a23a71332190" localSheetId="20" hidden="1">'Sch 8 Revenues'!#REF!</definedName>
    <definedName name="a9e67f0bc0e6644b98f64a23a71332190" localSheetId="15" hidden="1">'Sch 8 Revenues'!#REF!</definedName>
    <definedName name="a9e67f0bc0e6644b98f64a23a71332190" hidden="1">'Sch 8 Revenues'!#REF!</definedName>
    <definedName name="a9e683b46820b465c8300b32066768bf2" localSheetId="21" hidden="1">'[1]Sch 11 Reg Recycle Program'!#REF!</definedName>
    <definedName name="a9e683b46820b465c8300b32066768bf2" localSheetId="3" hidden="1">'[1]Sch 11 Reg Recycle Program'!#REF!</definedName>
    <definedName name="a9e683b46820b465c8300b32066768bf2" localSheetId="22" hidden="1">'[1]Sch 11 Reg Recycle Program'!#REF!</definedName>
    <definedName name="a9e683b46820b465c8300b32066768bf2" localSheetId="20" hidden="1">'Sch 11 Reg Recycle Program'!#REF!</definedName>
    <definedName name="a9e683b46820b465c8300b32066768bf2" localSheetId="15" hidden="1">'Sch 12 Yard Waste-Organics Prog'!#REF!</definedName>
    <definedName name="a9e683b46820b465c8300b32066768bf2" hidden="1">'Sch 11 Reg Recycle Program'!#REF!</definedName>
    <definedName name="a9e721838c3be4224a5b66875cc633412" localSheetId="21" hidden="1">'[1]Sch 5 Operating Property'!#REF!</definedName>
    <definedName name="a9e721838c3be4224a5b66875cc633412" localSheetId="3" hidden="1">'[1]Sch 5 Operating Property'!#REF!</definedName>
    <definedName name="a9e721838c3be4224a5b66875cc633412" localSheetId="22" hidden="1">'[1]Sch 5 Operating Property'!#REF!</definedName>
    <definedName name="a9e721838c3be4224a5b66875cc633412" localSheetId="20" hidden="1">'Sch 5 Operating Property'!#REF!</definedName>
    <definedName name="a9e721838c3be4224a5b66875cc633412" localSheetId="15" hidden="1">'Sch 5 Operating Property'!#REF!</definedName>
    <definedName name="a9e721838c3be4224a5b66875cc633412" hidden="1">'Sch 5 Operating Property'!#REF!</definedName>
    <definedName name="a9e8701c3780a470dbeb2281821341e58" localSheetId="21" hidden="1">'[1]Sch 5 Operating Property'!#REF!</definedName>
    <definedName name="a9e8701c3780a470dbeb2281821341e58" localSheetId="3" hidden="1">'[1]Sch 5 Operating Property'!#REF!</definedName>
    <definedName name="a9e8701c3780a470dbeb2281821341e58" localSheetId="22" hidden="1">'[1]Sch 5 Operating Property'!#REF!</definedName>
    <definedName name="a9e8701c3780a470dbeb2281821341e58" localSheetId="20" hidden="1">'Sch 5 Operating Property'!#REF!</definedName>
    <definedName name="a9e8701c3780a470dbeb2281821341e58" localSheetId="15" hidden="1">'Sch 5 Operating Property'!#REF!</definedName>
    <definedName name="a9e8701c3780a470dbeb2281821341e58" hidden="1">'Sch 5 Operating Property'!#REF!</definedName>
    <definedName name="a9ebb2e2baec34ad4b3b0d5359681fcb7" localSheetId="21" hidden="1">#REF!</definedName>
    <definedName name="a9ebb2e2baec34ad4b3b0d5359681fcb7" localSheetId="3" hidden="1">#REF!</definedName>
    <definedName name="a9ebb2e2baec34ad4b3b0d5359681fcb7" localSheetId="1" hidden="1">#REF!</definedName>
    <definedName name="a9ebb2e2baec34ad4b3b0d5359681fcb7" localSheetId="22" hidden="1">#REF!</definedName>
    <definedName name="a9ebb2e2baec34ad4b3b0d5359681fcb7" localSheetId="15" hidden="1">#REF!</definedName>
    <definedName name="a9ebb2e2baec34ad4b3b0d5359681fcb7" localSheetId="18" hidden="1">#REF!</definedName>
    <definedName name="a9ebb2e2baec34ad4b3b0d5359681fcb7" hidden="1">#REF!</definedName>
    <definedName name="a9ed31b87e23d4aa0b3faa9b3c4e3814b" localSheetId="21" hidden="1">'[4]Schedule 1'!#REF!</definedName>
    <definedName name="a9ed31b87e23d4aa0b3faa9b3c4e3814b" localSheetId="3" hidden="1">'[4]Schedule 1'!#REF!</definedName>
    <definedName name="a9ed31b87e23d4aa0b3faa9b3c4e3814b" localSheetId="1" hidden="1">'[5]Schedule 1'!#REF!</definedName>
    <definedName name="a9ed31b87e23d4aa0b3faa9b3c4e3814b" localSheetId="22" hidden="1">'[6]Schedule 1'!#REF!</definedName>
    <definedName name="a9ed31b87e23d4aa0b3faa9b3c4e3814b" localSheetId="20" hidden="1">'Sch 1 Veh-Mileage-Accident Info'!#REF!</definedName>
    <definedName name="a9ed31b87e23d4aa0b3faa9b3c4e3814b" localSheetId="15" hidden="1">'Sch 1 Veh-Mileage-Accident Info'!#REF!</definedName>
    <definedName name="a9ed31b87e23d4aa0b3faa9b3c4e3814b" localSheetId="18" hidden="1">'Sch 1 Veh-Mileage-Accident Info'!#REF!</definedName>
    <definedName name="a9ed31b87e23d4aa0b3faa9b3c4e3814b" hidden="1">'Sch 1 Veh-Mileage-Accident Info'!#REF!</definedName>
    <definedName name="a9f305d3fc5904a5f91afc19bb95b9a9c" localSheetId="1" hidden="1">#REF!</definedName>
    <definedName name="a9f305d3fc5904a5f91afc19bb95b9a9c" localSheetId="22" hidden="1">#REF!</definedName>
    <definedName name="a9f305d3fc5904a5f91afc19bb95b9a9c" localSheetId="15" hidden="1">#REF!</definedName>
    <definedName name="a9f305d3fc5904a5f91afc19bb95b9a9c" localSheetId="18" hidden="1">#REF!</definedName>
    <definedName name="a9f305d3fc5904a5f91afc19bb95b9a9c" hidden="1">#REF!</definedName>
    <definedName name="a9f498dd582fd45c8bbfd0fa46c928ead" localSheetId="1" hidden="1">#REF!</definedName>
    <definedName name="a9f498dd582fd45c8bbfd0fa46c928ead" localSheetId="22" hidden="1">#REF!</definedName>
    <definedName name="a9f498dd582fd45c8bbfd0fa46c928ead" localSheetId="15" hidden="1">#REF!</definedName>
    <definedName name="a9f498dd582fd45c8bbfd0fa46c928ead" localSheetId="18" hidden="1">#REF!</definedName>
    <definedName name="a9f498dd582fd45c8bbfd0fa46c928ead" hidden="1">#REF!</definedName>
    <definedName name="a9f6ed5a0a3a04083be652cd6b773237e" localSheetId="1" hidden="1">#REF!</definedName>
    <definedName name="a9f6ed5a0a3a04083be652cd6b773237e" localSheetId="22" hidden="1">#REF!</definedName>
    <definedName name="a9f6ed5a0a3a04083be652cd6b773237e" localSheetId="15" hidden="1">#REF!</definedName>
    <definedName name="a9f6ed5a0a3a04083be652cd6b773237e" localSheetId="18" hidden="1">#REF!</definedName>
    <definedName name="a9f6ed5a0a3a04083be652cd6b773237e" hidden="1">#REF!</definedName>
    <definedName name="a9f72418f9c1844b397d5b618742ea5e1" hidden="1">'Sch 10 Income Statement'!$D$31</definedName>
    <definedName name="a9ff4d4e3c8bb460ea4129a8b3b615524" hidden="1">'Sch 5 Operating Property'!$E$23</definedName>
    <definedName name="aa01b74d6feeb4207949338fc052d3ffa" localSheetId="1" hidden="1">#REF!</definedName>
    <definedName name="aa01b74d6feeb4207949338fc052d3ffa" localSheetId="22" hidden="1">#REF!</definedName>
    <definedName name="aa01b74d6feeb4207949338fc052d3ffa" localSheetId="15" hidden="1">#REF!</definedName>
    <definedName name="aa01b74d6feeb4207949338fc052d3ffa" localSheetId="18" hidden="1">#REF!</definedName>
    <definedName name="aa01b74d6feeb4207949338fc052d3ffa" hidden="1">#REF!</definedName>
    <definedName name="aa0a6407514414c2e96d1c49ac4e85f21" localSheetId="1" hidden="1">#REF!</definedName>
    <definedName name="aa0a6407514414c2e96d1c49ac4e85f21" localSheetId="22" hidden="1">#REF!</definedName>
    <definedName name="aa0a6407514414c2e96d1c49ac4e85f21" localSheetId="15" hidden="1">#REF!</definedName>
    <definedName name="aa0a6407514414c2e96d1c49ac4e85f21" localSheetId="18" hidden="1">#REF!</definedName>
    <definedName name="aa0a6407514414c2e96d1c49ac4e85f21" hidden="1">#REF!</definedName>
    <definedName name="aa0be1e92c7b148f9a925aa146f11f0da" localSheetId="1" hidden="1">#REF!</definedName>
    <definedName name="aa0be1e92c7b148f9a925aa146f11f0da" localSheetId="22" hidden="1">#REF!</definedName>
    <definedName name="aa0be1e92c7b148f9a925aa146f11f0da" localSheetId="15" hidden="1">#REF!</definedName>
    <definedName name="aa0be1e92c7b148f9a925aa146f11f0da" localSheetId="18" hidden="1">#REF!</definedName>
    <definedName name="aa0be1e92c7b148f9a925aa146f11f0da" hidden="1">#REF!</definedName>
    <definedName name="aa0be538907b04c6db8f60708014cc94d" localSheetId="1" hidden="1">#REF!</definedName>
    <definedName name="aa0be538907b04c6db8f60708014cc94d" localSheetId="22" hidden="1">#REF!</definedName>
    <definedName name="aa0be538907b04c6db8f60708014cc94d" localSheetId="15" hidden="1">#REF!</definedName>
    <definedName name="aa0be538907b04c6db8f60708014cc94d" localSheetId="18" hidden="1">#REF!</definedName>
    <definedName name="aa0be538907b04c6db8f60708014cc94d" hidden="1">#REF!</definedName>
    <definedName name="aa10032b1b3a1426db1f222592420ac62" localSheetId="18" hidden="1">'Sch 15 Other Disp-Process Exp'!#REF!</definedName>
    <definedName name="aa10032b1b3a1426db1f222592420ac62" hidden="1">'Sch 14 Medical Waste '!$D$8</definedName>
    <definedName name="aa13c98ef5fea429fad05d0b0e6ea525a" hidden="1">'Sch 10 Income Statement'!$D$27</definedName>
    <definedName name="aa16af2144c7945d9b8fa4165579d5190" localSheetId="21" hidden="1">#REF!</definedName>
    <definedName name="aa16af2144c7945d9b8fa4165579d5190" localSheetId="3" hidden="1">#REF!</definedName>
    <definedName name="aa16af2144c7945d9b8fa4165579d5190" localSheetId="1" hidden="1">#REF!</definedName>
    <definedName name="aa16af2144c7945d9b8fa4165579d5190" localSheetId="22" hidden="1">#REF!</definedName>
    <definedName name="aa16af2144c7945d9b8fa4165579d5190" hidden="1">'Ownership- Industry Info'!$AD$17</definedName>
    <definedName name="aa178239438bd4d709963525c12a77ca8" localSheetId="1" hidden="1">#REF!</definedName>
    <definedName name="aa178239438bd4d709963525c12a77ca8" localSheetId="22" hidden="1">#REF!</definedName>
    <definedName name="aa178239438bd4d709963525c12a77ca8" localSheetId="15" hidden="1">#REF!</definedName>
    <definedName name="aa178239438bd4d709963525c12a77ca8" localSheetId="18" hidden="1">#REF!</definedName>
    <definedName name="aa178239438bd4d709963525c12a77ca8" hidden="1">#REF!</definedName>
    <definedName name="aa1acbca35fec4f22b8185536f17e4de4" hidden="1">'Sch 10 Income Statement'!$D$23</definedName>
    <definedName name="aa1c9a42dc9894984bfc321378d9902c4" hidden="1">'Sch 6 Bal Sheet Assests -Total'!$D$26</definedName>
    <definedName name="aa1cb4aef10bd469895432f07be2a94e8" hidden="1">'Sch 10 Income Statement'!$D$15</definedName>
    <definedName name="aa1f193de4d9342a783607d35c3d1c4e8" localSheetId="1" hidden="1">#REF!</definedName>
    <definedName name="aa1f193de4d9342a783607d35c3d1c4e8" localSheetId="22" hidden="1">#REF!</definedName>
    <definedName name="aa1f193de4d9342a783607d35c3d1c4e8" localSheetId="15" hidden="1">#REF!</definedName>
    <definedName name="aa1f193de4d9342a783607d35c3d1c4e8" localSheetId="18" hidden="1">#REF!</definedName>
    <definedName name="aa1f193de4d9342a783607d35c3d1c4e8" hidden="1">#REF!</definedName>
    <definedName name="aa236176575af40cbb7ebd694677ec6b8" localSheetId="21" hidden="1">'[1]Sch 8 Revenues'!#REF!</definedName>
    <definedName name="aa236176575af40cbb7ebd694677ec6b8" localSheetId="3" hidden="1">'[1]Sch 8 Revenues'!#REF!</definedName>
    <definedName name="aa236176575af40cbb7ebd694677ec6b8" localSheetId="22" hidden="1">'[1]Sch 8 Revenues'!#REF!</definedName>
    <definedName name="aa236176575af40cbb7ebd694677ec6b8" localSheetId="20" hidden="1">'Sch 8 Revenues'!#REF!</definedName>
    <definedName name="aa236176575af40cbb7ebd694677ec6b8" localSheetId="15" hidden="1">'Sch 8 Revenues'!#REF!</definedName>
    <definedName name="aa236176575af40cbb7ebd694677ec6b8" hidden="1">'Sch 8 Revenues'!#REF!</definedName>
    <definedName name="aa248738d3e6a45ceaf0e84530562ec83" hidden="1">'Sch 6 Bal Sheet Assests -Total'!$D$12</definedName>
    <definedName name="aa24bdf14762546de950b5543862fd2f7" localSheetId="21" hidden="1">'[1]Sch 11 Reg Recycle Program'!#REF!</definedName>
    <definedName name="aa24bdf14762546de950b5543862fd2f7" localSheetId="3" hidden="1">'[1]Sch 11 Reg Recycle Program'!#REF!</definedName>
    <definedName name="aa24bdf14762546de950b5543862fd2f7" localSheetId="22" hidden="1">'[1]Sch 11 Reg Recycle Program'!#REF!</definedName>
    <definedName name="aa24bdf14762546de950b5543862fd2f7" localSheetId="20" hidden="1">'Sch 11 Reg Recycle Program'!#REF!</definedName>
    <definedName name="aa24bdf14762546de950b5543862fd2f7" localSheetId="15" hidden="1">'Sch 12 Yard Waste-Organics Prog'!#REF!</definedName>
    <definedName name="aa24bdf14762546de950b5543862fd2f7" hidden="1">'Sch 11 Reg Recycle Program'!#REF!</definedName>
    <definedName name="aa258a3a4c99d4584a8aa7f8236477081" localSheetId="21" hidden="1">'[1]Sch 1 Veh-Mileage-Accident Info'!#REF!</definedName>
    <definedName name="aa258a3a4c99d4584a8aa7f8236477081" localSheetId="3" hidden="1">'[1]Sch 1 Veh-Mileage-Accident Info'!#REF!</definedName>
    <definedName name="aa258a3a4c99d4584a8aa7f8236477081" localSheetId="22" hidden="1">'[1]Sch 1 Veh-Mileage-Accident Info'!#REF!</definedName>
    <definedName name="aa258a3a4c99d4584a8aa7f8236477081" localSheetId="20" hidden="1">'Sch 1 Veh-Mileage-Accident Info'!#REF!</definedName>
    <definedName name="aa258a3a4c99d4584a8aa7f8236477081" hidden="1">'Sch 1 Veh-Mileage-Accident Info'!#REF!</definedName>
    <definedName name="aa2664a9461544060be0216821314cedc" localSheetId="15" hidden="1">'Sch 12 Yard Waste-Organics Prog'!#REF!</definedName>
    <definedName name="aa2664a9461544060be0216821314cedc" hidden="1">'Sch 11 Reg Recycle Program'!$C$32</definedName>
    <definedName name="aa269edd2258747eba934d3d1bc837c2d" localSheetId="1" hidden="1">#REF!</definedName>
    <definedName name="aa269edd2258747eba934d3d1bc837c2d" localSheetId="22" hidden="1">#REF!</definedName>
    <definedName name="aa269edd2258747eba934d3d1bc837c2d" localSheetId="15" hidden="1">#REF!</definedName>
    <definedName name="aa269edd2258747eba934d3d1bc837c2d" localSheetId="18" hidden="1">#REF!</definedName>
    <definedName name="aa269edd2258747eba934d3d1bc837c2d" hidden="1">#REF!</definedName>
    <definedName name="aa2859cb838444ff0a2f12ac9f48e98fc" hidden="1">'Sch 7 Bal Sheet Liab-Equity'!$D$25</definedName>
    <definedName name="aa286e5b5461742fdba69284264f226bf" localSheetId="20" hidden="1">'Cover Sheet'!#REF!</definedName>
    <definedName name="aa286e5b5461742fdba69284264f226bf" localSheetId="15" hidden="1">'Cover Sheet'!#REF!</definedName>
    <definedName name="aa286e5b5461742fdba69284264f226bf" hidden="1">'Cover Sheet'!#REF!</definedName>
    <definedName name="aa28f5cc2687644ec99f6dc58531d3208" localSheetId="1" hidden="1">#REF!</definedName>
    <definedName name="aa28f5cc2687644ec99f6dc58531d3208" localSheetId="22" hidden="1">#REF!</definedName>
    <definedName name="aa28f5cc2687644ec99f6dc58531d3208" localSheetId="15" hidden="1">#REF!</definedName>
    <definedName name="aa28f5cc2687644ec99f6dc58531d3208" localSheetId="18" hidden="1">#REF!</definedName>
    <definedName name="aa28f5cc2687644ec99f6dc58531d3208" hidden="1">#REF!</definedName>
    <definedName name="aa2c3f02a3ef54f0aa781d9582ebf706d" localSheetId="21" hidden="1">#REF!</definedName>
    <definedName name="aa2c3f02a3ef54f0aa781d9582ebf706d" localSheetId="3" hidden="1">#REF!</definedName>
    <definedName name="aa2c3f02a3ef54f0aa781d9582ebf706d" localSheetId="1" hidden="1">#REF!</definedName>
    <definedName name="aa2c3f02a3ef54f0aa781d9582ebf706d" localSheetId="22" hidden="1">#REF!</definedName>
    <definedName name="aa2c3f02a3ef54f0aa781d9582ebf706d" hidden="1">'Ownership- Industry Info'!$L$15</definedName>
    <definedName name="aa2c9d8a44a434c6fad30f11f8df4663a" localSheetId="1" hidden="1">#REF!</definedName>
    <definedName name="aa2c9d8a44a434c6fad30f11f8df4663a" localSheetId="22" hidden="1">#REF!</definedName>
    <definedName name="aa2c9d8a44a434c6fad30f11f8df4663a" localSheetId="15" hidden="1">#REF!</definedName>
    <definedName name="aa2c9d8a44a434c6fad30f11f8df4663a" localSheetId="18" hidden="1">#REF!</definedName>
    <definedName name="aa2c9d8a44a434c6fad30f11f8df4663a" hidden="1">#REF!</definedName>
    <definedName name="aa2d4cae8a4f64b8da91dd84111e39421" hidden="1">'Sch 7 Bal Sheet Liab-Equity'!$D$20</definedName>
    <definedName name="aa2e4631757254feb8bf6825e350d5731" localSheetId="1" hidden="1">#REF!</definedName>
    <definedName name="aa2e4631757254feb8bf6825e350d5731" localSheetId="22" hidden="1">#REF!</definedName>
    <definedName name="aa2e4631757254feb8bf6825e350d5731" localSheetId="15" hidden="1">#REF!</definedName>
    <definedName name="aa2e4631757254feb8bf6825e350d5731" localSheetId="18" hidden="1">#REF!</definedName>
    <definedName name="aa2e4631757254feb8bf6825e350d5731" hidden="1">#REF!</definedName>
    <definedName name="aa2fc40ce431a4c73b5f05f4df671e076" hidden="1">'Sch 10 Income Statement'!$D$28</definedName>
    <definedName name="aa2ffecfa6d8c44a592ab1207eb2eb51c" localSheetId="21" hidden="1">#REF!</definedName>
    <definedName name="aa2ffecfa6d8c44a592ab1207eb2eb51c" localSheetId="3" hidden="1">#REF!</definedName>
    <definedName name="aa2ffecfa6d8c44a592ab1207eb2eb51c" localSheetId="1" hidden="1">#REF!</definedName>
    <definedName name="aa2ffecfa6d8c44a592ab1207eb2eb51c" localSheetId="22" hidden="1">#REF!</definedName>
    <definedName name="aa2ffecfa6d8c44a592ab1207eb2eb51c" hidden="1">'Ownership- Industry Info'!$AD$10</definedName>
    <definedName name="aa327ce45531d4a4fbe016918dfa38a5b" localSheetId="21" hidden="1">#REF!</definedName>
    <definedName name="aa327ce45531d4a4fbe016918dfa38a5b" localSheetId="22" hidden="1">#REF!</definedName>
    <definedName name="aa327ce45531d4a4fbe016918dfa38a5b" localSheetId="20" hidden="1">#REF!</definedName>
    <definedName name="aa327ce45531d4a4fbe016918dfa38a5b" localSheetId="15" hidden="1">#REF!</definedName>
    <definedName name="aa327ce45531d4a4fbe016918dfa38a5b" hidden="1">#REF!</definedName>
    <definedName name="aa336ecec86fd47429b860d62ec47cde1" hidden="1">'Sch 10 Income Statement'!$D$20</definedName>
    <definedName name="aa337deeba2884416839a7aa3c18a262a" localSheetId="1" hidden="1">#REF!</definedName>
    <definedName name="aa337deeba2884416839a7aa3c18a262a" localSheetId="22" hidden="1">#REF!</definedName>
    <definedName name="aa337deeba2884416839a7aa3c18a262a" localSheetId="15" hidden="1">#REF!</definedName>
    <definedName name="aa337deeba2884416839a7aa3c18a262a" localSheetId="18" hidden="1">#REF!</definedName>
    <definedName name="aa337deeba2884416839a7aa3c18a262a" hidden="1">#REF!</definedName>
    <definedName name="aa33e93ef76d641c1a816c7a9f45c06d0" hidden="1">'Sch 8 Revenues'!$F$22</definedName>
    <definedName name="aa36092c10e83455cb74350cc2165140a" hidden="1">'Sch 6 Bal Sheet Assests -Total'!$D$39</definedName>
    <definedName name="aa38446dc74a742b0aa99e57d4116e16e" hidden="1">'Sch 8 Revenues'!$E$21</definedName>
    <definedName name="aa38a62d291e84eae9da2a36e5eabcee7" localSheetId="1" hidden="1">#REF!</definedName>
    <definedName name="aa38a62d291e84eae9da2a36e5eabcee7" localSheetId="22" hidden="1">#REF!</definedName>
    <definedName name="aa38a62d291e84eae9da2a36e5eabcee7" localSheetId="15" hidden="1">#REF!</definedName>
    <definedName name="aa38a62d291e84eae9da2a36e5eabcee7" localSheetId="18" hidden="1">#REF!</definedName>
    <definedName name="aa38a62d291e84eae9da2a36e5eabcee7" hidden="1">#REF!</definedName>
    <definedName name="aa3dca9d860134b2883686963fbdd8f8c" localSheetId="1" hidden="1">#REF!</definedName>
    <definedName name="aa3dca9d860134b2883686963fbdd8f8c" localSheetId="22" hidden="1">#REF!</definedName>
    <definedName name="aa3dca9d860134b2883686963fbdd8f8c" localSheetId="15" hidden="1">#REF!</definedName>
    <definedName name="aa3dca9d860134b2883686963fbdd8f8c" localSheetId="18" hidden="1">#REF!</definedName>
    <definedName name="aa3dca9d860134b2883686963fbdd8f8c" hidden="1">#REF!</definedName>
    <definedName name="aa4000f89406b422ba576c21ebb5bc79a" localSheetId="1" hidden="1">#REF!</definedName>
    <definedName name="aa4000f89406b422ba576c21ebb5bc79a" localSheetId="22" hidden="1">#REF!</definedName>
    <definedName name="aa4000f89406b422ba576c21ebb5bc79a" localSheetId="15" hidden="1">#REF!</definedName>
    <definedName name="aa4000f89406b422ba576c21ebb5bc79a" localSheetId="18" hidden="1">#REF!</definedName>
    <definedName name="aa4000f89406b422ba576c21ebb5bc79a" hidden="1">#REF!</definedName>
    <definedName name="aa4c84cc7f999452ab4acced47d02ad7d" hidden="1">'Sch 1 Veh-Mileage-Accident Info'!$C$18</definedName>
    <definedName name="aa4c9e72fb764403ea0fde745ab7c7e2e" hidden="1">'Sch 8 Revenues'!$E$10</definedName>
    <definedName name="aa535413548034d56b12365f33d3805ac" localSheetId="1" hidden="1">#REF!</definedName>
    <definedName name="aa535413548034d56b12365f33d3805ac" localSheetId="22" hidden="1">#REF!</definedName>
    <definedName name="aa535413548034d56b12365f33d3805ac" localSheetId="15" hidden="1">#REF!</definedName>
    <definedName name="aa535413548034d56b12365f33d3805ac" localSheetId="18" hidden="1">#REF!</definedName>
    <definedName name="aa535413548034d56b12365f33d3805ac" hidden="1">#REF!</definedName>
    <definedName name="aa53996b0b56b4003a708ea9114fd28d0" localSheetId="21" hidden="1">#REF!</definedName>
    <definedName name="aa53996b0b56b4003a708ea9114fd28d0" localSheetId="3" hidden="1">#REF!</definedName>
    <definedName name="aa53996b0b56b4003a708ea9114fd28d0" localSheetId="1" hidden="1">'[3]Company Info-Certification Page'!#REF!</definedName>
    <definedName name="aa53996b0b56b4003a708ea9114fd28d0" localSheetId="22" hidden="1">#REF!</definedName>
    <definedName name="aa53996b0b56b4003a708ea9114fd28d0" localSheetId="15" hidden="1">#REF!</definedName>
    <definedName name="aa53996b0b56b4003a708ea9114fd28d0" hidden="1">#REF!</definedName>
    <definedName name="aa561fd975d054d8590e4cd82e9e4288a" hidden="1">'Sch 7 Bal Sheet Liab-Equity'!$D$30</definedName>
    <definedName name="aa57863455ae84acd87a5b9aef4b31eca" hidden="1">'Sch 8 Revenues'!$D$20</definedName>
    <definedName name="aa5d6023ab09045e08679a45fc5c89239" localSheetId="21" hidden="1">'[1]Sch 8 Revenues'!#REF!</definedName>
    <definedName name="aa5d6023ab09045e08679a45fc5c89239" localSheetId="3" hidden="1">'[1]Sch 8 Revenues'!#REF!</definedName>
    <definedName name="aa5d6023ab09045e08679a45fc5c89239" localSheetId="22" hidden="1">'[1]Sch 8 Revenues'!#REF!</definedName>
    <definedName name="aa5d6023ab09045e08679a45fc5c89239" localSheetId="20" hidden="1">'Sch 8 Revenues'!#REF!</definedName>
    <definedName name="aa5d6023ab09045e08679a45fc5c89239" localSheetId="15" hidden="1">'Sch 8 Revenues'!#REF!</definedName>
    <definedName name="aa5d6023ab09045e08679a45fc5c89239" hidden="1">'Sch 8 Revenues'!#REF!</definedName>
    <definedName name="aa5e0a90759e54fcc883b3de9c139f102" hidden="1">'Sch 10 Income Statement'!$D$16</definedName>
    <definedName name="aa5fb56667dba4858b483faed2cd57144" hidden="1">'Sch 10 Income Statement'!$D$16</definedName>
    <definedName name="aa62345e64e094d0ea4871ff8ca481db2" localSheetId="21" hidden="1">#REF!</definedName>
    <definedName name="aa62345e64e094d0ea4871ff8ca481db2" localSheetId="3" hidden="1">#REF!</definedName>
    <definedName name="aa62345e64e094d0ea4871ff8ca481db2" localSheetId="1" hidden="1">#REF!</definedName>
    <definedName name="aa62345e64e094d0ea4871ff8ca481db2" localSheetId="22" hidden="1">#REF!</definedName>
    <definedName name="aa62345e64e094d0ea4871ff8ca481db2" localSheetId="15" hidden="1">#REF!</definedName>
    <definedName name="aa62345e64e094d0ea4871ff8ca481db2" localSheetId="18" hidden="1">#REF!</definedName>
    <definedName name="aa62345e64e094d0ea4871ff8ca481db2" hidden="1">#REF!</definedName>
    <definedName name="aa62648beb6654c7cacae1d156fd6d241" localSheetId="1" hidden="1">#REF!</definedName>
    <definedName name="aa62648beb6654c7cacae1d156fd6d241" localSheetId="22" hidden="1">#REF!</definedName>
    <definedName name="aa62648beb6654c7cacae1d156fd6d241" localSheetId="15" hidden="1">#REF!</definedName>
    <definedName name="aa62648beb6654c7cacae1d156fd6d241" localSheetId="18" hidden="1">#REF!</definedName>
    <definedName name="aa62648beb6654c7cacae1d156fd6d241" hidden="1">#REF!</definedName>
    <definedName name="aa6268b9476d4485e82ecf3304511167d" hidden="1">'Sch 8 Revenues'!$E$16</definedName>
    <definedName name="aa65f777157c34025bdee8af69fc47fa4" localSheetId="1" hidden="1">#REF!</definedName>
    <definedName name="aa65f777157c34025bdee8af69fc47fa4" localSheetId="22" hidden="1">#REF!</definedName>
    <definedName name="aa65f777157c34025bdee8af69fc47fa4" localSheetId="15" hidden="1">#REF!</definedName>
    <definedName name="aa65f777157c34025bdee8af69fc47fa4" localSheetId="18" hidden="1">#REF!</definedName>
    <definedName name="aa65f777157c34025bdee8af69fc47fa4" hidden="1">#REF!</definedName>
    <definedName name="aa6620a601ce94a92b53d5d397d808cfc" localSheetId="21" hidden="1">'[1]Sch 8 Revenues'!#REF!</definedName>
    <definedName name="aa6620a601ce94a92b53d5d397d808cfc" localSheetId="3" hidden="1">'[1]Sch 8 Revenues'!#REF!</definedName>
    <definedName name="aa6620a601ce94a92b53d5d397d808cfc" localSheetId="22" hidden="1">'[1]Sch 8 Revenues'!#REF!</definedName>
    <definedName name="aa6620a601ce94a92b53d5d397d808cfc" localSheetId="20" hidden="1">'Sch 8 Revenues'!#REF!</definedName>
    <definedName name="aa6620a601ce94a92b53d5d397d808cfc" localSheetId="15" hidden="1">'Sch 8 Revenues'!#REF!</definedName>
    <definedName name="aa6620a601ce94a92b53d5d397d808cfc" hidden="1">'Sch 8 Revenues'!#REF!</definedName>
    <definedName name="aa79e8b3cdd244f58b1eb1c6e4534c7a1" localSheetId="15" hidden="1">'Sch 12 Yard Waste-Organics Prog'!#REF!</definedName>
    <definedName name="aa79e8b3cdd244f58b1eb1c6e4534c7a1" hidden="1">'Sch 11 Reg Recycle Program'!$C$11</definedName>
    <definedName name="aa7bb9ee474f744acbbd6c043201497a2" hidden="1">'Sch 1 Veh-Mileage-Accident Info'!$D$21</definedName>
    <definedName name="aa7d5777063ed4a9eb69f782791defd0e" localSheetId="21" hidden="1">#REF!</definedName>
    <definedName name="aa7d5777063ed4a9eb69f782791defd0e" localSheetId="3" hidden="1">#REF!</definedName>
    <definedName name="aa7d5777063ed4a9eb69f782791defd0e" localSheetId="1" hidden="1">#REF!</definedName>
    <definedName name="aa7d5777063ed4a9eb69f782791defd0e" localSheetId="22" hidden="1">#REF!</definedName>
    <definedName name="aa7d5777063ed4a9eb69f782791defd0e" localSheetId="15" hidden="1">#REF!</definedName>
    <definedName name="aa7d5777063ed4a9eb69f782791defd0e" localSheetId="18" hidden="1">#REF!</definedName>
    <definedName name="aa7d5777063ed4a9eb69f782791defd0e" hidden="1">#REF!</definedName>
    <definedName name="aa7ec686164304dfcbde5ee2bf4f71175" localSheetId="21" hidden="1">#REF!</definedName>
    <definedName name="aa7ec686164304dfcbde5ee2bf4f71175" localSheetId="3" hidden="1">#REF!</definedName>
    <definedName name="aa7ec686164304dfcbde5ee2bf4f71175" localSheetId="1" hidden="1">'[3]Company Info-Certification Page'!#REF!</definedName>
    <definedName name="aa7ec686164304dfcbde5ee2bf4f71175" localSheetId="22" hidden="1">#REF!</definedName>
    <definedName name="aa7ec686164304dfcbde5ee2bf4f71175" localSheetId="15" hidden="1">#REF!</definedName>
    <definedName name="aa7ec686164304dfcbde5ee2bf4f71175" hidden="1">#REF!</definedName>
    <definedName name="aa7f68612a9ad439397b94106704a218a" localSheetId="15" hidden="1">'Sch 12 Yard Waste-Organics Prog'!#REF!</definedName>
    <definedName name="aa7f68612a9ad439397b94106704a218a" hidden="1">'Sch 11 Reg Recycle Program'!$D$10</definedName>
    <definedName name="aa7fa7ccbba82431c857829ba81cd0c72" hidden="1">'Sch 5 Operating Property'!$E$24</definedName>
    <definedName name="aa81e027a2efd4a0987567a2384417335" localSheetId="21" hidden="1">'[1]Sch 5 Operating Property'!#REF!</definedName>
    <definedName name="aa81e027a2efd4a0987567a2384417335" localSheetId="3" hidden="1">'[1]Sch 5 Operating Property'!#REF!</definedName>
    <definedName name="aa81e027a2efd4a0987567a2384417335" localSheetId="22" hidden="1">'[1]Sch 5 Operating Property'!#REF!</definedName>
    <definedName name="aa81e027a2efd4a0987567a2384417335" localSheetId="20" hidden="1">'Sch 5 Operating Property'!#REF!</definedName>
    <definedName name="aa81e027a2efd4a0987567a2384417335" localSheetId="15" hidden="1">'Sch 5 Operating Property'!#REF!</definedName>
    <definedName name="aa81e027a2efd4a0987567a2384417335" hidden="1">'Sch 5 Operating Property'!#REF!</definedName>
    <definedName name="aa82b5cfe840b4041a6a3c3efcb2c1207" localSheetId="1" hidden="1">#REF!</definedName>
    <definedName name="aa82b5cfe840b4041a6a3c3efcb2c1207" localSheetId="22" hidden="1">#REF!</definedName>
    <definedName name="aa82b5cfe840b4041a6a3c3efcb2c1207" localSheetId="15" hidden="1">#REF!</definedName>
    <definedName name="aa82b5cfe840b4041a6a3c3efcb2c1207" localSheetId="18" hidden="1">#REF!</definedName>
    <definedName name="aa82b5cfe840b4041a6a3c3efcb2c1207" hidden="1">#REF!</definedName>
    <definedName name="aa894df80ee924cc98fed06fb1cd047d7" localSheetId="1" hidden="1">#REF!</definedName>
    <definedName name="aa894df80ee924cc98fed06fb1cd047d7" localSheetId="22" hidden="1">#REF!</definedName>
    <definedName name="aa894df80ee924cc98fed06fb1cd047d7" localSheetId="15" hidden="1">#REF!</definedName>
    <definedName name="aa894df80ee924cc98fed06fb1cd047d7" localSheetId="18" hidden="1">#REF!</definedName>
    <definedName name="aa894df80ee924cc98fed06fb1cd047d7" hidden="1">#REF!</definedName>
    <definedName name="aa8bdb3e31bf3487bbdcfd7d29e8f1b04" localSheetId="1" hidden="1">#REF!</definedName>
    <definedName name="aa8bdb3e31bf3487bbdcfd7d29e8f1b04" localSheetId="22" hidden="1">#REF!</definedName>
    <definedName name="aa8bdb3e31bf3487bbdcfd7d29e8f1b04" localSheetId="15" hidden="1">#REF!</definedName>
    <definedName name="aa8bdb3e31bf3487bbdcfd7d29e8f1b04" localSheetId="18" hidden="1">#REF!</definedName>
    <definedName name="aa8bdb3e31bf3487bbdcfd7d29e8f1b04" hidden="1">#REF!</definedName>
    <definedName name="aa9201eded05943f880bd9d75c607480e" localSheetId="21" hidden="1">'[1]Sch 8 Revenues'!#REF!</definedName>
    <definedName name="aa9201eded05943f880bd9d75c607480e" localSheetId="3" hidden="1">'[1]Sch 8 Revenues'!#REF!</definedName>
    <definedName name="aa9201eded05943f880bd9d75c607480e" localSheetId="22" hidden="1">'[1]Sch 8 Revenues'!#REF!</definedName>
    <definedName name="aa9201eded05943f880bd9d75c607480e" localSheetId="20" hidden="1">'Sch 8 Revenues'!#REF!</definedName>
    <definedName name="aa9201eded05943f880bd9d75c607480e" localSheetId="15" hidden="1">'Sch 8 Revenues'!#REF!</definedName>
    <definedName name="aa9201eded05943f880bd9d75c607480e" hidden="1">'Sch 8 Revenues'!#REF!</definedName>
    <definedName name="aa96104d1da0d43b1a9faac4abe79f021" localSheetId="21" hidden="1">'[2]Schedule 6'!#REF!</definedName>
    <definedName name="aa96104d1da0d43b1a9faac4abe79f021" localSheetId="3" hidden="1">'[2]Schedule 6'!#REF!</definedName>
    <definedName name="aa96104d1da0d43b1a9faac4abe79f021" localSheetId="1" hidden="1">'[2]Schedule 6'!#REF!</definedName>
    <definedName name="aa96104d1da0d43b1a9faac4abe79f021" localSheetId="22" hidden="1">'[2]Schedule 6'!#REF!</definedName>
    <definedName name="aa96104d1da0d43b1a9faac4abe79f021" localSheetId="20" hidden="1">'Sch 13 Garbage Disposal Fees'!#REF!</definedName>
    <definedName name="aa96104d1da0d43b1a9faac4abe79f021" localSheetId="15" hidden="1">'Sch 13 Garbage Disposal Fees'!#REF!</definedName>
    <definedName name="aa96104d1da0d43b1a9faac4abe79f021" hidden="1">'Sch 13 Garbage Disposal Fees'!#REF!</definedName>
    <definedName name="aa98515445ef545479b8e5d9b7a1e3891" localSheetId="21" hidden="1">'[1]Sch 8 Revenues'!#REF!</definedName>
    <definedName name="aa98515445ef545479b8e5d9b7a1e3891" localSheetId="3" hidden="1">'[1]Sch 8 Revenues'!#REF!</definedName>
    <definedName name="aa98515445ef545479b8e5d9b7a1e3891" localSheetId="22" hidden="1">'[1]Sch 8 Revenues'!#REF!</definedName>
    <definedName name="aa98515445ef545479b8e5d9b7a1e3891" localSheetId="20" hidden="1">'Sch 8 Revenues'!#REF!</definedName>
    <definedName name="aa98515445ef545479b8e5d9b7a1e3891" localSheetId="15" hidden="1">'Sch 8 Revenues'!#REF!</definedName>
    <definedName name="aa98515445ef545479b8e5d9b7a1e3891" hidden="1">'Sch 8 Revenues'!#REF!</definedName>
    <definedName name="aa99456c1bb20445aab15c007ccdf9718" localSheetId="21" hidden="1">'[1]Sch 8 Revenues'!#REF!</definedName>
    <definedName name="aa99456c1bb20445aab15c007ccdf9718" localSheetId="3" hidden="1">'[1]Sch 8 Revenues'!#REF!</definedName>
    <definedName name="aa99456c1bb20445aab15c007ccdf9718" localSheetId="22" hidden="1">'[1]Sch 8 Revenues'!#REF!</definedName>
    <definedName name="aa99456c1bb20445aab15c007ccdf9718" localSheetId="20" hidden="1">'Sch 8 Revenues'!#REF!</definedName>
    <definedName name="aa99456c1bb20445aab15c007ccdf9718" localSheetId="15" hidden="1">'Sch 8 Revenues'!#REF!</definedName>
    <definedName name="aa99456c1bb20445aab15c007ccdf9718" hidden="1">'Sch 8 Revenues'!#REF!</definedName>
    <definedName name="aa9ec6fe3d8be4e6fa7bb97e605277466" localSheetId="1" hidden="1">#REF!</definedName>
    <definedName name="aa9ec6fe3d8be4e6fa7bb97e605277466" localSheetId="22" hidden="1">#REF!</definedName>
    <definedName name="aa9ec6fe3d8be4e6fa7bb97e605277466" localSheetId="15" hidden="1">#REF!</definedName>
    <definedName name="aa9ec6fe3d8be4e6fa7bb97e605277466" localSheetId="18" hidden="1">#REF!</definedName>
    <definedName name="aa9ec6fe3d8be4e6fa7bb97e605277466" hidden="1">#REF!</definedName>
    <definedName name="aaa02204547df450bb7feb87c1b5ce094" localSheetId="21" hidden="1">#REF!</definedName>
    <definedName name="aaa02204547df450bb7feb87c1b5ce094" localSheetId="3" hidden="1">#REF!</definedName>
    <definedName name="aaa02204547df450bb7feb87c1b5ce094" localSheetId="1" hidden="1">'[3]Company Info-Certification Page'!#REF!</definedName>
    <definedName name="aaa02204547df450bb7feb87c1b5ce094" localSheetId="22" hidden="1">#REF!</definedName>
    <definedName name="aaa02204547df450bb7feb87c1b5ce094" localSheetId="15" hidden="1">#REF!</definedName>
    <definedName name="aaa02204547df450bb7feb87c1b5ce094" hidden="1">#REF!</definedName>
    <definedName name="aaa2bb43c76e242c49012300e0dbd2dd2" hidden="1">'Sch 8 Revenues'!$F$22</definedName>
    <definedName name="aaa30f7311196431fa86800279cb1a9dc" localSheetId="1" hidden="1">#REF!</definedName>
    <definedName name="aaa30f7311196431fa86800279cb1a9dc" localSheetId="22" hidden="1">#REF!</definedName>
    <definedName name="aaa30f7311196431fa86800279cb1a9dc" localSheetId="15" hidden="1">#REF!</definedName>
    <definedName name="aaa30f7311196431fa86800279cb1a9dc" localSheetId="18" hidden="1">#REF!</definedName>
    <definedName name="aaa30f7311196431fa86800279cb1a9dc" hidden="1">#REF!</definedName>
    <definedName name="aaa55705cbe0442a7b738d9fa68ac1bb1" localSheetId="1" hidden="1">#REF!</definedName>
    <definedName name="aaa55705cbe0442a7b738d9fa68ac1bb1" localSheetId="22" hidden="1">#REF!</definedName>
    <definedName name="aaa55705cbe0442a7b738d9fa68ac1bb1" localSheetId="15" hidden="1">#REF!</definedName>
    <definedName name="aaa55705cbe0442a7b738d9fa68ac1bb1" localSheetId="18" hidden="1">#REF!</definedName>
    <definedName name="aaa55705cbe0442a7b738d9fa68ac1bb1" hidden="1">#REF!</definedName>
    <definedName name="aaa88ba387a3a43dc9473e4e3b75c6cbf" localSheetId="1" hidden="1">#REF!</definedName>
    <definedName name="aaa88ba387a3a43dc9473e4e3b75c6cbf" localSheetId="22" hidden="1">#REF!</definedName>
    <definedName name="aaa88ba387a3a43dc9473e4e3b75c6cbf" localSheetId="15" hidden="1">#REF!</definedName>
    <definedName name="aaa88ba387a3a43dc9473e4e3b75c6cbf" localSheetId="18" hidden="1">#REF!</definedName>
    <definedName name="aaa88ba387a3a43dc9473e4e3b75c6cbf" hidden="1">#REF!</definedName>
    <definedName name="aaa9cb4d306604af089240502e33ff69f" hidden="1">'Sch 8 Revenues'!$D$13</definedName>
    <definedName name="aaaaaec37d7e04e3e87f29985d113eb5a" localSheetId="1" hidden="1">#REF!</definedName>
    <definedName name="aaaaaec37d7e04e3e87f29985d113eb5a" localSheetId="22" hidden="1">#REF!</definedName>
    <definedName name="aaaaaec37d7e04e3e87f29985d113eb5a" localSheetId="15" hidden="1">#REF!</definedName>
    <definedName name="aaaaaec37d7e04e3e87f29985d113eb5a" localSheetId="18" hidden="1">#REF!</definedName>
    <definedName name="aaaaaec37d7e04e3e87f29985d113eb5a" hidden="1">#REF!</definedName>
    <definedName name="aaab7e0bf4d7b464d81a809eb15fa6a12" hidden="1">'Sch 7 Bal Sheet Liab-Equity'!$D$36</definedName>
    <definedName name="aaaca6413d468418bbe16740ba3ced6a6" hidden="1">'Sch 1 Veh-Mileage-Accident Info'!$D$8</definedName>
    <definedName name="aaadfffa61b574a2588ccb4d2323d3f51" localSheetId="1" hidden="1">#REF!</definedName>
    <definedName name="aaadfffa61b574a2588ccb4d2323d3f51" localSheetId="22" hidden="1">#REF!</definedName>
    <definedName name="aaadfffa61b574a2588ccb4d2323d3f51" localSheetId="15" hidden="1">#REF!</definedName>
    <definedName name="aaadfffa61b574a2588ccb4d2323d3f51" localSheetId="18" hidden="1">#REF!</definedName>
    <definedName name="aaadfffa61b574a2588ccb4d2323d3f51" hidden="1">#REF!</definedName>
    <definedName name="aab0701b60eb743d594ea88bb90b9065f" localSheetId="21" hidden="1">'[2]Schedule 6'!#REF!</definedName>
    <definedName name="aab0701b60eb743d594ea88bb90b9065f" localSheetId="3" hidden="1">'[2]Schedule 6'!#REF!</definedName>
    <definedName name="aab0701b60eb743d594ea88bb90b9065f" localSheetId="1" hidden="1">'[7]Schedule 6'!#REF!</definedName>
    <definedName name="aab0701b60eb743d594ea88bb90b9065f" localSheetId="22" hidden="1">'[8]Schedule 6'!#REF!</definedName>
    <definedName name="aab0701b60eb743d594ea88bb90b9065f" localSheetId="20" hidden="1">'Sch 13 Garbage Disposal Fees'!#REF!</definedName>
    <definedName name="aab0701b60eb743d594ea88bb90b9065f" localSheetId="15" hidden="1">'Sch 13 Garbage Disposal Fees'!#REF!</definedName>
    <definedName name="aab0701b60eb743d594ea88bb90b9065f" localSheetId="18" hidden="1">'Sch 13 Garbage Disposal Fees'!#REF!</definedName>
    <definedName name="aab0701b60eb743d594ea88bb90b9065f" hidden="1">'Sch 13 Garbage Disposal Fees'!#REF!</definedName>
    <definedName name="aab3f2247c7094305a23bfb213a1119d9" localSheetId="21" hidden="1">'[1]Sch 8 Revenues'!#REF!</definedName>
    <definedName name="aab3f2247c7094305a23bfb213a1119d9" localSheetId="3" hidden="1">'[1]Sch 8 Revenues'!#REF!</definedName>
    <definedName name="aab3f2247c7094305a23bfb213a1119d9" localSheetId="22" hidden="1">'[1]Sch 8 Revenues'!#REF!</definedName>
    <definedName name="aab3f2247c7094305a23bfb213a1119d9" localSheetId="20" hidden="1">'Sch 8 Revenues'!#REF!</definedName>
    <definedName name="aab3f2247c7094305a23bfb213a1119d9" localSheetId="15" hidden="1">'Sch 8 Revenues'!#REF!</definedName>
    <definedName name="aab3f2247c7094305a23bfb213a1119d9" hidden="1">'Sch 8 Revenues'!#REF!</definedName>
    <definedName name="aab82f3e351e44405b1b6117a45462ada" localSheetId="1" hidden="1">#REF!</definedName>
    <definedName name="aab82f3e351e44405b1b6117a45462ada" localSheetId="22" hidden="1">#REF!</definedName>
    <definedName name="aab82f3e351e44405b1b6117a45462ada" localSheetId="15" hidden="1">#REF!</definedName>
    <definedName name="aab82f3e351e44405b1b6117a45462ada" localSheetId="18" hidden="1">#REF!</definedName>
    <definedName name="aab82f3e351e44405b1b6117a45462ada" hidden="1">#REF!</definedName>
    <definedName name="aabb447c29e5f4957bd44f1d611a91abf" localSheetId="1" hidden="1">#REF!</definedName>
    <definedName name="aabb447c29e5f4957bd44f1d611a91abf" localSheetId="22" hidden="1">#REF!</definedName>
    <definedName name="aabb447c29e5f4957bd44f1d611a91abf" localSheetId="15" hidden="1">#REF!</definedName>
    <definedName name="aabb447c29e5f4957bd44f1d611a91abf" localSheetId="18" hidden="1">#REF!</definedName>
    <definedName name="aabb447c29e5f4957bd44f1d611a91abf" hidden="1">#REF!</definedName>
    <definedName name="aabbcf7ba6dfd4d6fa46ea106751461bb" localSheetId="15" hidden="1">'Sch 12 Yard Waste-Organics Prog'!#REF!</definedName>
    <definedName name="aabbcf7ba6dfd4d6fa46ea106751461bb" hidden="1">'Sch 11 Reg Recycle Program'!$D$23</definedName>
    <definedName name="aabbdf8664b35409d89ead8c1b45e6381" hidden="1">'Sch 7 Bal Sheet Liab-Equity'!$D$22</definedName>
    <definedName name="aabe758a1f52149988159d86f705753be" hidden="1">'Sch 1 Veh-Mileage-Accident Info'!$D$16</definedName>
    <definedName name="aabf5743fea904caea076dc3f0f3bb9d2" localSheetId="1" hidden="1">#REF!</definedName>
    <definedName name="aabf5743fea904caea076dc3f0f3bb9d2" localSheetId="22" hidden="1">#REF!</definedName>
    <definedName name="aabf5743fea904caea076dc3f0f3bb9d2" localSheetId="15" hidden="1">#REF!</definedName>
    <definedName name="aabf5743fea904caea076dc3f0f3bb9d2" localSheetId="18" hidden="1">#REF!</definedName>
    <definedName name="aabf5743fea904caea076dc3f0f3bb9d2" hidden="1">#REF!</definedName>
    <definedName name="aaca704588c0c4e5f9fb51b036d8e871c" hidden="1">'Sch 6 Bal Sheet Assests -Total'!$D$11</definedName>
    <definedName name="aacac5f2b2d664fae85b6813ca17227b6" hidden="1">'Sch 10 Income Statement'!$D$30</definedName>
    <definedName name="aacca02ba241d461495c5cfe2ed3ed7b1" localSheetId="21" hidden="1">'[1]Sch 5 Operating Property'!#REF!</definedName>
    <definedName name="aacca02ba241d461495c5cfe2ed3ed7b1" localSheetId="3" hidden="1">'[1]Sch 5 Operating Property'!#REF!</definedName>
    <definedName name="aacca02ba241d461495c5cfe2ed3ed7b1" localSheetId="22" hidden="1">'[1]Sch 5 Operating Property'!#REF!</definedName>
    <definedName name="aacca02ba241d461495c5cfe2ed3ed7b1" localSheetId="20" hidden="1">'Sch 5 Operating Property'!#REF!</definedName>
    <definedName name="aacca02ba241d461495c5cfe2ed3ed7b1" localSheetId="15" hidden="1">'Sch 5 Operating Property'!#REF!</definedName>
    <definedName name="aacca02ba241d461495c5cfe2ed3ed7b1" hidden="1">'Sch 5 Operating Property'!#REF!</definedName>
    <definedName name="aace71f96e7b3476eba79e1f79f6ed07e" hidden="1">'Sch 10 Income Statement'!$D$32</definedName>
    <definedName name="aaceb5245cc8248cb8ed69d5ba25a7ca8" hidden="1">'Sch 10 Income Statement'!$D$10</definedName>
    <definedName name="aacf34c345e2f459aa95c29eb578de1d8" hidden="1">'Sch 8 Revenues'!$D$18</definedName>
    <definedName name="aad0807b8b9d34fc7bb65b21d3b615a48" hidden="1">'Sch 1 Veh-Mileage-Accident Info'!$C$15</definedName>
    <definedName name="aae0d913c68cd4e55942d9892dbe80a94" hidden="1">'Sch 8 Revenues'!$D$21</definedName>
    <definedName name="aae12964e4b4c4df0b626a680ea7d8631" localSheetId="1" hidden="1">#REF!</definedName>
    <definedName name="aae12964e4b4c4df0b626a680ea7d8631" localSheetId="22" hidden="1">#REF!</definedName>
    <definedName name="aae12964e4b4c4df0b626a680ea7d8631" localSheetId="15" hidden="1">#REF!</definedName>
    <definedName name="aae12964e4b4c4df0b626a680ea7d8631" localSheetId="18" hidden="1">#REF!</definedName>
    <definedName name="aae12964e4b4c4df0b626a680ea7d8631" hidden="1">#REF!</definedName>
    <definedName name="aae83cf5fe0ac4b8da3f9f28ece606f41" localSheetId="21" hidden="1">'[1]Sch 11 Reg Recycle Program'!#REF!</definedName>
    <definedName name="aae83cf5fe0ac4b8da3f9f28ece606f41" localSheetId="3" hidden="1">'[1]Sch 11 Reg Recycle Program'!#REF!</definedName>
    <definedName name="aae83cf5fe0ac4b8da3f9f28ece606f41" localSheetId="22" hidden="1">'[1]Sch 11 Reg Recycle Program'!#REF!</definedName>
    <definedName name="aae83cf5fe0ac4b8da3f9f28ece606f41" localSheetId="20" hidden="1">'Sch 11 Reg Recycle Program'!#REF!</definedName>
    <definedName name="aae83cf5fe0ac4b8da3f9f28ece606f41" localSheetId="15" hidden="1">'Sch 12 Yard Waste-Organics Prog'!#REF!</definedName>
    <definedName name="aae83cf5fe0ac4b8da3f9f28ece606f41" hidden="1">'Sch 11 Reg Recycle Program'!#REF!</definedName>
    <definedName name="aaea093db5961484db6f80d95cb65c50f" localSheetId="21" hidden="1">#REF!</definedName>
    <definedName name="aaea093db5961484db6f80d95cb65c50f" localSheetId="3" hidden="1">#REF!</definedName>
    <definedName name="aaea093db5961484db6f80d95cb65c50f" localSheetId="1" hidden="1">#REF!</definedName>
    <definedName name="aaea093db5961484db6f80d95cb65c50f" localSheetId="22" hidden="1">#REF!</definedName>
    <definedName name="aaea093db5961484db6f80d95cb65c50f" localSheetId="15" hidden="1">#REF!</definedName>
    <definedName name="aaea093db5961484db6f80d95cb65c50f" localSheetId="18" hidden="1">#REF!</definedName>
    <definedName name="aaea093db5961484db6f80d95cb65c50f" hidden="1">#REF!</definedName>
    <definedName name="aaf10f7ed75a54243b84b62a0d536d533" localSheetId="1" hidden="1">#REF!</definedName>
    <definedName name="aaf10f7ed75a54243b84b62a0d536d533" localSheetId="22" hidden="1">#REF!</definedName>
    <definedName name="aaf10f7ed75a54243b84b62a0d536d533" localSheetId="15" hidden="1">#REF!</definedName>
    <definedName name="aaf10f7ed75a54243b84b62a0d536d533" localSheetId="18" hidden="1">#REF!</definedName>
    <definedName name="aaf10f7ed75a54243b84b62a0d536d533" hidden="1">#REF!</definedName>
    <definedName name="aaf273afca4b34d71879188c698d9f751" hidden="1">'Sch 10 Income Statement'!$D$12</definedName>
    <definedName name="aaf86a889069b4452adbd35c1caca9d8e" hidden="1">'Sch 1 Veh-Mileage-Accident Info'!$D$17</definedName>
    <definedName name="aaf9190fa1756414a9a79202935d60194" hidden="1">'Sch 10 Income Statement'!$D$34</definedName>
    <definedName name="aafa368d899ae48ae9f1e91ea37a2d9a1" localSheetId="21" hidden="1">'[4]Schedule 1'!#REF!</definedName>
    <definedName name="aafa368d899ae48ae9f1e91ea37a2d9a1" localSheetId="3" hidden="1">'[4]Schedule 1'!#REF!</definedName>
    <definedName name="aafa368d899ae48ae9f1e91ea37a2d9a1" localSheetId="1" hidden="1">'[5]Schedule 1'!#REF!</definedName>
    <definedName name="aafa368d899ae48ae9f1e91ea37a2d9a1" localSheetId="22" hidden="1">'[6]Schedule 1'!#REF!</definedName>
    <definedName name="aafa368d899ae48ae9f1e91ea37a2d9a1" localSheetId="20" hidden="1">'Sch 1 Veh-Mileage-Accident Info'!#REF!</definedName>
    <definedName name="aafa368d899ae48ae9f1e91ea37a2d9a1" localSheetId="15" hidden="1">'Sch 1 Veh-Mileage-Accident Info'!#REF!</definedName>
    <definedName name="aafa368d899ae48ae9f1e91ea37a2d9a1" localSheetId="18" hidden="1">'Sch 1 Veh-Mileage-Accident Info'!#REF!</definedName>
    <definedName name="aafa368d899ae48ae9f1e91ea37a2d9a1" hidden="1">'Sch 1 Veh-Mileage-Accident Info'!#REF!</definedName>
    <definedName name="aafc9591f3c5b4c2f885f071adea8b352" localSheetId="1" hidden="1">#REF!</definedName>
    <definedName name="aafc9591f3c5b4c2f885f071adea8b352" localSheetId="22" hidden="1">#REF!</definedName>
    <definedName name="aafc9591f3c5b4c2f885f071adea8b352" localSheetId="15" hidden="1">#REF!</definedName>
    <definedName name="aafc9591f3c5b4c2f885f071adea8b352" localSheetId="18" hidden="1">#REF!</definedName>
    <definedName name="aafc9591f3c5b4c2f885f071adea8b352" hidden="1">#REF!</definedName>
    <definedName name="aafcbb6da529140088a3c9378f908d7d5" localSheetId="1" hidden="1">#REF!</definedName>
    <definedName name="aafcbb6da529140088a3c9378f908d7d5" localSheetId="22" hidden="1">#REF!</definedName>
    <definedName name="aafcbb6da529140088a3c9378f908d7d5" localSheetId="15" hidden="1">#REF!</definedName>
    <definedName name="aafcbb6da529140088a3c9378f908d7d5" localSheetId="18" hidden="1">#REF!</definedName>
    <definedName name="aafcbb6da529140088a3c9378f908d7d5" hidden="1">#REF!</definedName>
    <definedName name="aafde108caff242b082802a036ca712e2" hidden="1">'Sch 8 Revenues'!$D$16</definedName>
    <definedName name="aafe76702f280459683a89fa972fd1651" localSheetId="20" hidden="1">'Cover Sheet'!#REF!</definedName>
    <definedName name="aafe76702f280459683a89fa972fd1651" localSheetId="15" hidden="1">'Cover Sheet'!#REF!</definedName>
    <definedName name="aafe76702f280459683a89fa972fd1651" hidden="1">'Cover Sheet'!#REF!</definedName>
    <definedName name="aaffc09b0e4374629984848d3dd95adba" hidden="1">'Sch 10 Income Statement'!$D$14</definedName>
    <definedName name="ab013474439f54664b5f1d5820f38f498" hidden="1">'Sch 10 Income Statement'!$D$18</definedName>
    <definedName name="ab0183bc9079b46e1b24af3cc85f4c0da" hidden="1">'Sch 5 Operating Property'!$E$25</definedName>
    <definedName name="ab03a90d7c31646fd86145d9904e9a306" localSheetId="21" hidden="1">'[1]Sch 8 Revenues'!#REF!</definedName>
    <definedName name="ab03a90d7c31646fd86145d9904e9a306" localSheetId="3" hidden="1">'[1]Sch 8 Revenues'!#REF!</definedName>
    <definedName name="ab03a90d7c31646fd86145d9904e9a306" localSheetId="22" hidden="1">'[1]Sch 8 Revenues'!#REF!</definedName>
    <definedName name="ab03a90d7c31646fd86145d9904e9a306" localSheetId="20" hidden="1">'Sch 8 Revenues'!#REF!</definedName>
    <definedName name="ab03a90d7c31646fd86145d9904e9a306" localSheetId="15" hidden="1">'Sch 8 Revenues'!#REF!</definedName>
    <definedName name="ab03a90d7c31646fd86145d9904e9a306" hidden="1">'Sch 8 Revenues'!#REF!</definedName>
    <definedName name="ab04decf847ab4c8f9c82d61fd2239fd8" localSheetId="21" hidden="1">'[1]Sch 8 Revenues'!#REF!</definedName>
    <definedName name="ab04decf847ab4c8f9c82d61fd2239fd8" localSheetId="3" hidden="1">'[1]Sch 8 Revenues'!#REF!</definedName>
    <definedName name="ab04decf847ab4c8f9c82d61fd2239fd8" localSheetId="22" hidden="1">'[1]Sch 8 Revenues'!#REF!</definedName>
    <definedName name="ab04decf847ab4c8f9c82d61fd2239fd8" localSheetId="20" hidden="1">'Sch 8 Revenues'!#REF!</definedName>
    <definedName name="ab04decf847ab4c8f9c82d61fd2239fd8" localSheetId="15" hidden="1">'Sch 8 Revenues'!#REF!</definedName>
    <definedName name="ab04decf847ab4c8f9c82d61fd2239fd8" hidden="1">'Sch 8 Revenues'!#REF!</definedName>
    <definedName name="ab076e4a5c1f9404894433b70a1ed8280" hidden="1">'Sch 1 Veh-Mileage-Accident Info'!$C$18</definedName>
    <definedName name="ab0b461460226460e82beb8f515eda0c5" localSheetId="1" hidden="1">#REF!</definedName>
    <definedName name="ab0b461460226460e82beb8f515eda0c5" localSheetId="22" hidden="1">#REF!</definedName>
    <definedName name="ab0b461460226460e82beb8f515eda0c5" localSheetId="15" hidden="1">#REF!</definedName>
    <definedName name="ab0b461460226460e82beb8f515eda0c5" localSheetId="18" hidden="1">#REF!</definedName>
    <definedName name="ab0b461460226460e82beb8f515eda0c5" hidden="1">#REF!</definedName>
    <definedName name="ab0d7b8a9042e4543ace2d305258e7770" localSheetId="15" hidden="1">'Sch 12 Yard Waste-Organics Prog'!#REF!</definedName>
    <definedName name="ab0d7b8a9042e4543ace2d305258e7770" hidden="1">'Sch 11 Reg Recycle Program'!$C$25</definedName>
    <definedName name="ab0dabc88450b4f26b6e46ab6d692447d" hidden="1">'Sch 7 Bal Sheet Liab-Equity'!$D$17</definedName>
    <definedName name="ab11bae5c07ee4d60a08b0d37ff93d018" hidden="1">'Sch 8 Revenues'!$D$10</definedName>
    <definedName name="ab1385352f89540bfa9392692914613fe" hidden="1">'Sch 10 Income Statement'!$D$31</definedName>
    <definedName name="ab19db28d187c4057a1c779ef0f50ee6e" localSheetId="1" hidden="1">#REF!</definedName>
    <definedName name="ab19db28d187c4057a1c779ef0f50ee6e" localSheetId="22" hidden="1">#REF!</definedName>
    <definedName name="ab19db28d187c4057a1c779ef0f50ee6e" localSheetId="15" hidden="1">#REF!</definedName>
    <definedName name="ab19db28d187c4057a1c779ef0f50ee6e" localSheetId="18" hidden="1">#REF!</definedName>
    <definedName name="ab19db28d187c4057a1c779ef0f50ee6e" hidden="1">#REF!</definedName>
    <definedName name="ab1bdca0369df4629a51ee39324030757" hidden="1">'Sch 10 Income Statement'!$D$36</definedName>
    <definedName name="ab1dea1c5c51f4a3c965a11b2425a6578" hidden="1">'Sch 8 Revenues'!$F$22</definedName>
    <definedName name="ab1e5826a6c794903976b735a39a620a9" localSheetId="1" hidden="1">#REF!</definedName>
    <definedName name="ab1e5826a6c794903976b735a39a620a9" localSheetId="22" hidden="1">#REF!</definedName>
    <definedName name="ab1e5826a6c794903976b735a39a620a9" localSheetId="15" hidden="1">#REF!</definedName>
    <definedName name="ab1e5826a6c794903976b735a39a620a9" localSheetId="18" hidden="1">#REF!</definedName>
    <definedName name="ab1e5826a6c794903976b735a39a620a9" hidden="1">#REF!</definedName>
    <definedName name="ab27fadebcf92434380de3c5af11034c1" localSheetId="1" hidden="1">#REF!</definedName>
    <definedName name="ab27fadebcf92434380de3c5af11034c1" localSheetId="22" hidden="1">#REF!</definedName>
    <definedName name="ab27fadebcf92434380de3c5af11034c1" localSheetId="15" hidden="1">#REF!</definedName>
    <definedName name="ab27fadebcf92434380de3c5af11034c1" localSheetId="18" hidden="1">#REF!</definedName>
    <definedName name="ab27fadebcf92434380de3c5af11034c1" hidden="1">#REF!</definedName>
    <definedName name="ab28abd0cecf246efa57c2df2443ee6b7" hidden="1">'Sch 8 Revenues'!$F$20</definedName>
    <definedName name="ab2e5f8076d744ebbb746e793edb8d8ff" hidden="1">'Sch 1 Veh-Mileage-Accident Info'!$D$17</definedName>
    <definedName name="ab35cab1e50b44547963ff5a6d7df6a00" localSheetId="1" hidden="1">#REF!</definedName>
    <definedName name="ab35cab1e50b44547963ff5a6d7df6a00" localSheetId="22" hidden="1">#REF!</definedName>
    <definedName name="ab35cab1e50b44547963ff5a6d7df6a00" localSheetId="15" hidden="1">#REF!</definedName>
    <definedName name="ab35cab1e50b44547963ff5a6d7df6a00" localSheetId="18" hidden="1">#REF!</definedName>
    <definedName name="ab35cab1e50b44547963ff5a6d7df6a00" hidden="1">#REF!</definedName>
    <definedName name="ab36fdf5cec364e9789e482cc7152f46a" localSheetId="21" hidden="1">#REF!</definedName>
    <definedName name="ab36fdf5cec364e9789e482cc7152f46a" localSheetId="3" hidden="1">#REF!</definedName>
    <definedName name="ab36fdf5cec364e9789e482cc7152f46a" localSheetId="1" hidden="1">'[14]Company Info-Certification Page'!#REF!</definedName>
    <definedName name="ab36fdf5cec364e9789e482cc7152f46a" localSheetId="22" hidden="1">#REF!</definedName>
    <definedName name="ab36fdf5cec364e9789e482cc7152f46a" localSheetId="15" hidden="1">#REF!</definedName>
    <definedName name="ab36fdf5cec364e9789e482cc7152f46a" hidden="1">#REF!</definedName>
    <definedName name="ab3c959136b31478890212719cbbead95" hidden="1">'Sch 6 Bal Sheet Assests -Total'!$D$28</definedName>
    <definedName name="ab3ccc0288a58402c9da8401652ae4905" hidden="1">'Sch 8 Revenues'!$E$13</definedName>
    <definedName name="ab3f5f436d838405c9d82aaf7c6151253" localSheetId="1" hidden="1">#REF!</definedName>
    <definedName name="ab3f5f436d838405c9d82aaf7c6151253" localSheetId="22" hidden="1">#REF!</definedName>
    <definedName name="ab3f5f436d838405c9d82aaf7c6151253" localSheetId="15" hidden="1">#REF!</definedName>
    <definedName name="ab3f5f436d838405c9d82aaf7c6151253" localSheetId="18" hidden="1">#REF!</definedName>
    <definedName name="ab3f5f436d838405c9d82aaf7c6151253" hidden="1">#REF!</definedName>
    <definedName name="ab4173c38fa8841269ddb465c77df9393" localSheetId="21" hidden="1">#REF!</definedName>
    <definedName name="ab4173c38fa8841269ddb465c77df9393" localSheetId="3" hidden="1">#REF!</definedName>
    <definedName name="ab4173c38fa8841269ddb465c77df9393" localSheetId="1" hidden="1">#REF!</definedName>
    <definedName name="ab4173c38fa8841269ddb465c77df9393" localSheetId="22" hidden="1">#REF!</definedName>
    <definedName name="ab4173c38fa8841269ddb465c77df9393" hidden="1">'Ownership- Industry Info'!$B$15</definedName>
    <definedName name="ab4188cbc5bd04df796845487bdecc626" hidden="1">'Sch 8 Revenues'!$E$21</definedName>
    <definedName name="ab43c4b523eda4933a5001c7ef719bfe3" localSheetId="1" hidden="1">#REF!</definedName>
    <definedName name="ab43c4b523eda4933a5001c7ef719bfe3" localSheetId="22" hidden="1">#REF!</definedName>
    <definedName name="ab43c4b523eda4933a5001c7ef719bfe3" localSheetId="15" hidden="1">#REF!</definedName>
    <definedName name="ab43c4b523eda4933a5001c7ef719bfe3" localSheetId="18" hidden="1">#REF!</definedName>
    <definedName name="ab43c4b523eda4933a5001c7ef719bfe3" hidden="1">#REF!</definedName>
    <definedName name="ab4424d882ea14e8899935c764a4fdcd6" localSheetId="1" hidden="1">#REF!</definedName>
    <definedName name="ab4424d882ea14e8899935c764a4fdcd6" localSheetId="22" hidden="1">#REF!</definedName>
    <definedName name="ab4424d882ea14e8899935c764a4fdcd6" localSheetId="15" hidden="1">#REF!</definedName>
    <definedName name="ab4424d882ea14e8899935c764a4fdcd6" localSheetId="18" hidden="1">#REF!</definedName>
    <definedName name="ab4424d882ea14e8899935c764a4fdcd6" hidden="1">#REF!</definedName>
    <definedName name="ab469715a33964d46b6706ccea3250660" localSheetId="21" hidden="1">#REF!</definedName>
    <definedName name="ab469715a33964d46b6706ccea3250660" localSheetId="3" hidden="1">#REF!</definedName>
    <definedName name="ab469715a33964d46b6706ccea3250660" localSheetId="1" hidden="1">'[3]Company Info-Certification Page'!#REF!</definedName>
    <definedName name="ab469715a33964d46b6706ccea3250660" localSheetId="22" hidden="1">#REF!</definedName>
    <definedName name="ab469715a33964d46b6706ccea3250660" localSheetId="15" hidden="1">#REF!</definedName>
    <definedName name="ab469715a33964d46b6706ccea3250660" hidden="1">#REF!</definedName>
    <definedName name="ab516356223914cae9988f695cc0ce551" localSheetId="1" hidden="1">#REF!</definedName>
    <definedName name="ab516356223914cae9988f695cc0ce551" localSheetId="22" hidden="1">#REF!</definedName>
    <definedName name="ab516356223914cae9988f695cc0ce551" localSheetId="15" hidden="1">#REF!</definedName>
    <definedName name="ab516356223914cae9988f695cc0ce551" localSheetId="18" hidden="1">#REF!</definedName>
    <definedName name="ab516356223914cae9988f695cc0ce551" hidden="1">#REF!</definedName>
    <definedName name="ab56937b6dd77418d9c9a46f786c1aa92" localSheetId="15" hidden="1">'Sch 12 Yard Waste-Organics Prog'!#REF!</definedName>
    <definedName name="ab56937b6dd77418d9c9a46f786c1aa92" hidden="1">'Sch 11 Reg Recycle Program'!$D$30</definedName>
    <definedName name="ab592b2022590403ea49d816f444aa60b" localSheetId="21" hidden="1">'[1]Sch 11 Reg Recycle Program'!#REF!</definedName>
    <definedName name="ab592b2022590403ea49d816f444aa60b" localSheetId="3" hidden="1">'[1]Sch 11 Reg Recycle Program'!#REF!</definedName>
    <definedName name="ab592b2022590403ea49d816f444aa60b" localSheetId="22" hidden="1">'[1]Sch 11 Reg Recycle Program'!#REF!</definedName>
    <definedName name="ab592b2022590403ea49d816f444aa60b" localSheetId="20" hidden="1">'Sch 11 Reg Recycle Program'!#REF!</definedName>
    <definedName name="ab592b2022590403ea49d816f444aa60b" localSheetId="15" hidden="1">'Sch 12 Yard Waste-Organics Prog'!#REF!</definedName>
    <definedName name="ab592b2022590403ea49d816f444aa60b" hidden="1">'Sch 11 Reg Recycle Program'!#REF!</definedName>
    <definedName name="ab5e22aced2c048eab6fa3d5dc66fe463" hidden="1">'Sch 7 Bal Sheet Liab-Equity'!$D$15</definedName>
    <definedName name="ab62f0b76d80a416492246099c4cb7a90" localSheetId="1" hidden="1">#REF!</definedName>
    <definedName name="ab62f0b76d80a416492246099c4cb7a90" localSheetId="22" hidden="1">#REF!</definedName>
    <definedName name="ab62f0b76d80a416492246099c4cb7a90" localSheetId="15" hidden="1">#REF!</definedName>
    <definedName name="ab62f0b76d80a416492246099c4cb7a90" localSheetId="18" hidden="1">#REF!</definedName>
    <definedName name="ab62f0b76d80a416492246099c4cb7a90" hidden="1">#REF!</definedName>
    <definedName name="ab62f1986c6cd436f89aad9d82bb1b760" localSheetId="21" hidden="1">'[1]Sch 1 Veh-Mileage-Accident Info'!#REF!</definedName>
    <definedName name="ab62f1986c6cd436f89aad9d82bb1b760" localSheetId="3" hidden="1">'[1]Sch 1 Veh-Mileage-Accident Info'!#REF!</definedName>
    <definedName name="ab62f1986c6cd436f89aad9d82bb1b760" localSheetId="22" hidden="1">'[1]Sch 1 Veh-Mileage-Accident Info'!#REF!</definedName>
    <definedName name="ab62f1986c6cd436f89aad9d82bb1b760" localSheetId="20" hidden="1">'Sch 1 Veh-Mileage-Accident Info'!#REF!</definedName>
    <definedName name="ab62f1986c6cd436f89aad9d82bb1b760" hidden="1">'Sch 1 Veh-Mileage-Accident Info'!#REF!</definedName>
    <definedName name="ab661b273ef9f4749baa7a7f5c66dc983" localSheetId="1" hidden="1">#REF!</definedName>
    <definedName name="ab661b273ef9f4749baa7a7f5c66dc983" localSheetId="22" hidden="1">#REF!</definedName>
    <definedName name="ab661b273ef9f4749baa7a7f5c66dc983" localSheetId="15" hidden="1">#REF!</definedName>
    <definedName name="ab661b273ef9f4749baa7a7f5c66dc983" localSheetId="18" hidden="1">#REF!</definedName>
    <definedName name="ab661b273ef9f4749baa7a7f5c66dc983" hidden="1">#REF!</definedName>
    <definedName name="ab67ccc79237047a49d35d7cb6b68692a" localSheetId="1" hidden="1">#REF!</definedName>
    <definedName name="ab67ccc79237047a49d35d7cb6b68692a" localSheetId="22" hidden="1">#REF!</definedName>
    <definedName name="ab67ccc79237047a49d35d7cb6b68692a" localSheetId="15" hidden="1">#REF!</definedName>
    <definedName name="ab67ccc79237047a49d35d7cb6b68692a" localSheetId="18" hidden="1">#REF!</definedName>
    <definedName name="ab67ccc79237047a49d35d7cb6b68692a" hidden="1">#REF!</definedName>
    <definedName name="ab6a0bab40a7b4e2092b9ef8d9de84ecb" hidden="1">'Sch 10 Income Statement'!$D$37</definedName>
    <definedName name="ab6cef41c293a429e968d906ccc8c74e5" localSheetId="1" hidden="1">#REF!</definedName>
    <definedName name="ab6cef41c293a429e968d906ccc8c74e5" localSheetId="22" hidden="1">#REF!</definedName>
    <definedName name="ab6cef41c293a429e968d906ccc8c74e5" localSheetId="15" hidden="1">#REF!</definedName>
    <definedName name="ab6cef41c293a429e968d906ccc8c74e5" localSheetId="18" hidden="1">#REF!</definedName>
    <definedName name="ab6cef41c293a429e968d906ccc8c74e5" hidden="1">#REF!</definedName>
    <definedName name="ab70b40b4eecc4625a50ec30c342854d8" hidden="1">'Sch 8 Revenues'!$E$12</definedName>
    <definedName name="ab73fdb63f53b4fa59c5738665b3f2884" localSheetId="21" hidden="1">'[1]Sch 8 Revenues'!#REF!</definedName>
    <definedName name="ab73fdb63f53b4fa59c5738665b3f2884" localSheetId="3" hidden="1">'[1]Sch 8 Revenues'!#REF!</definedName>
    <definedName name="ab73fdb63f53b4fa59c5738665b3f2884" localSheetId="22" hidden="1">'[1]Sch 8 Revenues'!#REF!</definedName>
    <definedName name="ab73fdb63f53b4fa59c5738665b3f2884" localSheetId="20" hidden="1">'Sch 8 Revenues'!#REF!</definedName>
    <definedName name="ab73fdb63f53b4fa59c5738665b3f2884" localSheetId="15" hidden="1">'Sch 8 Revenues'!#REF!</definedName>
    <definedName name="ab73fdb63f53b4fa59c5738665b3f2884" hidden="1">'Sch 8 Revenues'!#REF!</definedName>
    <definedName name="ab7588bbf81764d139849e27be2a42849" localSheetId="21" hidden="1">#REF!</definedName>
    <definedName name="ab7588bbf81764d139849e27be2a42849" localSheetId="3" hidden="1">#REF!</definedName>
    <definedName name="ab7588bbf81764d139849e27be2a42849" localSheetId="1" hidden="1">#REF!</definedName>
    <definedName name="ab7588bbf81764d139849e27be2a42849" localSheetId="22" hidden="1">#REF!</definedName>
    <definedName name="ab7588bbf81764d139849e27be2a42849" localSheetId="15" hidden="1">#REF!</definedName>
    <definedName name="ab7588bbf81764d139849e27be2a42849" localSheetId="18" hidden="1">#REF!</definedName>
    <definedName name="ab7588bbf81764d139849e27be2a42849" hidden="1">#REF!</definedName>
    <definedName name="ab767933b527c477f9683c2df425d33f0" localSheetId="1" hidden="1">#REF!</definedName>
    <definedName name="ab767933b527c477f9683c2df425d33f0" localSheetId="22" hidden="1">#REF!</definedName>
    <definedName name="ab767933b527c477f9683c2df425d33f0" localSheetId="15" hidden="1">#REF!</definedName>
    <definedName name="ab767933b527c477f9683c2df425d33f0" localSheetId="18" hidden="1">#REF!</definedName>
    <definedName name="ab767933b527c477f9683c2df425d33f0" hidden="1">#REF!</definedName>
    <definedName name="ab792d7ee5bfc416dacd4da0a2d7a8e2f" localSheetId="21" hidden="1">'[1]Sch 8 Revenues'!#REF!</definedName>
    <definedName name="ab792d7ee5bfc416dacd4da0a2d7a8e2f" localSheetId="3" hidden="1">'[1]Sch 8 Revenues'!#REF!</definedName>
    <definedName name="ab792d7ee5bfc416dacd4da0a2d7a8e2f" localSheetId="22" hidden="1">'[1]Sch 8 Revenues'!#REF!</definedName>
    <definedName name="ab792d7ee5bfc416dacd4da0a2d7a8e2f" localSheetId="20" hidden="1">'Sch 8 Revenues'!#REF!</definedName>
    <definedName name="ab792d7ee5bfc416dacd4da0a2d7a8e2f" localSheetId="15" hidden="1">'Sch 8 Revenues'!#REF!</definedName>
    <definedName name="ab792d7ee5bfc416dacd4da0a2d7a8e2f" hidden="1">'Sch 8 Revenues'!#REF!</definedName>
    <definedName name="ab870d522624b4f2894666483242c8d6c" hidden="1">'Sch 8 Revenues'!$E$17</definedName>
    <definedName name="ab88011f6e9484eb2ae224d5cdceb7193" localSheetId="21" hidden="1">#REF!</definedName>
    <definedName name="ab88011f6e9484eb2ae224d5cdceb7193" localSheetId="3" hidden="1">#REF!</definedName>
    <definedName name="ab88011f6e9484eb2ae224d5cdceb7193" localSheetId="1" hidden="1">#REF!</definedName>
    <definedName name="ab88011f6e9484eb2ae224d5cdceb7193" localSheetId="22" hidden="1">#REF!</definedName>
    <definedName name="ab88011f6e9484eb2ae224d5cdceb7193" localSheetId="15" hidden="1">#REF!</definedName>
    <definedName name="ab88011f6e9484eb2ae224d5cdceb7193" localSheetId="18" hidden="1">#REF!</definedName>
    <definedName name="ab88011f6e9484eb2ae224d5cdceb7193" hidden="1">#REF!</definedName>
    <definedName name="ab8df1bc8b7f342e9b765f4871ce06554" localSheetId="21" hidden="1">'[4]Schedule 1'!#REF!</definedName>
    <definedName name="ab8df1bc8b7f342e9b765f4871ce06554" localSheetId="3" hidden="1">'[4]Schedule 1'!#REF!</definedName>
    <definedName name="ab8df1bc8b7f342e9b765f4871ce06554" localSheetId="1" hidden="1">'[5]Schedule 1'!#REF!</definedName>
    <definedName name="ab8df1bc8b7f342e9b765f4871ce06554" localSheetId="22" hidden="1">'[6]Schedule 1'!#REF!</definedName>
    <definedName name="ab8df1bc8b7f342e9b765f4871ce06554" localSheetId="20" hidden="1">'Sch 1 Veh-Mileage-Accident Info'!#REF!</definedName>
    <definedName name="ab8df1bc8b7f342e9b765f4871ce06554" localSheetId="15" hidden="1">'Sch 1 Veh-Mileage-Accident Info'!#REF!</definedName>
    <definedName name="ab8df1bc8b7f342e9b765f4871ce06554" localSheetId="18" hidden="1">'Sch 1 Veh-Mileage-Accident Info'!#REF!</definedName>
    <definedName name="ab8df1bc8b7f342e9b765f4871ce06554" hidden="1">'Sch 1 Veh-Mileage-Accident Info'!#REF!</definedName>
    <definedName name="ab8f0cf769e46470cbfe5bbb8ee9711e7" localSheetId="21" hidden="1">#REF!</definedName>
    <definedName name="ab8f0cf769e46470cbfe5bbb8ee9711e7" localSheetId="3" hidden="1">#REF!</definedName>
    <definedName name="ab8f0cf769e46470cbfe5bbb8ee9711e7" localSheetId="1" hidden="1">#REF!</definedName>
    <definedName name="ab8f0cf769e46470cbfe5bbb8ee9711e7" localSheetId="22" hidden="1">#REF!</definedName>
    <definedName name="ab8f0cf769e46470cbfe5bbb8ee9711e7" hidden="1">'Ownership- Industry Info'!$AD$14</definedName>
    <definedName name="ab9331cd2ef2a46a08650cf539e40ba74" localSheetId="15" hidden="1">'Sch 12 Yard Waste-Organics Prog'!#REF!</definedName>
    <definedName name="ab9331cd2ef2a46a08650cf539e40ba74" hidden="1">'Sch 11 Reg Recycle Program'!$C$16</definedName>
    <definedName name="ab93536b7e0d149dda08355b87589f145" localSheetId="1" hidden="1">#REF!</definedName>
    <definedName name="ab93536b7e0d149dda08355b87589f145" localSheetId="22" hidden="1">#REF!</definedName>
    <definedName name="ab93536b7e0d149dda08355b87589f145" localSheetId="15" hidden="1">#REF!</definedName>
    <definedName name="ab93536b7e0d149dda08355b87589f145" localSheetId="18" hidden="1">#REF!</definedName>
    <definedName name="ab93536b7e0d149dda08355b87589f145" hidden="1">#REF!</definedName>
    <definedName name="ab94456bbfd3b492983a3e3e262b5c3eb" localSheetId="1" hidden="1">#REF!</definedName>
    <definedName name="ab94456bbfd3b492983a3e3e262b5c3eb" localSheetId="22" hidden="1">#REF!</definedName>
    <definedName name="ab94456bbfd3b492983a3e3e262b5c3eb" localSheetId="15" hidden="1">#REF!</definedName>
    <definedName name="ab94456bbfd3b492983a3e3e262b5c3eb" localSheetId="18" hidden="1">#REF!</definedName>
    <definedName name="ab94456bbfd3b492983a3e3e262b5c3eb" hidden="1">#REF!</definedName>
    <definedName name="ab985b63a8bdb42b0a9d034bbb4a46949" localSheetId="1" hidden="1">#REF!</definedName>
    <definedName name="ab985b63a8bdb42b0a9d034bbb4a46949" localSheetId="22" hidden="1">#REF!</definedName>
    <definedName name="ab985b63a8bdb42b0a9d034bbb4a46949" localSheetId="15" hidden="1">#REF!</definedName>
    <definedName name="ab985b63a8bdb42b0a9d034bbb4a46949" localSheetId="18" hidden="1">#REF!</definedName>
    <definedName name="ab985b63a8bdb42b0a9d034bbb4a46949" hidden="1">#REF!</definedName>
    <definedName name="ab9c5ff686ffb48ad9821ddd9fb7cc8a6" localSheetId="21" hidden="1">'[1]Sch 11 Reg Recycle Program'!#REF!</definedName>
    <definedName name="ab9c5ff686ffb48ad9821ddd9fb7cc8a6" localSheetId="3" hidden="1">'[1]Sch 11 Reg Recycle Program'!#REF!</definedName>
    <definedName name="ab9c5ff686ffb48ad9821ddd9fb7cc8a6" localSheetId="22" hidden="1">'[1]Sch 11 Reg Recycle Program'!#REF!</definedName>
    <definedName name="ab9c5ff686ffb48ad9821ddd9fb7cc8a6" localSheetId="20" hidden="1">'Sch 11 Reg Recycle Program'!#REF!</definedName>
    <definedName name="ab9c5ff686ffb48ad9821ddd9fb7cc8a6" localSheetId="15" hidden="1">'Sch 12 Yard Waste-Organics Prog'!#REF!</definedName>
    <definedName name="ab9c5ff686ffb48ad9821ddd9fb7cc8a6" hidden="1">'Sch 11 Reg Recycle Program'!#REF!</definedName>
    <definedName name="aba17143b99824ea8b0b1a9f254a68b4e" hidden="1">'Sch 10 Income Statement'!$D$31</definedName>
    <definedName name="aba1a8b62ed2f45a4974a5d64f8a19ded" localSheetId="21" hidden="1">#REF!</definedName>
    <definedName name="aba1a8b62ed2f45a4974a5d64f8a19ded" localSheetId="3" hidden="1">#REF!</definedName>
    <definedName name="aba1a8b62ed2f45a4974a5d64f8a19ded" localSheetId="1" hidden="1">#REF!</definedName>
    <definedName name="aba1a8b62ed2f45a4974a5d64f8a19ded" localSheetId="22" hidden="1">#REF!</definedName>
    <definedName name="aba1a8b62ed2f45a4974a5d64f8a19ded" localSheetId="15" hidden="1">#REF!</definedName>
    <definedName name="aba1a8b62ed2f45a4974a5d64f8a19ded" localSheetId="18" hidden="1">#REF!</definedName>
    <definedName name="aba1a8b62ed2f45a4974a5d64f8a19ded" hidden="1">#REF!</definedName>
    <definedName name="aba62468e48fe4595a8008d6ebdc0cc83" localSheetId="21" hidden="1">'[1]Sch 8 Revenues'!#REF!</definedName>
    <definedName name="aba62468e48fe4595a8008d6ebdc0cc83" localSheetId="3" hidden="1">'[1]Sch 8 Revenues'!#REF!</definedName>
    <definedName name="aba62468e48fe4595a8008d6ebdc0cc83" localSheetId="22" hidden="1">'[1]Sch 8 Revenues'!#REF!</definedName>
    <definedName name="aba62468e48fe4595a8008d6ebdc0cc83" localSheetId="20" hidden="1">'Sch 8 Revenues'!#REF!</definedName>
    <definedName name="aba62468e48fe4595a8008d6ebdc0cc83" localSheetId="15" hidden="1">'Sch 8 Revenues'!#REF!</definedName>
    <definedName name="aba62468e48fe4595a8008d6ebdc0cc83" hidden="1">'Sch 8 Revenues'!#REF!</definedName>
    <definedName name="abaa11229467d43c58aa330d9a5fc7bb2" hidden="1">'Sch 6 Bal Sheet Assests -Total'!$D$21</definedName>
    <definedName name="abb0e77b7d7b142f2bcc14189a13245c1" hidden="1">'Sch 7 Bal Sheet Liab-Equity'!$D$13</definedName>
    <definedName name="abb2eb729c4164fdea497ffd00b5ae7ed" localSheetId="21" hidden="1">#REF!</definedName>
    <definedName name="abb2eb729c4164fdea497ffd00b5ae7ed" localSheetId="3" hidden="1">#REF!</definedName>
    <definedName name="abb2eb729c4164fdea497ffd00b5ae7ed" localSheetId="1" hidden="1">#REF!</definedName>
    <definedName name="abb2eb729c4164fdea497ffd00b5ae7ed" localSheetId="22" hidden="1">#REF!</definedName>
    <definedName name="abb2eb729c4164fdea497ffd00b5ae7ed" localSheetId="15" hidden="1">#REF!</definedName>
    <definedName name="abb2eb729c4164fdea497ffd00b5ae7ed" localSheetId="18" hidden="1">#REF!</definedName>
    <definedName name="abb2eb729c4164fdea497ffd00b5ae7ed" hidden="1">#REF!</definedName>
    <definedName name="abb62e1df50484a14ab18b8f850bec449" localSheetId="1" hidden="1">#REF!</definedName>
    <definedName name="abb62e1df50484a14ab18b8f850bec449" localSheetId="22" hidden="1">#REF!</definedName>
    <definedName name="abb62e1df50484a14ab18b8f850bec449" localSheetId="15" hidden="1">#REF!</definedName>
    <definedName name="abb62e1df50484a14ab18b8f850bec449" localSheetId="18" hidden="1">#REF!</definedName>
    <definedName name="abb62e1df50484a14ab18b8f850bec449" hidden="1">#REF!</definedName>
    <definedName name="abb85ceeb4964471a9477fb7230304515" localSheetId="1" hidden="1">#REF!</definedName>
    <definedName name="abb85ceeb4964471a9477fb7230304515" localSheetId="22" hidden="1">#REF!</definedName>
    <definedName name="abb85ceeb4964471a9477fb7230304515" localSheetId="15" hidden="1">#REF!</definedName>
    <definedName name="abb85ceeb4964471a9477fb7230304515" localSheetId="18" hidden="1">#REF!</definedName>
    <definedName name="abb85ceeb4964471a9477fb7230304515" hidden="1">#REF!</definedName>
    <definedName name="abc28fdcbf649452fb29b84c730707332" localSheetId="1" hidden="1">#REF!</definedName>
    <definedName name="abc28fdcbf649452fb29b84c730707332" localSheetId="22" hidden="1">#REF!</definedName>
    <definedName name="abc28fdcbf649452fb29b84c730707332" localSheetId="15" hidden="1">#REF!</definedName>
    <definedName name="abc28fdcbf649452fb29b84c730707332" localSheetId="18" hidden="1">#REF!</definedName>
    <definedName name="abc28fdcbf649452fb29b84c730707332" hidden="1">#REF!</definedName>
    <definedName name="abc69f810c87e4ffebafeee927bc0c5a7" localSheetId="1" hidden="1">#REF!</definedName>
    <definedName name="abc69f810c87e4ffebafeee927bc0c5a7" localSheetId="22" hidden="1">#REF!</definedName>
    <definedName name="abc69f810c87e4ffebafeee927bc0c5a7" localSheetId="15" hidden="1">#REF!</definedName>
    <definedName name="abc69f810c87e4ffebafeee927bc0c5a7" localSheetId="18" hidden="1">#REF!</definedName>
    <definedName name="abc69f810c87e4ffebafeee927bc0c5a7" hidden="1">#REF!</definedName>
    <definedName name="abcb2cc434a5c40f480dd622410845ca5" localSheetId="21" hidden="1">'[1]Sch 8 Revenues'!#REF!</definedName>
    <definedName name="abcb2cc434a5c40f480dd622410845ca5" localSheetId="3" hidden="1">'[1]Sch 8 Revenues'!#REF!</definedName>
    <definedName name="abcb2cc434a5c40f480dd622410845ca5" localSheetId="22" hidden="1">'[1]Sch 8 Revenues'!#REF!</definedName>
    <definedName name="abcb2cc434a5c40f480dd622410845ca5" localSheetId="20" hidden="1">'Sch 8 Revenues'!#REF!</definedName>
    <definedName name="abcb2cc434a5c40f480dd622410845ca5" localSheetId="15" hidden="1">'Sch 8 Revenues'!#REF!</definedName>
    <definedName name="abcb2cc434a5c40f480dd622410845ca5" hidden="1">'Sch 8 Revenues'!#REF!</definedName>
    <definedName name="abcca21bd70d3441d83980fb7064ea808" localSheetId="1" hidden="1">#REF!</definedName>
    <definedName name="abcca21bd70d3441d83980fb7064ea808" localSheetId="22" hidden="1">#REF!</definedName>
    <definedName name="abcca21bd70d3441d83980fb7064ea808" localSheetId="15" hidden="1">#REF!</definedName>
    <definedName name="abcca21bd70d3441d83980fb7064ea808" localSheetId="18" hidden="1">#REF!</definedName>
    <definedName name="abcca21bd70d3441d83980fb7064ea808" hidden="1">#REF!</definedName>
    <definedName name="abcd7fcfe02784b31ab4ea72c26c5b678" localSheetId="1" hidden="1">#REF!</definedName>
    <definedName name="abcd7fcfe02784b31ab4ea72c26c5b678" localSheetId="22" hidden="1">#REF!</definedName>
    <definedName name="abcd7fcfe02784b31ab4ea72c26c5b678" localSheetId="15" hidden="1">#REF!</definedName>
    <definedName name="abcd7fcfe02784b31ab4ea72c26c5b678" localSheetId="18" hidden="1">#REF!</definedName>
    <definedName name="abcd7fcfe02784b31ab4ea72c26c5b678" hidden="1">#REF!</definedName>
    <definedName name="abd002b6bdeb7430982e3bb6d422d5a9c" localSheetId="21" hidden="1">'[1]Sch 5 Operating Property'!#REF!</definedName>
    <definedName name="abd002b6bdeb7430982e3bb6d422d5a9c" localSheetId="3" hidden="1">'[1]Sch 5 Operating Property'!#REF!</definedName>
    <definedName name="abd002b6bdeb7430982e3bb6d422d5a9c" localSheetId="22" hidden="1">'[1]Sch 5 Operating Property'!#REF!</definedName>
    <definedName name="abd002b6bdeb7430982e3bb6d422d5a9c" localSheetId="20" hidden="1">'Sch 5 Operating Property'!#REF!</definedName>
    <definedName name="abd002b6bdeb7430982e3bb6d422d5a9c" localSheetId="15" hidden="1">'Sch 5 Operating Property'!#REF!</definedName>
    <definedName name="abd002b6bdeb7430982e3bb6d422d5a9c" hidden="1">'Sch 5 Operating Property'!#REF!</definedName>
    <definedName name="abd1258ae68734f36a6b5e3227f86a3f2" localSheetId="21" hidden="1">'[1]Sch 11 Reg Recycle Program'!#REF!</definedName>
    <definedName name="abd1258ae68734f36a6b5e3227f86a3f2" localSheetId="3" hidden="1">'[1]Sch 11 Reg Recycle Program'!#REF!</definedName>
    <definedName name="abd1258ae68734f36a6b5e3227f86a3f2" localSheetId="22" hidden="1">'[1]Sch 11 Reg Recycle Program'!#REF!</definedName>
    <definedName name="abd1258ae68734f36a6b5e3227f86a3f2" localSheetId="20" hidden="1">'Sch 11 Reg Recycle Program'!#REF!</definedName>
    <definedName name="abd1258ae68734f36a6b5e3227f86a3f2" localSheetId="15" hidden="1">'Sch 12 Yard Waste-Organics Prog'!#REF!</definedName>
    <definedName name="abd1258ae68734f36a6b5e3227f86a3f2" hidden="1">'Sch 11 Reg Recycle Program'!#REF!</definedName>
    <definedName name="abdc852ba02d140a1b93ba5f238a01a5b" localSheetId="21" hidden="1">#REF!</definedName>
    <definedName name="abdc852ba02d140a1b93ba5f238a01a5b" localSheetId="3" hidden="1">#REF!</definedName>
    <definedName name="abdc852ba02d140a1b93ba5f238a01a5b" localSheetId="1" hidden="1">#REF!</definedName>
    <definedName name="abdc852ba02d140a1b93ba5f238a01a5b" localSheetId="22" hidden="1">#REF!</definedName>
    <definedName name="abdc852ba02d140a1b93ba5f238a01a5b" localSheetId="15" hidden="1">#REF!</definedName>
    <definedName name="abdc852ba02d140a1b93ba5f238a01a5b" localSheetId="18" hidden="1">#REF!</definedName>
    <definedName name="abdc852ba02d140a1b93ba5f238a01a5b" hidden="1">#REF!</definedName>
    <definedName name="abde1a4e0d40d4c1aa14a3dd6130b0871" localSheetId="21" hidden="1">'[4]Schedule 1'!#REF!</definedName>
    <definedName name="abde1a4e0d40d4c1aa14a3dd6130b0871" localSheetId="3" hidden="1">'[4]Schedule 1'!#REF!</definedName>
    <definedName name="abde1a4e0d40d4c1aa14a3dd6130b0871" localSheetId="1" hidden="1">'[5]Schedule 1'!#REF!</definedName>
    <definedName name="abde1a4e0d40d4c1aa14a3dd6130b0871" localSheetId="22" hidden="1">'[6]Schedule 1'!#REF!</definedName>
    <definedName name="abde1a4e0d40d4c1aa14a3dd6130b0871" localSheetId="20" hidden="1">'Sch 1 Veh-Mileage-Accident Info'!#REF!</definedName>
    <definedName name="abde1a4e0d40d4c1aa14a3dd6130b0871" localSheetId="15" hidden="1">'Sch 1 Veh-Mileage-Accident Info'!#REF!</definedName>
    <definedName name="abde1a4e0d40d4c1aa14a3dd6130b0871" localSheetId="18" hidden="1">'Sch 1 Veh-Mileage-Accident Info'!#REF!</definedName>
    <definedName name="abde1a4e0d40d4c1aa14a3dd6130b0871" hidden="1">'Sch 1 Veh-Mileage-Accident Info'!#REF!</definedName>
    <definedName name="abdf55552a31c41c68e3d38546e3f6dc3" localSheetId="15" hidden="1">'Sch 12 Yard Waste-Organics Prog'!#REF!</definedName>
    <definedName name="abdf55552a31c41c68e3d38546e3f6dc3" hidden="1">'Sch 11 Reg Recycle Program'!$C$24</definedName>
    <definedName name="abe0e86965ba44375a226e122cd495c1d" localSheetId="21" hidden="1">#REF!</definedName>
    <definedName name="abe0e86965ba44375a226e122cd495c1d" localSheetId="22" hidden="1">#REF!</definedName>
    <definedName name="abe0e86965ba44375a226e122cd495c1d" localSheetId="20" hidden="1">#REF!</definedName>
    <definedName name="abe0e86965ba44375a226e122cd495c1d" localSheetId="15" hidden="1">#REF!</definedName>
    <definedName name="abe0e86965ba44375a226e122cd495c1d" hidden="1">#REF!</definedName>
    <definedName name="abe3937407f524684ab8b72ca92685e74" localSheetId="1" hidden="1">#REF!</definedName>
    <definedName name="abe3937407f524684ab8b72ca92685e74" localSheetId="22" hidden="1">#REF!</definedName>
    <definedName name="abe3937407f524684ab8b72ca92685e74" localSheetId="15" hidden="1">#REF!</definedName>
    <definedName name="abe3937407f524684ab8b72ca92685e74" localSheetId="18" hidden="1">#REF!</definedName>
    <definedName name="abe3937407f524684ab8b72ca92685e74" hidden="1">#REF!</definedName>
    <definedName name="abe61d957e4344c58b14a37517f66af3a" localSheetId="1" hidden="1">#REF!</definedName>
    <definedName name="abe61d957e4344c58b14a37517f66af3a" localSheetId="22" hidden="1">#REF!</definedName>
    <definedName name="abe61d957e4344c58b14a37517f66af3a" localSheetId="15" hidden="1">#REF!</definedName>
    <definedName name="abe61d957e4344c58b14a37517f66af3a" localSheetId="18" hidden="1">#REF!</definedName>
    <definedName name="abe61d957e4344c58b14a37517f66af3a" hidden="1">#REF!</definedName>
    <definedName name="abec47dbc8143489fa9b1296be05c7cce" localSheetId="1" hidden="1">#REF!</definedName>
    <definedName name="abec47dbc8143489fa9b1296be05c7cce" localSheetId="22" hidden="1">#REF!</definedName>
    <definedName name="abec47dbc8143489fa9b1296be05c7cce" localSheetId="15" hidden="1">#REF!</definedName>
    <definedName name="abec47dbc8143489fa9b1296be05c7cce" localSheetId="18" hidden="1">#REF!</definedName>
    <definedName name="abec47dbc8143489fa9b1296be05c7cce" hidden="1">#REF!</definedName>
    <definedName name="abed2c592d58346d9809d7767e607078a" hidden="1">'Sch 5 Operating Property'!$E$15</definedName>
    <definedName name="ac01527d471ba4ecbaf19b3ad4e6a25f6" hidden="1">'Sch 8 Revenues'!$E$22</definedName>
    <definedName name="ac01b653c4c734a7d8c0a6ad636255def" localSheetId="1" hidden="1">#REF!</definedName>
    <definedName name="ac01b653c4c734a7d8c0a6ad636255def" localSheetId="22" hidden="1">#REF!</definedName>
    <definedName name="ac01b653c4c734a7d8c0a6ad636255def" localSheetId="15" hidden="1">#REF!</definedName>
    <definedName name="ac01b653c4c734a7d8c0a6ad636255def" localSheetId="18" hidden="1">#REF!</definedName>
    <definedName name="ac01b653c4c734a7d8c0a6ad636255def" hidden="1">#REF!</definedName>
    <definedName name="ac01d3dc818684bff90c592efde48bbeb" localSheetId="1" hidden="1">#REF!</definedName>
    <definedName name="ac01d3dc818684bff90c592efde48bbeb" localSheetId="22" hidden="1">#REF!</definedName>
    <definedName name="ac01d3dc818684bff90c592efde48bbeb" localSheetId="15" hidden="1">#REF!</definedName>
    <definedName name="ac01d3dc818684bff90c592efde48bbeb" localSheetId="18" hidden="1">#REF!</definedName>
    <definedName name="ac01d3dc818684bff90c592efde48bbeb" hidden="1">#REF!</definedName>
    <definedName name="ac03aef8576ee453183a90d45cf330717" localSheetId="15" hidden="1">'Sch 12 Yard Waste-Organics Prog'!#REF!</definedName>
    <definedName name="ac03aef8576ee453183a90d45cf330717" hidden="1">'Sch 11 Reg Recycle Program'!$C$10</definedName>
    <definedName name="ac0644668474f4d0db8fa091ae927f47a" hidden="1">'Sch 7 Bal Sheet Liab-Equity'!$D$36</definedName>
    <definedName name="ac079d1fea0ff4e7987cc9e95ab30ae77" localSheetId="21" hidden="1">'[1]Sch 8 Revenues'!#REF!</definedName>
    <definedName name="ac079d1fea0ff4e7987cc9e95ab30ae77" localSheetId="3" hidden="1">'[1]Sch 8 Revenues'!#REF!</definedName>
    <definedName name="ac079d1fea0ff4e7987cc9e95ab30ae77" localSheetId="22" hidden="1">'[1]Sch 8 Revenues'!#REF!</definedName>
    <definedName name="ac079d1fea0ff4e7987cc9e95ab30ae77" localSheetId="20" hidden="1">'Sch 8 Revenues'!#REF!</definedName>
    <definedName name="ac079d1fea0ff4e7987cc9e95ab30ae77" localSheetId="15" hidden="1">'Sch 8 Revenues'!#REF!</definedName>
    <definedName name="ac079d1fea0ff4e7987cc9e95ab30ae77" hidden="1">'Sch 8 Revenues'!#REF!</definedName>
    <definedName name="ac0ae5620d206417d823f4eae6c876dc6" localSheetId="21" hidden="1">#REF!</definedName>
    <definedName name="ac0ae5620d206417d823f4eae6c876dc6" localSheetId="3" hidden="1">#REF!</definedName>
    <definedName name="ac0ae5620d206417d823f4eae6c876dc6" localSheetId="1" hidden="1">#REF!</definedName>
    <definedName name="ac0ae5620d206417d823f4eae6c876dc6" localSheetId="22" hidden="1">#REF!</definedName>
    <definedName name="ac0ae5620d206417d823f4eae6c876dc6" localSheetId="15" hidden="1">#REF!</definedName>
    <definedName name="ac0ae5620d206417d823f4eae6c876dc6" localSheetId="18" hidden="1">#REF!</definedName>
    <definedName name="ac0ae5620d206417d823f4eae6c876dc6" hidden="1">#REF!</definedName>
    <definedName name="ac0f5a7b23d8a4f53a8a120864f632932" localSheetId="1" hidden="1">#REF!</definedName>
    <definedName name="ac0f5a7b23d8a4f53a8a120864f632932" localSheetId="22" hidden="1">#REF!</definedName>
    <definedName name="ac0f5a7b23d8a4f53a8a120864f632932" localSheetId="15" hidden="1">#REF!</definedName>
    <definedName name="ac0f5a7b23d8a4f53a8a120864f632932" localSheetId="18" hidden="1">#REF!</definedName>
    <definedName name="ac0f5a7b23d8a4f53a8a120864f632932" hidden="1">#REF!</definedName>
    <definedName name="ac0f5d3df2fa449de81a78a0357549782" hidden="1">'Sch 8 Revenues'!$E$13</definedName>
    <definedName name="ac13183afd53c4cfcb849411fa46fd3a4" localSheetId="1" hidden="1">#REF!</definedName>
    <definedName name="ac13183afd53c4cfcb849411fa46fd3a4" localSheetId="22" hidden="1">#REF!</definedName>
    <definedName name="ac13183afd53c4cfcb849411fa46fd3a4" localSheetId="15" hidden="1">#REF!</definedName>
    <definedName name="ac13183afd53c4cfcb849411fa46fd3a4" localSheetId="18" hidden="1">#REF!</definedName>
    <definedName name="ac13183afd53c4cfcb849411fa46fd3a4" hidden="1">#REF!</definedName>
    <definedName name="ac14eb7f0fd1342ea9c21480871828a96" hidden="1">'Sch 7 Bal Sheet Liab-Equity'!$D$21</definedName>
    <definedName name="ac1e1c582cc6941d5bbcdb481902ad9bb" hidden="1">'Sch 8 Revenues'!$D$22</definedName>
    <definedName name="ac1f3f4bc64924e549c2972f96d71de9c" hidden="1">'Sch 1 Veh-Mileage-Accident Info'!$D$19</definedName>
    <definedName name="ac21d23d1158c4cd5a9db07c0a8fff719" localSheetId="21" hidden="1">'[4]Schedule 1'!#REF!</definedName>
    <definedName name="ac21d23d1158c4cd5a9db07c0a8fff719" localSheetId="3" hidden="1">'[4]Schedule 1'!#REF!</definedName>
    <definedName name="ac21d23d1158c4cd5a9db07c0a8fff719" localSheetId="1" hidden="1">'[5]Schedule 1'!#REF!</definedName>
    <definedName name="ac21d23d1158c4cd5a9db07c0a8fff719" localSheetId="22" hidden="1">'[6]Schedule 1'!#REF!</definedName>
    <definedName name="ac21d23d1158c4cd5a9db07c0a8fff719" localSheetId="20" hidden="1">'Sch 1 Veh-Mileage-Accident Info'!#REF!</definedName>
    <definedName name="ac21d23d1158c4cd5a9db07c0a8fff719" localSheetId="15" hidden="1">'Sch 1 Veh-Mileage-Accident Info'!#REF!</definedName>
    <definedName name="ac21d23d1158c4cd5a9db07c0a8fff719" localSheetId="18" hidden="1">'Sch 1 Veh-Mileage-Accident Info'!#REF!</definedName>
    <definedName name="ac21d23d1158c4cd5a9db07c0a8fff719" hidden="1">'Sch 1 Veh-Mileage-Accident Info'!#REF!</definedName>
    <definedName name="ac2a30a8df64b44a5bf09d2b19d86829a" localSheetId="21" hidden="1">'[1]Sch 8 Revenues'!#REF!</definedName>
    <definedName name="ac2a30a8df64b44a5bf09d2b19d86829a" localSheetId="3" hidden="1">'[1]Sch 8 Revenues'!#REF!</definedName>
    <definedName name="ac2a30a8df64b44a5bf09d2b19d86829a" localSheetId="22" hidden="1">'[1]Sch 8 Revenues'!#REF!</definedName>
    <definedName name="ac2a30a8df64b44a5bf09d2b19d86829a" localSheetId="20" hidden="1">'Sch 8 Revenues'!#REF!</definedName>
    <definedName name="ac2a30a8df64b44a5bf09d2b19d86829a" localSheetId="15" hidden="1">'Sch 8 Revenues'!#REF!</definedName>
    <definedName name="ac2a30a8df64b44a5bf09d2b19d86829a" hidden="1">'Sch 8 Revenues'!#REF!</definedName>
    <definedName name="ac2af0f61f6ae4e78ac37a8149d33ec27" hidden="1">'Sch 8 Revenues'!$F$12</definedName>
    <definedName name="ac2cf3157bd5b4610a346c5bcbac2e10c" hidden="1">'Sch 8 Revenues'!$F$23</definedName>
    <definedName name="ac2eb1317a68d4b11b87a2825de12049f" hidden="1">'Sch 8 Revenues'!$D$13</definedName>
    <definedName name="ac30722dba22349499c864381673e2508" hidden="1">'Sch 5 Operating Property'!$E$14</definedName>
    <definedName name="ac35ddd41c1554668a276cb1e284002af" localSheetId="1" hidden="1">#REF!</definedName>
    <definedName name="ac35ddd41c1554668a276cb1e284002af" localSheetId="22" hidden="1">#REF!</definedName>
    <definedName name="ac35ddd41c1554668a276cb1e284002af" localSheetId="15" hidden="1">#REF!</definedName>
    <definedName name="ac35ddd41c1554668a276cb1e284002af" localSheetId="18" hidden="1">#REF!</definedName>
    <definedName name="ac35ddd41c1554668a276cb1e284002af" hidden="1">#REF!</definedName>
    <definedName name="ac361e11b99a64309990b75068701c84f" hidden="1">'Sch 7 Bal Sheet Liab-Equity'!$D$39</definedName>
    <definedName name="ac380c87dcd424a32aa70f8ad4ac2f2db" localSheetId="21" hidden="1">#REF!</definedName>
    <definedName name="ac380c87dcd424a32aa70f8ad4ac2f2db" localSheetId="3" hidden="1">#REF!</definedName>
    <definedName name="ac380c87dcd424a32aa70f8ad4ac2f2db" localSheetId="1" hidden="1">#REF!</definedName>
    <definedName name="ac380c87dcd424a32aa70f8ad4ac2f2db" localSheetId="22" hidden="1">#REF!</definedName>
    <definedName name="ac380c87dcd424a32aa70f8ad4ac2f2db" hidden="1">'Ownership- Industry Info'!$AD$11</definedName>
    <definedName name="ac3ca88c04502447f8b591e35ade8419c" localSheetId="1" hidden="1">#REF!</definedName>
    <definedName name="ac3ca88c04502447f8b591e35ade8419c" localSheetId="22" hidden="1">#REF!</definedName>
    <definedName name="ac3ca88c04502447f8b591e35ade8419c" localSheetId="15" hidden="1">#REF!</definedName>
    <definedName name="ac3ca88c04502447f8b591e35ade8419c" localSheetId="18" hidden="1">#REF!</definedName>
    <definedName name="ac3ca88c04502447f8b591e35ade8419c" hidden="1">#REF!</definedName>
    <definedName name="ac3f74d5c773c444bb42095653fee569a" hidden="1">'Sch 7 Bal Sheet Liab-Equity'!$D$12</definedName>
    <definedName name="ac40a3a0a397f4c48ac550063acad6783" hidden="1">'Sch 7 Bal Sheet Liab-Equity'!$D$39</definedName>
    <definedName name="ac4781d4f46344e0eb7cb7ff404077a42" localSheetId="21" hidden="1">'[2]Schedule 6A'!#REF!</definedName>
    <definedName name="ac4781d4f46344e0eb7cb7ff404077a42" localSheetId="3" hidden="1">'[2]Schedule 6A'!#REF!</definedName>
    <definedName name="ac4781d4f46344e0eb7cb7ff404077a42" localSheetId="1" hidden="1">'[7]Schedule 6A'!#REF!</definedName>
    <definedName name="ac4781d4f46344e0eb7cb7ff404077a42" localSheetId="22" hidden="1">'[8]Schedule 6A'!#REF!</definedName>
    <definedName name="ac4781d4f46344e0eb7cb7ff404077a42" localSheetId="20" hidden="1">'Sch 14 Medical Waste '!#REF!</definedName>
    <definedName name="ac4781d4f46344e0eb7cb7ff404077a42" localSheetId="15" hidden="1">'Sch 14 Medical Waste '!#REF!</definedName>
    <definedName name="ac4781d4f46344e0eb7cb7ff404077a42" localSheetId="18" hidden="1">'Sch 15 Other Disp-Process Exp'!#REF!</definedName>
    <definedName name="ac4781d4f46344e0eb7cb7ff404077a42" hidden="1">'Sch 14 Medical Waste '!#REF!</definedName>
    <definedName name="ac4a0c318c00341968f7c66ee382652e9" localSheetId="21" hidden="1">'[1]Sch 5 Operating Property'!#REF!</definedName>
    <definedName name="ac4a0c318c00341968f7c66ee382652e9" localSheetId="3" hidden="1">'[1]Sch 5 Operating Property'!#REF!</definedName>
    <definedName name="ac4a0c318c00341968f7c66ee382652e9" localSheetId="22" hidden="1">'[1]Sch 5 Operating Property'!#REF!</definedName>
    <definedName name="ac4a0c318c00341968f7c66ee382652e9" localSheetId="20" hidden="1">'Sch 5 Operating Property'!#REF!</definedName>
    <definedName name="ac4a0c318c00341968f7c66ee382652e9" localSheetId="15" hidden="1">'Sch 5 Operating Property'!#REF!</definedName>
    <definedName name="ac4a0c318c00341968f7c66ee382652e9" hidden="1">'Sch 5 Operating Property'!#REF!</definedName>
    <definedName name="ac4d01f97d6fd4fd0a6904eb1fbd60522" localSheetId="15" hidden="1">'Sch 12 Yard Waste-Organics Prog'!#REF!</definedName>
    <definedName name="ac4d01f97d6fd4fd0a6904eb1fbd60522" hidden="1">'Sch 11 Reg Recycle Program'!$D$30</definedName>
    <definedName name="ac4fdbc39570a4f0c852c43d349523692" hidden="1">'Sch 10 Income Statement'!$D$18</definedName>
    <definedName name="ac50e6d09f2cb4b44b28d91be9648a82d" localSheetId="1" hidden="1">#REF!</definedName>
    <definedName name="ac50e6d09f2cb4b44b28d91be9648a82d" localSheetId="22" hidden="1">#REF!</definedName>
    <definedName name="ac50e6d09f2cb4b44b28d91be9648a82d" localSheetId="15" hidden="1">#REF!</definedName>
    <definedName name="ac50e6d09f2cb4b44b28d91be9648a82d" localSheetId="18" hidden="1">#REF!</definedName>
    <definedName name="ac50e6d09f2cb4b44b28d91be9648a82d" hidden="1">#REF!</definedName>
    <definedName name="ac56fac75ffe84b6595c44ad680bc4fbd" hidden="1">'Sch 10 Income Statement'!$D$37</definedName>
    <definedName name="ac593028e90814b31a4d8b4ed268627d4" localSheetId="1" hidden="1">#REF!</definedName>
    <definedName name="ac593028e90814b31a4d8b4ed268627d4" localSheetId="22" hidden="1">#REF!</definedName>
    <definedName name="ac593028e90814b31a4d8b4ed268627d4" localSheetId="15" hidden="1">#REF!</definedName>
    <definedName name="ac593028e90814b31a4d8b4ed268627d4" localSheetId="18" hidden="1">#REF!</definedName>
    <definedName name="ac593028e90814b31a4d8b4ed268627d4" hidden="1">#REF!</definedName>
    <definedName name="ac5cfe1c102234b958e01c9b6b35f0873" hidden="1">'Sch 6 Bal Sheet Assests -Total'!$D$23</definedName>
    <definedName name="ac5d067de65554c2d9a4f318bf6e44a99" localSheetId="21" hidden="1">#REF!</definedName>
    <definedName name="ac5d067de65554c2d9a4f318bf6e44a99" localSheetId="3" hidden="1">#REF!</definedName>
    <definedName name="ac5d067de65554c2d9a4f318bf6e44a99" localSheetId="1" hidden="1">#REF!</definedName>
    <definedName name="ac5d067de65554c2d9a4f318bf6e44a99" localSheetId="22" hidden="1">#REF!</definedName>
    <definedName name="ac5d067de65554c2d9a4f318bf6e44a99" hidden="1">'Ownership- Industry Info'!$L$14</definedName>
    <definedName name="ac612da84b9b242788f016a56acc60062" localSheetId="1" hidden="1">#REF!</definedName>
    <definedName name="ac612da84b9b242788f016a56acc60062" localSheetId="22" hidden="1">#REF!</definedName>
    <definedName name="ac612da84b9b242788f016a56acc60062" localSheetId="15" hidden="1">#REF!</definedName>
    <definedName name="ac612da84b9b242788f016a56acc60062" localSheetId="18" hidden="1">#REF!</definedName>
    <definedName name="ac612da84b9b242788f016a56acc60062" hidden="1">#REF!</definedName>
    <definedName name="ac622fc11d80a4302b74b9a0fbe5ecf31" hidden="1">'Sch 8 Revenues'!$F$14</definedName>
    <definedName name="ac6581b41cd7b483083ebf5e5fe6d2271" hidden="1">'Sch 5 Operating Property'!$E$31</definedName>
    <definedName name="ac688506c5091439897c0af555b2547b4" localSheetId="21" hidden="1">'[1]Sch 8 Revenues'!#REF!</definedName>
    <definedName name="ac688506c5091439897c0af555b2547b4" localSheetId="3" hidden="1">'[1]Sch 8 Revenues'!#REF!</definedName>
    <definedName name="ac688506c5091439897c0af555b2547b4" localSheetId="22" hidden="1">'[1]Sch 8 Revenues'!#REF!</definedName>
    <definedName name="ac688506c5091439897c0af555b2547b4" localSheetId="20" hidden="1">'Sch 8 Revenues'!#REF!</definedName>
    <definedName name="ac688506c5091439897c0af555b2547b4" localSheetId="15" hidden="1">'Sch 8 Revenues'!#REF!</definedName>
    <definedName name="ac688506c5091439897c0af555b2547b4" hidden="1">'Sch 8 Revenues'!#REF!</definedName>
    <definedName name="ac68b3e843ab6465ebb94ed548f55a622" localSheetId="21" hidden="1">#REF!</definedName>
    <definedName name="ac68b3e843ab6465ebb94ed548f55a622" localSheetId="3" hidden="1">#REF!</definedName>
    <definedName name="ac68b3e843ab6465ebb94ed548f55a622" localSheetId="1" hidden="1">#REF!</definedName>
    <definedName name="ac68b3e843ab6465ebb94ed548f55a622" localSheetId="22" hidden="1">#REF!</definedName>
    <definedName name="ac68b3e843ab6465ebb94ed548f55a622" localSheetId="15" hidden="1">#REF!</definedName>
    <definedName name="ac68b3e843ab6465ebb94ed548f55a622" localSheetId="18" hidden="1">#REF!</definedName>
    <definedName name="ac68b3e843ab6465ebb94ed548f55a622" hidden="1">#REF!</definedName>
    <definedName name="ac6d11c92847341df8792f5fe23c417dc" hidden="1">'Sch 6 Bal Sheet Assests -Total'!$D$18</definedName>
    <definedName name="ac6f53a5334d64fd4b7561d516384c2c4" hidden="1">'Sch 7 Bal Sheet Liab-Equity'!$D$27</definedName>
    <definedName name="ac6fdf91f3d914310882eeb0bcac4331d" localSheetId="1" hidden="1">#REF!</definedName>
    <definedName name="ac6fdf91f3d914310882eeb0bcac4331d" localSheetId="22" hidden="1">#REF!</definedName>
    <definedName name="ac6fdf91f3d914310882eeb0bcac4331d" localSheetId="15" hidden="1">#REF!</definedName>
    <definedName name="ac6fdf91f3d914310882eeb0bcac4331d" localSheetId="18" hidden="1">#REF!</definedName>
    <definedName name="ac6fdf91f3d914310882eeb0bcac4331d" hidden="1">#REF!</definedName>
    <definedName name="ac7055dc9515145468daaf4c8dbc01900" localSheetId="1" hidden="1">#REF!</definedName>
    <definedName name="ac7055dc9515145468daaf4c8dbc01900" localSheetId="22" hidden="1">#REF!</definedName>
    <definedName name="ac7055dc9515145468daaf4c8dbc01900" localSheetId="15" hidden="1">#REF!</definedName>
    <definedName name="ac7055dc9515145468daaf4c8dbc01900" localSheetId="18" hidden="1">#REF!</definedName>
    <definedName name="ac7055dc9515145468daaf4c8dbc01900" hidden="1">#REF!</definedName>
    <definedName name="ac724738ce0e044a98f8d9d62b30902e6" hidden="1">'Sch 10 Income Statement'!$D$36</definedName>
    <definedName name="ac779b74739ba497393c754e6f0b42125" hidden="1">'Sch 1 Veh-Mileage-Accident Info'!$C$17</definedName>
    <definedName name="ac77c35f43cb84afd9095561dbe4c66b2" localSheetId="20" hidden="1">'Reg Fee Calc Schedule'!$M$15</definedName>
    <definedName name="ac77c35f43cb84afd9095561dbe4c66b2" hidden="1">#REF!</definedName>
    <definedName name="ac7ceab35af8c419daee3cab92261deff" localSheetId="1" hidden="1">#REF!</definedName>
    <definedName name="ac7ceab35af8c419daee3cab92261deff" localSheetId="22" hidden="1">#REF!</definedName>
    <definedName name="ac7ceab35af8c419daee3cab92261deff" localSheetId="15" hidden="1">#REF!</definedName>
    <definedName name="ac7ceab35af8c419daee3cab92261deff" localSheetId="18" hidden="1">#REF!</definedName>
    <definedName name="ac7ceab35af8c419daee3cab92261deff" hidden="1">#REF!</definedName>
    <definedName name="ac7fb643002874cb18672c98ac50592c2" localSheetId="1" hidden="1">#REF!</definedName>
    <definedName name="ac7fb643002874cb18672c98ac50592c2" localSheetId="22" hidden="1">#REF!</definedName>
    <definedName name="ac7fb643002874cb18672c98ac50592c2" localSheetId="15" hidden="1">#REF!</definedName>
    <definedName name="ac7fb643002874cb18672c98ac50592c2" localSheetId="18" hidden="1">#REF!</definedName>
    <definedName name="ac7fb643002874cb18672c98ac50592c2" hidden="1">#REF!</definedName>
    <definedName name="ac8f1fbe0bf6a428ba45b6cdc611438d2" localSheetId="1" hidden="1">#REF!</definedName>
    <definedName name="ac8f1fbe0bf6a428ba45b6cdc611438d2" localSheetId="22" hidden="1">#REF!</definedName>
    <definedName name="ac8f1fbe0bf6a428ba45b6cdc611438d2" localSheetId="15" hidden="1">#REF!</definedName>
    <definedName name="ac8f1fbe0bf6a428ba45b6cdc611438d2" localSheetId="18" hidden="1">#REF!</definedName>
    <definedName name="ac8f1fbe0bf6a428ba45b6cdc611438d2" hidden="1">#REF!</definedName>
    <definedName name="ac921a0311030476bb91bebfb2398356c" localSheetId="1" hidden="1">#REF!</definedName>
    <definedName name="ac921a0311030476bb91bebfb2398356c" localSheetId="22" hidden="1">#REF!</definedName>
    <definedName name="ac921a0311030476bb91bebfb2398356c" localSheetId="15" hidden="1">#REF!</definedName>
    <definedName name="ac921a0311030476bb91bebfb2398356c" localSheetId="18" hidden="1">#REF!</definedName>
    <definedName name="ac921a0311030476bb91bebfb2398356c" hidden="1">#REF!</definedName>
    <definedName name="ac941c0367c6c44d3ae21b5e066a13b52" localSheetId="21" hidden="1">'[1]Sch 1 Veh-Mileage-Accident Info'!#REF!</definedName>
    <definedName name="ac941c0367c6c44d3ae21b5e066a13b52" localSheetId="3" hidden="1">'[1]Sch 1 Veh-Mileage-Accident Info'!#REF!</definedName>
    <definedName name="ac941c0367c6c44d3ae21b5e066a13b52" localSheetId="22" hidden="1">'[1]Sch 1 Veh-Mileage-Accident Info'!#REF!</definedName>
    <definedName name="ac941c0367c6c44d3ae21b5e066a13b52" localSheetId="20" hidden="1">'Sch 1 Veh-Mileage-Accident Info'!#REF!</definedName>
    <definedName name="ac941c0367c6c44d3ae21b5e066a13b52" localSheetId="15" hidden="1">'Sch 1 Veh-Mileage-Accident Info'!#REF!</definedName>
    <definedName name="ac941c0367c6c44d3ae21b5e066a13b52" hidden="1">'Sch 1 Veh-Mileage-Accident Info'!#REF!</definedName>
    <definedName name="ac947440698864f7698febc67c34c97ff" hidden="1">'Sch 5 Operating Property'!$E$16</definedName>
    <definedName name="ac967a4bd2e274b03ab9638e09a7b1540" localSheetId="21" hidden="1">'[1]Sch 8 Revenues'!#REF!</definedName>
    <definedName name="ac967a4bd2e274b03ab9638e09a7b1540" localSheetId="3" hidden="1">'[1]Sch 8 Revenues'!#REF!</definedName>
    <definedName name="ac967a4bd2e274b03ab9638e09a7b1540" localSheetId="22" hidden="1">'[1]Sch 8 Revenues'!#REF!</definedName>
    <definedName name="ac967a4bd2e274b03ab9638e09a7b1540" localSheetId="20" hidden="1">'Sch 8 Revenues'!#REF!</definedName>
    <definedName name="ac967a4bd2e274b03ab9638e09a7b1540" localSheetId="15" hidden="1">'Sch 8 Revenues'!#REF!</definedName>
    <definedName name="ac967a4bd2e274b03ab9638e09a7b1540" hidden="1">'Sch 8 Revenues'!#REF!</definedName>
    <definedName name="ac98793af271d47489b5a1205c9365159" localSheetId="1" hidden="1">#REF!</definedName>
    <definedName name="ac98793af271d47489b5a1205c9365159" localSheetId="22" hidden="1">#REF!</definedName>
    <definedName name="ac98793af271d47489b5a1205c9365159" localSheetId="15" hidden="1">#REF!</definedName>
    <definedName name="ac98793af271d47489b5a1205c9365159" localSheetId="18" hidden="1">#REF!</definedName>
    <definedName name="ac98793af271d47489b5a1205c9365159" hidden="1">#REF!</definedName>
    <definedName name="ac99f8d25c19546ca9b1386838c56e3d5" localSheetId="21" hidden="1">'[1]Sch 5 Operating Property'!#REF!</definedName>
    <definedName name="ac99f8d25c19546ca9b1386838c56e3d5" localSheetId="3" hidden="1">'[1]Sch 5 Operating Property'!#REF!</definedName>
    <definedName name="ac99f8d25c19546ca9b1386838c56e3d5" localSheetId="22" hidden="1">'[1]Sch 5 Operating Property'!#REF!</definedName>
    <definedName name="ac99f8d25c19546ca9b1386838c56e3d5" localSheetId="20" hidden="1">'Sch 5 Operating Property'!#REF!</definedName>
    <definedName name="ac99f8d25c19546ca9b1386838c56e3d5" localSheetId="15" hidden="1">'Sch 5 Operating Property'!#REF!</definedName>
    <definedName name="ac99f8d25c19546ca9b1386838c56e3d5" hidden="1">'Sch 5 Operating Property'!#REF!</definedName>
    <definedName name="ac9aca60e84a4426db430245019bcd01d" localSheetId="1" hidden="1">#REF!</definedName>
    <definedName name="ac9aca60e84a4426db430245019bcd01d" localSheetId="22" hidden="1">#REF!</definedName>
    <definedName name="ac9aca60e84a4426db430245019bcd01d" localSheetId="15" hidden="1">#REF!</definedName>
    <definedName name="ac9aca60e84a4426db430245019bcd01d" localSheetId="18" hidden="1">#REF!</definedName>
    <definedName name="ac9aca60e84a4426db430245019bcd01d" hidden="1">#REF!</definedName>
    <definedName name="ac9e70cbb87e846fc989b32fbc244e8dc" localSheetId="1" hidden="1">#REF!</definedName>
    <definedName name="ac9e70cbb87e846fc989b32fbc244e8dc" localSheetId="22" hidden="1">#REF!</definedName>
    <definedName name="ac9e70cbb87e846fc989b32fbc244e8dc" localSheetId="15" hidden="1">#REF!</definedName>
    <definedName name="ac9e70cbb87e846fc989b32fbc244e8dc" localSheetId="18" hidden="1">#REF!</definedName>
    <definedName name="ac9e70cbb87e846fc989b32fbc244e8dc" hidden="1">#REF!</definedName>
    <definedName name="aca0dc76ae57f401bb837fc909a521389" hidden="1">'Sch 10 Income Statement'!$D$35</definedName>
    <definedName name="aca5f6c928a514259ad0762df71a26aa5" localSheetId="1" hidden="1">#REF!</definedName>
    <definedName name="aca5f6c928a514259ad0762df71a26aa5" localSheetId="22" hidden="1">#REF!</definedName>
    <definedName name="aca5f6c928a514259ad0762df71a26aa5" localSheetId="15" hidden="1">#REF!</definedName>
    <definedName name="aca5f6c928a514259ad0762df71a26aa5" localSheetId="18" hidden="1">#REF!</definedName>
    <definedName name="aca5f6c928a514259ad0762df71a26aa5" hidden="1">#REF!</definedName>
    <definedName name="aca88f38517f147269d88af5b65578206" hidden="1">'Sch 5 Operating Property'!$E$25</definedName>
    <definedName name="acaa6e6ce44634c6fbf21a35c7ebb79fe" localSheetId="21" hidden="1">'[1]Sch 5 Operating Property'!#REF!</definedName>
    <definedName name="acaa6e6ce44634c6fbf21a35c7ebb79fe" localSheetId="3" hidden="1">'[1]Sch 5 Operating Property'!#REF!</definedName>
    <definedName name="acaa6e6ce44634c6fbf21a35c7ebb79fe" localSheetId="22" hidden="1">'[1]Sch 5 Operating Property'!#REF!</definedName>
    <definedName name="acaa6e6ce44634c6fbf21a35c7ebb79fe" localSheetId="20" hidden="1">'Sch 5 Operating Property'!#REF!</definedName>
    <definedName name="acaa6e6ce44634c6fbf21a35c7ebb79fe" localSheetId="15" hidden="1">'Sch 5 Operating Property'!#REF!</definedName>
    <definedName name="acaa6e6ce44634c6fbf21a35c7ebb79fe" hidden="1">'Sch 5 Operating Property'!#REF!</definedName>
    <definedName name="acae6c3d07b9843598d811894e95b6748" hidden="1">'Sch 1 Veh-Mileage-Accident Info'!$D$18</definedName>
    <definedName name="acaf3b91c161a400ea0e6eaf5bcf17f25" localSheetId="21" hidden="1">#REF!</definedName>
    <definedName name="acaf3b91c161a400ea0e6eaf5bcf17f25" localSheetId="3" hidden="1">#REF!</definedName>
    <definedName name="acaf3b91c161a400ea0e6eaf5bcf17f25" localSheetId="1" hidden="1">#REF!</definedName>
    <definedName name="acaf3b91c161a400ea0e6eaf5bcf17f25" localSheetId="22" hidden="1">#REF!</definedName>
    <definedName name="acaf3b91c161a400ea0e6eaf5bcf17f25" localSheetId="15" hidden="1">#REF!</definedName>
    <definedName name="acaf3b91c161a400ea0e6eaf5bcf17f25" localSheetId="18" hidden="1">#REF!</definedName>
    <definedName name="acaf3b91c161a400ea0e6eaf5bcf17f25" hidden="1">#REF!</definedName>
    <definedName name="acb3eb9b96ae54a93b06888f66db64fb1" localSheetId="1" hidden="1">#REF!</definedName>
    <definedName name="acb3eb9b96ae54a93b06888f66db64fb1" localSheetId="22" hidden="1">#REF!</definedName>
    <definedName name="acb3eb9b96ae54a93b06888f66db64fb1" localSheetId="15" hidden="1">#REF!</definedName>
    <definedName name="acb3eb9b96ae54a93b06888f66db64fb1" localSheetId="18" hidden="1">#REF!</definedName>
    <definedName name="acb3eb9b96ae54a93b06888f66db64fb1" hidden="1">#REF!</definedName>
    <definedName name="acb41c20827944b4285c3c918667851ce" hidden="1">'Sch 8 Revenues'!$F$12</definedName>
    <definedName name="acb98050a888f44ad86dd9cf2c7208e53" localSheetId="1" hidden="1">#REF!</definedName>
    <definedName name="acb98050a888f44ad86dd9cf2c7208e53" localSheetId="22" hidden="1">#REF!</definedName>
    <definedName name="acb98050a888f44ad86dd9cf2c7208e53" localSheetId="15" hidden="1">#REF!</definedName>
    <definedName name="acb98050a888f44ad86dd9cf2c7208e53" localSheetId="18" hidden="1">#REF!</definedName>
    <definedName name="acb98050a888f44ad86dd9cf2c7208e53" hidden="1">#REF!</definedName>
    <definedName name="acbb11ccdb00f4e67899a2cab087d46b7" localSheetId="1" hidden="1">#REF!</definedName>
    <definedName name="acbb11ccdb00f4e67899a2cab087d46b7" localSheetId="22" hidden="1">#REF!</definedName>
    <definedName name="acbb11ccdb00f4e67899a2cab087d46b7" localSheetId="15" hidden="1">#REF!</definedName>
    <definedName name="acbb11ccdb00f4e67899a2cab087d46b7" localSheetId="18" hidden="1">#REF!</definedName>
    <definedName name="acbb11ccdb00f4e67899a2cab087d46b7" hidden="1">#REF!</definedName>
    <definedName name="acbb7dd75bdc54a0887485cf8ea0a32e0" localSheetId="1" hidden="1">#REF!</definedName>
    <definedName name="acbb7dd75bdc54a0887485cf8ea0a32e0" localSheetId="22" hidden="1">#REF!</definedName>
    <definedName name="acbb7dd75bdc54a0887485cf8ea0a32e0" localSheetId="15" hidden="1">#REF!</definedName>
    <definedName name="acbb7dd75bdc54a0887485cf8ea0a32e0" localSheetId="18" hidden="1">#REF!</definedName>
    <definedName name="acbb7dd75bdc54a0887485cf8ea0a32e0" hidden="1">#REF!</definedName>
    <definedName name="acbbf479ed43b4f129d1ab8b0c9944dc4" localSheetId="1" hidden="1">#REF!</definedName>
    <definedName name="acbbf479ed43b4f129d1ab8b0c9944dc4" localSheetId="22" hidden="1">#REF!</definedName>
    <definedName name="acbbf479ed43b4f129d1ab8b0c9944dc4" localSheetId="15" hidden="1">#REF!</definedName>
    <definedName name="acbbf479ed43b4f129d1ab8b0c9944dc4" localSheetId="18" hidden="1">#REF!</definedName>
    <definedName name="acbbf479ed43b4f129d1ab8b0c9944dc4" hidden="1">#REF!</definedName>
    <definedName name="acbc35c6635db4794b9c7e1b5ee4432ea" localSheetId="1" hidden="1">#REF!</definedName>
    <definedName name="acbc35c6635db4794b9c7e1b5ee4432ea" localSheetId="22" hidden="1">#REF!</definedName>
    <definedName name="acbc35c6635db4794b9c7e1b5ee4432ea" localSheetId="15" hidden="1">#REF!</definedName>
    <definedName name="acbc35c6635db4794b9c7e1b5ee4432ea" localSheetId="18" hidden="1">#REF!</definedName>
    <definedName name="acbc35c6635db4794b9c7e1b5ee4432ea" hidden="1">#REF!</definedName>
    <definedName name="acbfd7eb799264603a5256848d21f0f4e" hidden="1">'Sch 7 Bal Sheet Liab-Equity'!$D$11</definedName>
    <definedName name="acc2723202f434ccd96334bb1dc1f51b1" localSheetId="21" hidden="1">'[1]Sch 5 Operating Property'!#REF!</definedName>
    <definedName name="acc2723202f434ccd96334bb1dc1f51b1" localSheetId="3" hidden="1">'[1]Sch 5 Operating Property'!#REF!</definedName>
    <definedName name="acc2723202f434ccd96334bb1dc1f51b1" localSheetId="22" hidden="1">'[1]Sch 5 Operating Property'!#REF!</definedName>
    <definedName name="acc2723202f434ccd96334bb1dc1f51b1" localSheetId="20" hidden="1">'Sch 5 Operating Property'!#REF!</definedName>
    <definedName name="acc2723202f434ccd96334bb1dc1f51b1" localSheetId="15" hidden="1">'Sch 5 Operating Property'!#REF!</definedName>
    <definedName name="acc2723202f434ccd96334bb1dc1f51b1" hidden="1">'Sch 5 Operating Property'!#REF!</definedName>
    <definedName name="acc28194eb4fd4262874236a04e16af6c" hidden="1">'Sch 7 Bal Sheet Liab-Equity'!$D$17</definedName>
    <definedName name="acc4dc162093e4603a2e17ca055be3378" localSheetId="1" hidden="1">#REF!</definedName>
    <definedName name="acc4dc162093e4603a2e17ca055be3378" localSheetId="22" hidden="1">#REF!</definedName>
    <definedName name="acc4dc162093e4603a2e17ca055be3378" localSheetId="15" hidden="1">#REF!</definedName>
    <definedName name="acc4dc162093e4603a2e17ca055be3378" localSheetId="18" hidden="1">#REF!</definedName>
    <definedName name="acc4dc162093e4603a2e17ca055be3378" hidden="1">#REF!</definedName>
    <definedName name="acc75a5f8a5e649e784cb2c2f84b23d13" localSheetId="21" hidden="1">#REF!</definedName>
    <definedName name="acc75a5f8a5e649e784cb2c2f84b23d13" localSheetId="22" hidden="1">#REF!</definedName>
    <definedName name="acc75a5f8a5e649e784cb2c2f84b23d13" localSheetId="20" hidden="1">#REF!</definedName>
    <definedName name="acc75a5f8a5e649e784cb2c2f84b23d13" localSheetId="15" hidden="1">#REF!</definedName>
    <definedName name="acc75a5f8a5e649e784cb2c2f84b23d13" hidden="1">#REF!</definedName>
    <definedName name="acc8bf52761a644b88c950842bcc81593" localSheetId="15" hidden="1">'Sch 12 Yard Waste-Organics Prog'!#REF!</definedName>
    <definedName name="acc8bf52761a644b88c950842bcc81593" hidden="1">'Sch 11 Reg Recycle Program'!$C$24</definedName>
    <definedName name="acc8d35345d1a46bda3a8462c9fde3017" hidden="1">'Sch 10 Income Statement'!$D$23</definedName>
    <definedName name="accca83faef7943eca15ab9ad75a0c7ab" localSheetId="1" hidden="1">#REF!</definedName>
    <definedName name="accca83faef7943eca15ab9ad75a0c7ab" localSheetId="22" hidden="1">#REF!</definedName>
    <definedName name="accca83faef7943eca15ab9ad75a0c7ab" localSheetId="15" hidden="1">#REF!</definedName>
    <definedName name="accca83faef7943eca15ab9ad75a0c7ab" localSheetId="18" hidden="1">#REF!</definedName>
    <definedName name="accca83faef7943eca15ab9ad75a0c7ab" hidden="1">#REF!</definedName>
    <definedName name="accce8075e23a47b6b7e6b11b342e7f2a" localSheetId="1" hidden="1">#REF!</definedName>
    <definedName name="accce8075e23a47b6b7e6b11b342e7f2a" localSheetId="22" hidden="1">#REF!</definedName>
    <definedName name="accce8075e23a47b6b7e6b11b342e7f2a" localSheetId="15" hidden="1">#REF!</definedName>
    <definedName name="accce8075e23a47b6b7e6b11b342e7f2a" localSheetId="18" hidden="1">#REF!</definedName>
    <definedName name="accce8075e23a47b6b7e6b11b342e7f2a" hidden="1">#REF!</definedName>
    <definedName name="acd1843cbb8944a96b98b4df674597e44" hidden="1">'Sch 5 Operating Property'!$E$24</definedName>
    <definedName name="acd25146f067c45ffa844db791af5518a" hidden="1">'Sch 8 Revenues'!$D$19</definedName>
    <definedName name="acd2697ab11d64185afacf206c3f4afef" localSheetId="1" hidden="1">#REF!</definedName>
    <definedName name="acd2697ab11d64185afacf206c3f4afef" localSheetId="22" hidden="1">#REF!</definedName>
    <definedName name="acd2697ab11d64185afacf206c3f4afef" localSheetId="15" hidden="1">#REF!</definedName>
    <definedName name="acd2697ab11d64185afacf206c3f4afef" localSheetId="18" hidden="1">#REF!</definedName>
    <definedName name="acd2697ab11d64185afacf206c3f4afef" hidden="1">#REF!</definedName>
    <definedName name="acd91d0bdc6b7419b88b68d7eec80d874" hidden="1">'Sch 6 Bal Sheet Assests -Total'!$D$10</definedName>
    <definedName name="acd9880033bcc4504b66adeff6f9b7fe6" localSheetId="15" hidden="1">'Sch 12 Yard Waste-Organics Prog'!#REF!</definedName>
    <definedName name="acd9880033bcc4504b66adeff6f9b7fe6" hidden="1">'Sch 11 Reg Recycle Program'!$C$19</definedName>
    <definedName name="acda24e07cced498a85e3cf44c6177a3d" localSheetId="15" hidden="1">'Sch 12 Yard Waste-Organics Prog'!#REF!</definedName>
    <definedName name="acda24e07cced498a85e3cf44c6177a3d" hidden="1">'Sch 11 Reg Recycle Program'!$D$28</definedName>
    <definedName name="acdaa9aca481f4e93b942e8e1b6b60cd0" hidden="1">'Sch 1 Veh-Mileage-Accident Info'!$D$20</definedName>
    <definedName name="acdd39cf06aaf4579b18af8248976348f" localSheetId="1" hidden="1">#REF!</definedName>
    <definedName name="acdd39cf06aaf4579b18af8248976348f" localSheetId="22" hidden="1">#REF!</definedName>
    <definedName name="acdd39cf06aaf4579b18af8248976348f" localSheetId="15" hidden="1">#REF!</definedName>
    <definedName name="acdd39cf06aaf4579b18af8248976348f" localSheetId="18" hidden="1">#REF!</definedName>
    <definedName name="acdd39cf06aaf4579b18af8248976348f" hidden="1">#REF!</definedName>
    <definedName name="ace26986bccac46b1816a1769c7ee5e3d" localSheetId="1" hidden="1">#REF!</definedName>
    <definedName name="ace26986bccac46b1816a1769c7ee5e3d" localSheetId="22" hidden="1">#REF!</definedName>
    <definedName name="ace26986bccac46b1816a1769c7ee5e3d" localSheetId="15" hidden="1">#REF!</definedName>
    <definedName name="ace26986bccac46b1816a1769c7ee5e3d" localSheetId="18" hidden="1">#REF!</definedName>
    <definedName name="ace26986bccac46b1816a1769c7ee5e3d" hidden="1">#REF!</definedName>
    <definedName name="ace4b3dd8970f4b87bc312e1a8f9fc9db" localSheetId="1" hidden="1">#REF!</definedName>
    <definedName name="ace4b3dd8970f4b87bc312e1a8f9fc9db" localSheetId="22" hidden="1">#REF!</definedName>
    <definedName name="ace4b3dd8970f4b87bc312e1a8f9fc9db" localSheetId="15" hidden="1">#REF!</definedName>
    <definedName name="ace4b3dd8970f4b87bc312e1a8f9fc9db" localSheetId="18" hidden="1">#REF!</definedName>
    <definedName name="ace4b3dd8970f4b87bc312e1a8f9fc9db" hidden="1">#REF!</definedName>
    <definedName name="ace5650606f8549be82f157415f72427a" localSheetId="1" hidden="1">#REF!</definedName>
    <definedName name="ace5650606f8549be82f157415f72427a" localSheetId="22" hidden="1">#REF!</definedName>
    <definedName name="ace5650606f8549be82f157415f72427a" localSheetId="15" hidden="1">#REF!</definedName>
    <definedName name="ace5650606f8549be82f157415f72427a" localSheetId="18" hidden="1">#REF!</definedName>
    <definedName name="ace5650606f8549be82f157415f72427a" hidden="1">#REF!</definedName>
    <definedName name="ace62a5ad70324372b059fda00ec9fc4f" localSheetId="1" hidden="1">#REF!</definedName>
    <definedName name="ace62a5ad70324372b059fda00ec9fc4f" localSheetId="22" hidden="1">#REF!</definedName>
    <definedName name="ace62a5ad70324372b059fda00ec9fc4f" localSheetId="15" hidden="1">#REF!</definedName>
    <definedName name="ace62a5ad70324372b059fda00ec9fc4f" localSheetId="18" hidden="1">#REF!</definedName>
    <definedName name="ace62a5ad70324372b059fda00ec9fc4f" hidden="1">#REF!</definedName>
    <definedName name="ace6ab3119dc441b69904dfc937078362" hidden="1">'Sch 1 Veh-Mileage-Accident Info'!$C$8</definedName>
    <definedName name="ace73709b67314b548c24084673497b59" localSheetId="1" hidden="1">#REF!</definedName>
    <definedName name="ace73709b67314b548c24084673497b59" localSheetId="22" hidden="1">#REF!</definedName>
    <definedName name="ace73709b67314b548c24084673497b59" localSheetId="15" hidden="1">#REF!</definedName>
    <definedName name="ace73709b67314b548c24084673497b59" localSheetId="18" hidden="1">#REF!</definedName>
    <definedName name="ace73709b67314b548c24084673497b59" hidden="1">#REF!</definedName>
    <definedName name="acee46ff2f83f49158559e3f2f9698ded" localSheetId="1" hidden="1">#REF!</definedName>
    <definedName name="acee46ff2f83f49158559e3f2f9698ded" localSheetId="22" hidden="1">#REF!</definedName>
    <definedName name="acee46ff2f83f49158559e3f2f9698ded" localSheetId="15" hidden="1">#REF!</definedName>
    <definedName name="acee46ff2f83f49158559e3f2f9698ded" localSheetId="18" hidden="1">#REF!</definedName>
    <definedName name="acee46ff2f83f49158559e3f2f9698ded" hidden="1">#REF!</definedName>
    <definedName name="acf354c167b6d4a7ca37b77eb13248b93" hidden="1">'Sch 10 Income Statement'!$D$26</definedName>
    <definedName name="acfd2fd5a8bd841b581b9e80f1771fd23" localSheetId="21" hidden="1">#REF!</definedName>
    <definedName name="acfd2fd5a8bd841b581b9e80f1771fd23" localSheetId="3" hidden="1">#REF!</definedName>
    <definedName name="acfd2fd5a8bd841b581b9e80f1771fd23" localSheetId="1" hidden="1">#REF!</definedName>
    <definedName name="acfd2fd5a8bd841b581b9e80f1771fd23" localSheetId="22" hidden="1">#REF!</definedName>
    <definedName name="acfd2fd5a8bd841b581b9e80f1771fd23" hidden="1">'Ownership- Industry Info'!$B$14</definedName>
    <definedName name="acfe09df726b2470599b313f6e480bc0b" localSheetId="15" hidden="1">'Sch 12 Yard Waste-Organics Prog'!#REF!</definedName>
    <definedName name="acfe09df726b2470599b313f6e480bc0b" hidden="1">'Sch 11 Reg Recycle Program'!$D$19</definedName>
    <definedName name="ad00867f383fb48748bbce7c11ad4d1c6" localSheetId="1" hidden="1">#REF!</definedName>
    <definedName name="ad00867f383fb48748bbce7c11ad4d1c6" localSheetId="22" hidden="1">#REF!</definedName>
    <definedName name="ad00867f383fb48748bbce7c11ad4d1c6" localSheetId="15" hidden="1">#REF!</definedName>
    <definedName name="ad00867f383fb48748bbce7c11ad4d1c6" localSheetId="18" hidden="1">#REF!</definedName>
    <definedName name="ad00867f383fb48748bbce7c11ad4d1c6" hidden="1">#REF!</definedName>
    <definedName name="ad01f77a701974c13ae44f137dffaca23" localSheetId="1" hidden="1">#REF!</definedName>
    <definedName name="ad01f77a701974c13ae44f137dffaca23" localSheetId="22" hidden="1">#REF!</definedName>
    <definedName name="ad01f77a701974c13ae44f137dffaca23" localSheetId="15" hidden="1">#REF!</definedName>
    <definedName name="ad01f77a701974c13ae44f137dffaca23" localSheetId="18" hidden="1">#REF!</definedName>
    <definedName name="ad01f77a701974c13ae44f137dffaca23" hidden="1">#REF!</definedName>
    <definedName name="ad02901d69bcb43b185bedda32b0058f2" localSheetId="1" hidden="1">#REF!</definedName>
    <definedName name="ad02901d69bcb43b185bedda32b0058f2" localSheetId="22" hidden="1">#REF!</definedName>
    <definedName name="ad02901d69bcb43b185bedda32b0058f2" localSheetId="15" hidden="1">#REF!</definedName>
    <definedName name="ad02901d69bcb43b185bedda32b0058f2" localSheetId="18" hidden="1">#REF!</definedName>
    <definedName name="ad02901d69bcb43b185bedda32b0058f2" hidden="1">#REF!</definedName>
    <definedName name="ad0455f34cd3e442fb43f32f2eb64774f" hidden="1">'Sch 10 Income Statement'!$D$9</definedName>
    <definedName name="ad0469a5111a64badb22e1aa378905518" localSheetId="1" hidden="1">#REF!</definedName>
    <definedName name="ad0469a5111a64badb22e1aa378905518" localSheetId="22" hidden="1">#REF!</definedName>
    <definedName name="ad0469a5111a64badb22e1aa378905518" localSheetId="15" hidden="1">#REF!</definedName>
    <definedName name="ad0469a5111a64badb22e1aa378905518" localSheetId="18" hidden="1">#REF!</definedName>
    <definedName name="ad0469a5111a64badb22e1aa378905518" hidden="1">#REF!</definedName>
    <definedName name="ad0790ff028994289984a2e44dbb6c88d" localSheetId="1" hidden="1">#REF!</definedName>
    <definedName name="ad0790ff028994289984a2e44dbb6c88d" localSheetId="22" hidden="1">#REF!</definedName>
    <definedName name="ad0790ff028994289984a2e44dbb6c88d" localSheetId="15" hidden="1">#REF!</definedName>
    <definedName name="ad0790ff028994289984a2e44dbb6c88d" localSheetId="18" hidden="1">#REF!</definedName>
    <definedName name="ad0790ff028994289984a2e44dbb6c88d" hidden="1">#REF!</definedName>
    <definedName name="ad0ad64c218a7436eb121b8704bd84201" localSheetId="21" hidden="1">'[11]Cover Sheet'!#REF!</definedName>
    <definedName name="ad0ad64c218a7436eb121b8704bd84201" localSheetId="3" hidden="1">'[12]Cover Sheet'!#REF!</definedName>
    <definedName name="ad0ad64c218a7436eb121b8704bd84201" localSheetId="1" hidden="1">'[9]Cover Sheet'!#REF!</definedName>
    <definedName name="ad0ad64c218a7436eb121b8704bd84201" localSheetId="22" hidden="1">'[13]Cover Sheet'!#REF!</definedName>
    <definedName name="ad0ad64c218a7436eb121b8704bd84201" localSheetId="20" hidden="1">'Cover Sheet'!#REF!</definedName>
    <definedName name="ad0ad64c218a7436eb121b8704bd84201" localSheetId="15" hidden="1">'Cover Sheet'!#REF!</definedName>
    <definedName name="ad0ad64c218a7436eb121b8704bd84201" hidden="1">'Cover Sheet'!#REF!</definedName>
    <definedName name="ad0b64d01f7244256a994962049e5f73b" localSheetId="15" hidden="1">'Sch 12 Yard Waste-Organics Prog'!#REF!</definedName>
    <definedName name="ad0b64d01f7244256a994962049e5f73b" hidden="1">'Sch 11 Reg Recycle Program'!$C$18</definedName>
    <definedName name="ad0eb75fed9654ed686e31fce7d925475" hidden="1">'Sch 10 Income Statement'!$D$23</definedName>
    <definedName name="ad0edef8d9eb7409690824b1f3ad67e33" localSheetId="21" hidden="1">#REF!</definedName>
    <definedName name="ad0edef8d9eb7409690824b1f3ad67e33" localSheetId="22" hidden="1">#REF!</definedName>
    <definedName name="ad0edef8d9eb7409690824b1f3ad67e33" localSheetId="20" hidden="1">#REF!</definedName>
    <definedName name="ad0edef8d9eb7409690824b1f3ad67e33" localSheetId="15" hidden="1">#REF!</definedName>
    <definedName name="ad0edef8d9eb7409690824b1f3ad67e33" hidden="1">#REF!</definedName>
    <definedName name="ad11cee940e494952b6f6ff887b46756e" localSheetId="1" hidden="1">#REF!</definedName>
    <definedName name="ad11cee940e494952b6f6ff887b46756e" localSheetId="22" hidden="1">#REF!</definedName>
    <definedName name="ad11cee940e494952b6f6ff887b46756e" localSheetId="15" hidden="1">#REF!</definedName>
    <definedName name="ad11cee940e494952b6f6ff887b46756e" localSheetId="18" hidden="1">#REF!</definedName>
    <definedName name="ad11cee940e494952b6f6ff887b46756e" hidden="1">#REF!</definedName>
    <definedName name="ad12e636b90d449ee98ed5e0840de495c" localSheetId="15" hidden="1">'Sch 12 Yard Waste-Organics Prog'!#REF!</definedName>
    <definedName name="ad12e636b90d449ee98ed5e0840de495c" hidden="1">'Sch 11 Reg Recycle Program'!$D$14</definedName>
    <definedName name="ad130832fe66b42a089e608eca038c3be" hidden="1">'Sch 5 Operating Property'!$E$13</definedName>
    <definedName name="ad1f9f38daccd4e9a8317d2100462acdb" localSheetId="1" hidden="1">#REF!</definedName>
    <definedName name="ad1f9f38daccd4e9a8317d2100462acdb" localSheetId="22" hidden="1">#REF!</definedName>
    <definedName name="ad1f9f38daccd4e9a8317d2100462acdb" localSheetId="15" hidden="1">#REF!</definedName>
    <definedName name="ad1f9f38daccd4e9a8317d2100462acdb" localSheetId="18" hidden="1">#REF!</definedName>
    <definedName name="ad1f9f38daccd4e9a8317d2100462acdb" hidden="1">#REF!</definedName>
    <definedName name="ad2935463aa4f4a54a1dbd17992f2119f" hidden="1">'Sch 1 Veh-Mileage-Accident Info'!$C$15</definedName>
    <definedName name="ad2b210ea765344b5b3a84a7e9dd2861d" hidden="1">'Sch 1 Veh-Mileage-Accident Info'!$C$20</definedName>
    <definedName name="ad2df76b2b8a64b1696eebb181d6f621b" localSheetId="21" hidden="1">'[1]Sch 8 Revenues'!#REF!</definedName>
    <definedName name="ad2df76b2b8a64b1696eebb181d6f621b" localSheetId="3" hidden="1">'[1]Sch 8 Revenues'!#REF!</definedName>
    <definedName name="ad2df76b2b8a64b1696eebb181d6f621b" localSheetId="22" hidden="1">'[1]Sch 8 Revenues'!#REF!</definedName>
    <definedName name="ad2df76b2b8a64b1696eebb181d6f621b" localSheetId="20" hidden="1">'Sch 8 Revenues'!#REF!</definedName>
    <definedName name="ad2df76b2b8a64b1696eebb181d6f621b" localSheetId="15" hidden="1">'Sch 8 Revenues'!#REF!</definedName>
    <definedName name="ad2df76b2b8a64b1696eebb181d6f621b" hidden="1">'Sch 8 Revenues'!#REF!</definedName>
    <definedName name="ad2e467979e89404ab08d1f7350dcb811" localSheetId="15" hidden="1">'Sch 12 Yard Waste-Organics Prog'!#REF!</definedName>
    <definedName name="ad2e467979e89404ab08d1f7350dcb811" hidden="1">'Sch 11 Reg Recycle Program'!$D$31</definedName>
    <definedName name="ad2ecec714e8548cdb592f74e25077d81" localSheetId="21" hidden="1">#REF!</definedName>
    <definedName name="ad2ecec714e8548cdb592f74e25077d81" localSheetId="3" hidden="1">#REF!</definedName>
    <definedName name="ad2ecec714e8548cdb592f74e25077d81" localSheetId="1" hidden="1">#REF!</definedName>
    <definedName name="ad2ecec714e8548cdb592f74e25077d81" localSheetId="22" hidden="1">#REF!</definedName>
    <definedName name="ad2ecec714e8548cdb592f74e25077d81" localSheetId="15" hidden="1">#REF!</definedName>
    <definedName name="ad2ecec714e8548cdb592f74e25077d81" localSheetId="18" hidden="1">#REF!</definedName>
    <definedName name="ad2ecec714e8548cdb592f74e25077d81" hidden="1">#REF!</definedName>
    <definedName name="ad30faf4ed572400d93bf293692d15675" hidden="1">'Sch 8 Revenues'!$F$11</definedName>
    <definedName name="ad322d3aa3f5c4e39afca9b96397c08f9" localSheetId="1" hidden="1">#REF!</definedName>
    <definedName name="ad322d3aa3f5c4e39afca9b96397c08f9" localSheetId="22" hidden="1">#REF!</definedName>
    <definedName name="ad322d3aa3f5c4e39afca9b96397c08f9" localSheetId="15" hidden="1">#REF!</definedName>
    <definedName name="ad322d3aa3f5c4e39afca9b96397c08f9" localSheetId="18" hidden="1">#REF!</definedName>
    <definedName name="ad322d3aa3f5c4e39afca9b96397c08f9" hidden="1">#REF!</definedName>
    <definedName name="ad322ee0386b64e2c94a5dc6ddc0bfb86" localSheetId="1" hidden="1">#REF!</definedName>
    <definedName name="ad322ee0386b64e2c94a5dc6ddc0bfb86" localSheetId="22" hidden="1">#REF!</definedName>
    <definedName name="ad322ee0386b64e2c94a5dc6ddc0bfb86" localSheetId="15" hidden="1">#REF!</definedName>
    <definedName name="ad322ee0386b64e2c94a5dc6ddc0bfb86" localSheetId="18" hidden="1">#REF!</definedName>
    <definedName name="ad322ee0386b64e2c94a5dc6ddc0bfb86" hidden="1">#REF!</definedName>
    <definedName name="ad324796ce84c441c977b6b734ba0abf4" hidden="1">'Sch 1 Veh-Mileage-Accident Info'!$D$19</definedName>
    <definedName name="ad340180dcc35478dbcaa6d9aac4fd171" localSheetId="15" hidden="1">'Sch 12 Yard Waste-Organics Prog'!#REF!</definedName>
    <definedName name="ad340180dcc35478dbcaa6d9aac4fd171" hidden="1">'Sch 11 Reg Recycle Program'!$C$13</definedName>
    <definedName name="ad3517e1fb98642a8ae80cbff1a259ef2" localSheetId="21" hidden="1">'[1]Sch 5 Operating Property'!#REF!</definedName>
    <definedName name="ad3517e1fb98642a8ae80cbff1a259ef2" localSheetId="3" hidden="1">'[1]Sch 5 Operating Property'!#REF!</definedName>
    <definedName name="ad3517e1fb98642a8ae80cbff1a259ef2" localSheetId="22" hidden="1">'[1]Sch 5 Operating Property'!#REF!</definedName>
    <definedName name="ad3517e1fb98642a8ae80cbff1a259ef2" localSheetId="20" hidden="1">'Sch 5 Operating Property'!#REF!</definedName>
    <definedName name="ad3517e1fb98642a8ae80cbff1a259ef2" localSheetId="15" hidden="1">'Sch 5 Operating Property'!#REF!</definedName>
    <definedName name="ad3517e1fb98642a8ae80cbff1a259ef2" hidden="1">'Sch 5 Operating Property'!#REF!</definedName>
    <definedName name="ad35c84b25252443eb822098965721dc3" localSheetId="18" hidden="1">'Sch 15 Other Disp-Process Exp'!#REF!</definedName>
    <definedName name="ad35c84b25252443eb822098965721dc3" hidden="1">'Sch 14 Medical Waste '!$C$8</definedName>
    <definedName name="ad36d598d5cba445cbe11dd934d564c22" hidden="1">'Sch 10 Income Statement'!$D$12</definedName>
    <definedName name="ad3a69e815870477ea41c707a2515491f" localSheetId="21" hidden="1">'[4]Schedule 1'!#REF!</definedName>
    <definedName name="ad3a69e815870477ea41c707a2515491f" localSheetId="3" hidden="1">'[4]Schedule 1'!#REF!</definedName>
    <definedName name="ad3a69e815870477ea41c707a2515491f" localSheetId="1" hidden="1">'[5]Schedule 1'!#REF!</definedName>
    <definedName name="ad3a69e815870477ea41c707a2515491f" localSheetId="22" hidden="1">'[6]Schedule 1'!#REF!</definedName>
    <definedName name="ad3a69e815870477ea41c707a2515491f" localSheetId="20" hidden="1">'Sch 1 Veh-Mileage-Accident Info'!#REF!</definedName>
    <definedName name="ad3a69e815870477ea41c707a2515491f" localSheetId="15" hidden="1">'Sch 1 Veh-Mileage-Accident Info'!#REF!</definedName>
    <definedName name="ad3a69e815870477ea41c707a2515491f" localSheetId="18" hidden="1">'Sch 1 Veh-Mileage-Accident Info'!#REF!</definedName>
    <definedName name="ad3a69e815870477ea41c707a2515491f" hidden="1">'Sch 1 Veh-Mileage-Accident Info'!#REF!</definedName>
    <definedName name="ad3bb72231d0643179f3a0416703db33f" localSheetId="1" hidden="1">#REF!</definedName>
    <definedName name="ad3bb72231d0643179f3a0416703db33f" localSheetId="22" hidden="1">#REF!</definedName>
    <definedName name="ad3bb72231d0643179f3a0416703db33f" localSheetId="15" hidden="1">#REF!</definedName>
    <definedName name="ad3bb72231d0643179f3a0416703db33f" localSheetId="18" hidden="1">#REF!</definedName>
    <definedName name="ad3bb72231d0643179f3a0416703db33f" hidden="1">#REF!</definedName>
    <definedName name="ad418b9a6fe0f49deb6e61b52f8f08b60" localSheetId="21" hidden="1">#REF!</definedName>
    <definedName name="ad418b9a6fe0f49deb6e61b52f8f08b60" localSheetId="22" hidden="1">#REF!</definedName>
    <definedName name="ad418b9a6fe0f49deb6e61b52f8f08b60" localSheetId="20" hidden="1">#REF!</definedName>
    <definedName name="ad418b9a6fe0f49deb6e61b52f8f08b60" localSheetId="15" hidden="1">#REF!</definedName>
    <definedName name="ad418b9a6fe0f49deb6e61b52f8f08b60" hidden="1">#REF!</definedName>
    <definedName name="ad446c96adc054273a0148a8dcbce685c" localSheetId="21" hidden="1">'[1]Sch 5 Operating Property'!#REF!</definedName>
    <definedName name="ad446c96adc054273a0148a8dcbce685c" localSheetId="3" hidden="1">'[1]Sch 5 Operating Property'!#REF!</definedName>
    <definedName name="ad446c96adc054273a0148a8dcbce685c" localSheetId="22" hidden="1">'[1]Sch 5 Operating Property'!#REF!</definedName>
    <definedName name="ad446c96adc054273a0148a8dcbce685c" localSheetId="20" hidden="1">'Sch 5 Operating Property'!#REF!</definedName>
    <definedName name="ad446c96adc054273a0148a8dcbce685c" localSheetId="15" hidden="1">'Sch 5 Operating Property'!#REF!</definedName>
    <definedName name="ad446c96adc054273a0148a8dcbce685c" hidden="1">'Sch 5 Operating Property'!#REF!</definedName>
    <definedName name="ad4550b9ee6a44a14b3fc2a7070a6539a" hidden="1">'Sch 8 Revenues'!$E$18</definedName>
    <definedName name="ad4706dc00e7645b2af9d482a4ca52cde" hidden="1">'Sch 10 Income Statement'!$D$27</definedName>
    <definedName name="ad47a8c08608c46e8a6b92162a6ebbe42" hidden="1">'Sch 7 Bal Sheet Liab-Equity'!$D$26</definedName>
    <definedName name="ad4a7876b9f8f4f3c9dd36434c51a91f9" localSheetId="1" hidden="1">#REF!</definedName>
    <definedName name="ad4a7876b9f8f4f3c9dd36434c51a91f9" localSheetId="22" hidden="1">#REF!</definedName>
    <definedName name="ad4a7876b9f8f4f3c9dd36434c51a91f9" localSheetId="15" hidden="1">#REF!</definedName>
    <definedName name="ad4a7876b9f8f4f3c9dd36434c51a91f9" localSheetId="18" hidden="1">#REF!</definedName>
    <definedName name="ad4a7876b9f8f4f3c9dd36434c51a91f9" hidden="1">#REF!</definedName>
    <definedName name="ad537f208d7f94a2aaec0b8e1fa945c57" localSheetId="15" hidden="1">'Sch 12 Yard Waste-Organics Prog'!#REF!</definedName>
    <definedName name="ad537f208d7f94a2aaec0b8e1fa945c57" hidden="1">'Sch 11 Reg Recycle Program'!$D$13</definedName>
    <definedName name="ad53a11aca129495e850b1257ca70d346" localSheetId="21" hidden="1">#REF!</definedName>
    <definedName name="ad53a11aca129495e850b1257ca70d346" localSheetId="3" hidden="1">#REF!</definedName>
    <definedName name="ad53a11aca129495e850b1257ca70d346" localSheetId="1" hidden="1">'[3]Company Info-Certification Page'!#REF!</definedName>
    <definedName name="ad53a11aca129495e850b1257ca70d346" localSheetId="22" hidden="1">#REF!</definedName>
    <definedName name="ad53a11aca129495e850b1257ca70d346" localSheetId="15" hidden="1">#REF!</definedName>
    <definedName name="ad53a11aca129495e850b1257ca70d346" hidden="1">#REF!</definedName>
    <definedName name="ad581ba374c174632b751d3d2f679a56f" localSheetId="21" hidden="1">'[1]Sch 1 Veh-Mileage-Accident Info'!#REF!</definedName>
    <definedName name="ad581ba374c174632b751d3d2f679a56f" localSheetId="3" hidden="1">'[1]Sch 1 Veh-Mileage-Accident Info'!#REF!</definedName>
    <definedName name="ad581ba374c174632b751d3d2f679a56f" localSheetId="22" hidden="1">'[1]Sch 1 Veh-Mileage-Accident Info'!#REF!</definedName>
    <definedName name="ad581ba374c174632b751d3d2f679a56f" localSheetId="20" hidden="1">'Sch 1 Veh-Mileage-Accident Info'!#REF!</definedName>
    <definedName name="ad581ba374c174632b751d3d2f679a56f" hidden="1">'Sch 1 Veh-Mileage-Accident Info'!#REF!</definedName>
    <definedName name="ad5e588f3f0bb43d199255d638e6ad4b2" localSheetId="21" hidden="1">'[2]Schedule 6'!#REF!</definedName>
    <definedName name="ad5e588f3f0bb43d199255d638e6ad4b2" localSheetId="3" hidden="1">'[2]Schedule 6'!#REF!</definedName>
    <definedName name="ad5e588f3f0bb43d199255d638e6ad4b2" localSheetId="1" hidden="1">'[7]Schedule 6'!#REF!</definedName>
    <definedName name="ad5e588f3f0bb43d199255d638e6ad4b2" localSheetId="22" hidden="1">'[8]Schedule 6'!#REF!</definedName>
    <definedName name="ad5e588f3f0bb43d199255d638e6ad4b2" localSheetId="20" hidden="1">'Sch 13 Garbage Disposal Fees'!#REF!</definedName>
    <definedName name="ad5e588f3f0bb43d199255d638e6ad4b2" localSheetId="15" hidden="1">'Sch 13 Garbage Disposal Fees'!#REF!</definedName>
    <definedName name="ad5e588f3f0bb43d199255d638e6ad4b2" localSheetId="18" hidden="1">'Sch 13 Garbage Disposal Fees'!#REF!</definedName>
    <definedName name="ad5e588f3f0bb43d199255d638e6ad4b2" hidden="1">'Sch 13 Garbage Disposal Fees'!#REF!</definedName>
    <definedName name="ad6308aab164947f5b1085fa919806234" localSheetId="21" hidden="1">'[1]Sch 11 Reg Recycle Program'!#REF!</definedName>
    <definedName name="ad6308aab164947f5b1085fa919806234" localSheetId="3" hidden="1">'[1]Sch 11 Reg Recycle Program'!#REF!</definedName>
    <definedName name="ad6308aab164947f5b1085fa919806234" localSheetId="22" hidden="1">'[1]Sch 11 Reg Recycle Program'!#REF!</definedName>
    <definedName name="ad6308aab164947f5b1085fa919806234" localSheetId="20" hidden="1">'Sch 11 Reg Recycle Program'!#REF!</definedName>
    <definedName name="ad6308aab164947f5b1085fa919806234" localSheetId="15" hidden="1">'Sch 12 Yard Waste-Organics Prog'!#REF!</definedName>
    <definedName name="ad6308aab164947f5b1085fa919806234" hidden="1">'Sch 11 Reg Recycle Program'!#REF!</definedName>
    <definedName name="ad67a6a59da42441aa9cb66b7d4be5efc" hidden="1">'Sch 8 Revenues'!$E$22</definedName>
    <definedName name="ad6a9bed421e24ab5ae1a5aa673dacfe5" localSheetId="1" hidden="1">#REF!</definedName>
    <definedName name="ad6a9bed421e24ab5ae1a5aa673dacfe5" localSheetId="22" hidden="1">#REF!</definedName>
    <definedName name="ad6a9bed421e24ab5ae1a5aa673dacfe5" localSheetId="15" hidden="1">#REF!</definedName>
    <definedName name="ad6a9bed421e24ab5ae1a5aa673dacfe5" localSheetId="18" hidden="1">#REF!</definedName>
    <definedName name="ad6a9bed421e24ab5ae1a5aa673dacfe5" hidden="1">#REF!</definedName>
    <definedName name="ad6c8e57eaa2243e4a72d3b28b4117650" localSheetId="21" hidden="1">'[1]Sch 8 Revenues'!#REF!</definedName>
    <definedName name="ad6c8e57eaa2243e4a72d3b28b4117650" localSheetId="3" hidden="1">'[1]Sch 8 Revenues'!#REF!</definedName>
    <definedName name="ad6c8e57eaa2243e4a72d3b28b4117650" localSheetId="22" hidden="1">'[1]Sch 8 Revenues'!#REF!</definedName>
    <definedName name="ad6c8e57eaa2243e4a72d3b28b4117650" localSheetId="20" hidden="1">'Sch 8 Revenues'!#REF!</definedName>
    <definedName name="ad6c8e57eaa2243e4a72d3b28b4117650" localSheetId="15" hidden="1">'Sch 8 Revenues'!#REF!</definedName>
    <definedName name="ad6c8e57eaa2243e4a72d3b28b4117650" hidden="1">'Sch 8 Revenues'!#REF!</definedName>
    <definedName name="ad6fb20d83a094603befe9288342a3797" localSheetId="21" hidden="1">'[1]Sch 8 Revenues'!#REF!</definedName>
    <definedName name="ad6fb20d83a094603befe9288342a3797" localSheetId="3" hidden="1">'[1]Sch 8 Revenues'!#REF!</definedName>
    <definedName name="ad6fb20d83a094603befe9288342a3797" localSheetId="22" hidden="1">'[1]Sch 8 Revenues'!#REF!</definedName>
    <definedName name="ad6fb20d83a094603befe9288342a3797" localSheetId="20" hidden="1">'Sch 8 Revenues'!#REF!</definedName>
    <definedName name="ad6fb20d83a094603befe9288342a3797" localSheetId="15" hidden="1">'Sch 8 Revenues'!#REF!</definedName>
    <definedName name="ad6fb20d83a094603befe9288342a3797" hidden="1">'Sch 8 Revenues'!#REF!</definedName>
    <definedName name="ad7066bc99fc44fd18dffe08defc0ed6c" hidden="1">'Sch 8 Revenues'!$E$14</definedName>
    <definedName name="ad70817d47d784bbbbbd8173b04270c05" localSheetId="1" hidden="1">#REF!</definedName>
    <definedName name="ad70817d47d784bbbbbd8173b04270c05" localSheetId="22" hidden="1">#REF!</definedName>
    <definedName name="ad70817d47d784bbbbbd8173b04270c05" localSheetId="15" hidden="1">#REF!</definedName>
    <definedName name="ad70817d47d784bbbbbd8173b04270c05" localSheetId="18" hidden="1">#REF!</definedName>
    <definedName name="ad70817d47d784bbbbbd8173b04270c05" hidden="1">#REF!</definedName>
    <definedName name="ad72bbc3b69ee40e3bba3c33c621a7dc9" localSheetId="1" hidden="1">#REF!</definedName>
    <definedName name="ad72bbc3b69ee40e3bba3c33c621a7dc9" localSheetId="22" hidden="1">#REF!</definedName>
    <definedName name="ad72bbc3b69ee40e3bba3c33c621a7dc9" localSheetId="15" hidden="1">#REF!</definedName>
    <definedName name="ad72bbc3b69ee40e3bba3c33c621a7dc9" localSheetId="18" hidden="1">#REF!</definedName>
    <definedName name="ad72bbc3b69ee40e3bba3c33c621a7dc9" hidden="1">#REF!</definedName>
    <definedName name="ad731c6a380a64f5b8778a14609be163c" localSheetId="21" hidden="1">'[1]Sch 8 Revenues'!#REF!</definedName>
    <definedName name="ad731c6a380a64f5b8778a14609be163c" localSheetId="3" hidden="1">'[1]Sch 8 Revenues'!#REF!</definedName>
    <definedName name="ad731c6a380a64f5b8778a14609be163c" localSheetId="22" hidden="1">'[1]Sch 8 Revenues'!#REF!</definedName>
    <definedName name="ad731c6a380a64f5b8778a14609be163c" localSheetId="20" hidden="1">'Sch 8 Revenues'!#REF!</definedName>
    <definedName name="ad731c6a380a64f5b8778a14609be163c" localSheetId="15" hidden="1">'Sch 8 Revenues'!#REF!</definedName>
    <definedName name="ad731c6a380a64f5b8778a14609be163c" hidden="1">'Sch 8 Revenues'!#REF!</definedName>
    <definedName name="ad780706386de4f9b850766cc7af5caa8" localSheetId="1" hidden="1">#REF!</definedName>
    <definedName name="ad780706386de4f9b850766cc7af5caa8" localSheetId="22" hidden="1">#REF!</definedName>
    <definedName name="ad780706386de4f9b850766cc7af5caa8" localSheetId="15" hidden="1">#REF!</definedName>
    <definedName name="ad780706386de4f9b850766cc7af5caa8" localSheetId="18" hidden="1">#REF!</definedName>
    <definedName name="ad780706386de4f9b850766cc7af5caa8" hidden="1">#REF!</definedName>
    <definedName name="ad79da5e1e63a4283a99d869b91aa9c8a" localSheetId="21" hidden="1">'[1]Sch 1 Veh-Mileage-Accident Info'!#REF!</definedName>
    <definedName name="ad79da5e1e63a4283a99d869b91aa9c8a" localSheetId="3" hidden="1">'[1]Sch 1 Veh-Mileage-Accident Info'!#REF!</definedName>
    <definedName name="ad79da5e1e63a4283a99d869b91aa9c8a" localSheetId="22" hidden="1">'[1]Sch 1 Veh-Mileage-Accident Info'!#REF!</definedName>
    <definedName name="ad79da5e1e63a4283a99d869b91aa9c8a" localSheetId="20" hidden="1">'Sch 1 Veh-Mileage-Accident Info'!#REF!</definedName>
    <definedName name="ad79da5e1e63a4283a99d869b91aa9c8a" hidden="1">'Sch 1 Veh-Mileage-Accident Info'!#REF!</definedName>
    <definedName name="ad7c7a59c1c37481d96763077baa1589e" localSheetId="21" hidden="1">#REF!</definedName>
    <definedName name="ad7c7a59c1c37481d96763077baa1589e" localSheetId="3" hidden="1">#REF!</definedName>
    <definedName name="ad7c7a59c1c37481d96763077baa1589e" localSheetId="1" hidden="1">#REF!</definedName>
    <definedName name="ad7c7a59c1c37481d96763077baa1589e" localSheetId="22" hidden="1">#REF!</definedName>
    <definedName name="ad7c7a59c1c37481d96763077baa1589e" localSheetId="15" hidden="1">#REF!</definedName>
    <definedName name="ad7c7a59c1c37481d96763077baa1589e" localSheetId="18" hidden="1">#REF!</definedName>
    <definedName name="ad7c7a59c1c37481d96763077baa1589e" hidden="1">#REF!</definedName>
    <definedName name="ad7fb41a253554615b5af2295b9bcadae" localSheetId="1" hidden="1">#REF!</definedName>
    <definedName name="ad7fb41a253554615b5af2295b9bcadae" localSheetId="22" hidden="1">#REF!</definedName>
    <definedName name="ad7fb41a253554615b5af2295b9bcadae" localSheetId="15" hidden="1">#REF!</definedName>
    <definedName name="ad7fb41a253554615b5af2295b9bcadae" localSheetId="18" hidden="1">#REF!</definedName>
    <definedName name="ad7fb41a253554615b5af2295b9bcadae" hidden="1">#REF!</definedName>
    <definedName name="ad8135cdbbed041b7a888addc96920564" localSheetId="15" hidden="1">'Sch 12 Yard Waste-Organics Prog'!#REF!</definedName>
    <definedName name="ad8135cdbbed041b7a888addc96920564" hidden="1">'Sch 11 Reg Recycle Program'!$D$12</definedName>
    <definedName name="ad81b753d93cf459ba8d1a02c896954c0" hidden="1">'Sch 10 Income Statement'!$D$17</definedName>
    <definedName name="ad857dc949a7543a7ac07dd48357cdefe" localSheetId="21" hidden="1">'[2]Schedule 6A'!#REF!</definedName>
    <definedName name="ad857dc949a7543a7ac07dd48357cdefe" localSheetId="3" hidden="1">'[2]Schedule 6A'!#REF!</definedName>
    <definedName name="ad857dc949a7543a7ac07dd48357cdefe" localSheetId="1" hidden="1">'[7]Schedule 6A'!#REF!</definedName>
    <definedName name="ad857dc949a7543a7ac07dd48357cdefe" localSheetId="22" hidden="1">'[8]Schedule 6A'!#REF!</definedName>
    <definedName name="ad857dc949a7543a7ac07dd48357cdefe" localSheetId="20" hidden="1">'Sch 14 Medical Waste '!#REF!</definedName>
    <definedName name="ad857dc949a7543a7ac07dd48357cdefe" localSheetId="15" hidden="1">'Sch 14 Medical Waste '!#REF!</definedName>
    <definedName name="ad857dc949a7543a7ac07dd48357cdefe" localSheetId="18" hidden="1">'Sch 15 Other Disp-Process Exp'!#REF!</definedName>
    <definedName name="ad857dc949a7543a7ac07dd48357cdefe" hidden="1">'Sch 14 Medical Waste '!#REF!</definedName>
    <definedName name="ad8bb92c293ff4c81b56f7eb7131bf765" localSheetId="1" hidden="1">#REF!</definedName>
    <definedName name="ad8bb92c293ff4c81b56f7eb7131bf765" localSheetId="22" hidden="1">#REF!</definedName>
    <definedName name="ad8bb92c293ff4c81b56f7eb7131bf765" localSheetId="15" hidden="1">#REF!</definedName>
    <definedName name="ad8bb92c293ff4c81b56f7eb7131bf765" localSheetId="18" hidden="1">#REF!</definedName>
    <definedName name="ad8bb92c293ff4c81b56f7eb7131bf765" hidden="1">#REF!</definedName>
    <definedName name="ad8e8396385064e22a8284411f94cbd93" hidden="1">'Sch 8 Revenues'!$E$19</definedName>
    <definedName name="ad908d243b10f4ab494a3e7ff5ff1b2a2" localSheetId="15" hidden="1">'Sch 12 Yard Waste-Organics Prog'!#REF!</definedName>
    <definedName name="ad908d243b10f4ab494a3e7ff5ff1b2a2" hidden="1">'Sch 11 Reg Recycle Program'!$D$32</definedName>
    <definedName name="ad911aede24984342856175385878e319" hidden="1">'Sch 7 Bal Sheet Liab-Equity'!$D$27</definedName>
    <definedName name="ad93441e472194a4d9674a0eef3706399" localSheetId="21" hidden="1">'[1]Sch 5 Operating Property'!#REF!</definedName>
    <definedName name="ad93441e472194a4d9674a0eef3706399" localSheetId="3" hidden="1">'[1]Sch 5 Operating Property'!#REF!</definedName>
    <definedName name="ad93441e472194a4d9674a0eef3706399" localSheetId="22" hidden="1">'[1]Sch 5 Operating Property'!#REF!</definedName>
    <definedName name="ad93441e472194a4d9674a0eef3706399" localSheetId="20" hidden="1">'Sch 5 Operating Property'!#REF!</definedName>
    <definedName name="ad93441e472194a4d9674a0eef3706399" localSheetId="15" hidden="1">'Sch 5 Operating Property'!#REF!</definedName>
    <definedName name="ad93441e472194a4d9674a0eef3706399" hidden="1">'Sch 5 Operating Property'!#REF!</definedName>
    <definedName name="ad9408ec32ee345eb96431e42fe6c7c8a" localSheetId="21" hidden="1">'[4]Schedule 1'!#REF!</definedName>
    <definedName name="ad9408ec32ee345eb96431e42fe6c7c8a" localSheetId="3" hidden="1">'[4]Schedule 1'!#REF!</definedName>
    <definedName name="ad9408ec32ee345eb96431e42fe6c7c8a" localSheetId="1" hidden="1">'[5]Schedule 1'!#REF!</definedName>
    <definedName name="ad9408ec32ee345eb96431e42fe6c7c8a" localSheetId="22" hidden="1">'[6]Schedule 1'!#REF!</definedName>
    <definedName name="ad9408ec32ee345eb96431e42fe6c7c8a" localSheetId="20" hidden="1">'Sch 1 Veh-Mileage-Accident Info'!#REF!</definedName>
    <definedName name="ad9408ec32ee345eb96431e42fe6c7c8a" localSheetId="15" hidden="1">'Sch 1 Veh-Mileage-Accident Info'!#REF!</definedName>
    <definedName name="ad9408ec32ee345eb96431e42fe6c7c8a" localSheetId="18" hidden="1">'Sch 1 Veh-Mileage-Accident Info'!#REF!</definedName>
    <definedName name="ad9408ec32ee345eb96431e42fe6c7c8a" hidden="1">'Sch 1 Veh-Mileage-Accident Info'!#REF!</definedName>
    <definedName name="ad956371170d84c0dbcf811ae1475091e" localSheetId="21" hidden="1">'[1]Sch 8 Revenues'!#REF!</definedName>
    <definedName name="ad956371170d84c0dbcf811ae1475091e" localSheetId="3" hidden="1">'[1]Sch 8 Revenues'!#REF!</definedName>
    <definedName name="ad956371170d84c0dbcf811ae1475091e" localSheetId="22" hidden="1">'[1]Sch 8 Revenues'!#REF!</definedName>
    <definedName name="ad956371170d84c0dbcf811ae1475091e" localSheetId="20" hidden="1">'Sch 8 Revenues'!#REF!</definedName>
    <definedName name="ad956371170d84c0dbcf811ae1475091e" localSheetId="15" hidden="1">'Sch 8 Revenues'!#REF!</definedName>
    <definedName name="ad956371170d84c0dbcf811ae1475091e" hidden="1">'Sch 8 Revenues'!#REF!</definedName>
    <definedName name="ad973ee6ae754448fb5618d9d56ba4ea6" localSheetId="21" hidden="1">'[4]Schedule 1'!#REF!</definedName>
    <definedName name="ad973ee6ae754448fb5618d9d56ba4ea6" localSheetId="3" hidden="1">'[4]Schedule 1'!#REF!</definedName>
    <definedName name="ad973ee6ae754448fb5618d9d56ba4ea6" localSheetId="1" hidden="1">'[5]Schedule 1'!#REF!</definedName>
    <definedName name="ad973ee6ae754448fb5618d9d56ba4ea6" localSheetId="22" hidden="1">'[6]Schedule 1'!#REF!</definedName>
    <definedName name="ad973ee6ae754448fb5618d9d56ba4ea6" localSheetId="20" hidden="1">'Sch 1 Veh-Mileage-Accident Info'!#REF!</definedName>
    <definedName name="ad973ee6ae754448fb5618d9d56ba4ea6" localSheetId="15" hidden="1">'Sch 1 Veh-Mileage-Accident Info'!#REF!</definedName>
    <definedName name="ad973ee6ae754448fb5618d9d56ba4ea6" localSheetId="18" hidden="1">'Sch 1 Veh-Mileage-Accident Info'!#REF!</definedName>
    <definedName name="ad973ee6ae754448fb5618d9d56ba4ea6" hidden="1">'Sch 1 Veh-Mileage-Accident Info'!#REF!</definedName>
    <definedName name="ad977376d7eab4f1ab1d7ac91a7b2f5da" localSheetId="1" hidden="1">#REF!</definedName>
    <definedName name="ad977376d7eab4f1ab1d7ac91a7b2f5da" localSheetId="22" hidden="1">#REF!</definedName>
    <definedName name="ad977376d7eab4f1ab1d7ac91a7b2f5da" localSheetId="15" hidden="1">#REF!</definedName>
    <definedName name="ad977376d7eab4f1ab1d7ac91a7b2f5da" localSheetId="18" hidden="1">#REF!</definedName>
    <definedName name="ad977376d7eab4f1ab1d7ac91a7b2f5da" hidden="1">#REF!</definedName>
    <definedName name="ad98237293f6440f797a2ffdc51211821" localSheetId="20" hidden="1">'Reg Fee Calc Schedule'!$L$15</definedName>
    <definedName name="ad98237293f6440f797a2ffdc51211821" hidden="1">#REF!</definedName>
    <definedName name="ad99d5148125f49278d2bd528f56b2d4c" hidden="1">'Sch 5 Operating Property'!$E$27</definedName>
    <definedName name="ada25bedf8286437081aa3116bb20ed3c" localSheetId="1" hidden="1">#REF!</definedName>
    <definedName name="ada25bedf8286437081aa3116bb20ed3c" localSheetId="22" hidden="1">#REF!</definedName>
    <definedName name="ada25bedf8286437081aa3116bb20ed3c" localSheetId="15" hidden="1">#REF!</definedName>
    <definedName name="ada25bedf8286437081aa3116bb20ed3c" localSheetId="18" hidden="1">#REF!</definedName>
    <definedName name="ada25bedf8286437081aa3116bb20ed3c" hidden="1">#REF!</definedName>
    <definedName name="ada2f9a44259e407faf058a1b6b055c27" hidden="1">'Sch 8 Revenues'!$E$20</definedName>
    <definedName name="ada37f5a929264de4ad2a87cb9c3962b9" localSheetId="1" hidden="1">#REF!</definedName>
    <definedName name="ada37f5a929264de4ad2a87cb9c3962b9" localSheetId="22" hidden="1">#REF!</definedName>
    <definedName name="ada37f5a929264de4ad2a87cb9c3962b9" localSheetId="15" hidden="1">#REF!</definedName>
    <definedName name="ada37f5a929264de4ad2a87cb9c3962b9" localSheetId="18" hidden="1">#REF!</definedName>
    <definedName name="ada37f5a929264de4ad2a87cb9c3962b9" hidden="1">#REF!</definedName>
    <definedName name="ada4b506d9824405a8eea707a28886fb1" hidden="1">'Sch 5 Operating Property'!$E$28</definedName>
    <definedName name="ada64206d1f50434ba8b0b7756d2f5794" localSheetId="21" hidden="1">'[1]Sch 8 Revenues'!#REF!</definedName>
    <definedName name="ada64206d1f50434ba8b0b7756d2f5794" localSheetId="3" hidden="1">'[1]Sch 8 Revenues'!#REF!</definedName>
    <definedName name="ada64206d1f50434ba8b0b7756d2f5794" localSheetId="22" hidden="1">'[1]Sch 8 Revenues'!#REF!</definedName>
    <definedName name="ada64206d1f50434ba8b0b7756d2f5794" localSheetId="20" hidden="1">'Sch 8 Revenues'!#REF!</definedName>
    <definedName name="ada64206d1f50434ba8b0b7756d2f5794" localSheetId="15" hidden="1">'Sch 8 Revenues'!#REF!</definedName>
    <definedName name="ada64206d1f50434ba8b0b7756d2f5794" hidden="1">'Sch 8 Revenues'!#REF!</definedName>
    <definedName name="adaae49443e054e1ba40f92325cd8637a" localSheetId="21" hidden="1">#REF!</definedName>
    <definedName name="adaae49443e054e1ba40f92325cd8637a" localSheetId="3" hidden="1">#REF!</definedName>
    <definedName name="adaae49443e054e1ba40f92325cd8637a" localSheetId="1" hidden="1">#REF!</definedName>
    <definedName name="adaae49443e054e1ba40f92325cd8637a" localSheetId="22" hidden="1">#REF!</definedName>
    <definedName name="adaae49443e054e1ba40f92325cd8637a" hidden="1">'Ownership- Industry Info'!$B$10</definedName>
    <definedName name="adab454ff525a44fea0cb31d5dc7bfeb0" hidden="1">'Sch 8 Revenues'!$E$11</definedName>
    <definedName name="adafc14a943b74754b1784fd6f3663f1d" hidden="1">'Sch 8 Revenues'!$E$17</definedName>
    <definedName name="adb59c90786a648c189ea54956180dc66" localSheetId="1" hidden="1">#REF!</definedName>
    <definedName name="adb59c90786a648c189ea54956180dc66" localSheetId="22" hidden="1">#REF!</definedName>
    <definedName name="adb59c90786a648c189ea54956180dc66" localSheetId="15" hidden="1">#REF!</definedName>
    <definedName name="adb59c90786a648c189ea54956180dc66" localSheetId="18" hidden="1">#REF!</definedName>
    <definedName name="adb59c90786a648c189ea54956180dc66" hidden="1">#REF!</definedName>
    <definedName name="adb687481c4ad40aab937a7e19e6089ba" hidden="1">'Sch 10 Income Statement'!$D$14</definedName>
    <definedName name="adb8f98da6aa84f609630adfd316f00b0" localSheetId="21" hidden="1">'[1]Sch 8 Revenues'!#REF!</definedName>
    <definedName name="adb8f98da6aa84f609630adfd316f00b0" localSheetId="3" hidden="1">'[1]Sch 8 Revenues'!#REF!</definedName>
    <definedName name="adb8f98da6aa84f609630adfd316f00b0" localSheetId="22" hidden="1">'[1]Sch 8 Revenues'!#REF!</definedName>
    <definedName name="adb8f98da6aa84f609630adfd316f00b0" localSheetId="20" hidden="1">'Sch 8 Revenues'!#REF!</definedName>
    <definedName name="adb8f98da6aa84f609630adfd316f00b0" localSheetId="15" hidden="1">'Sch 8 Revenues'!#REF!</definedName>
    <definedName name="adb8f98da6aa84f609630adfd316f00b0" hidden="1">'Sch 8 Revenues'!#REF!</definedName>
    <definedName name="adb93608fff6c4675b60fb83340f12d25" hidden="1">'Sch 7 Bal Sheet Liab-Equity'!$D$32</definedName>
    <definedName name="adbc466841fce4a52936df9b0455b5a70" localSheetId="15" hidden="1">'Sch 12 Yard Waste-Organics Prog'!#REF!</definedName>
    <definedName name="adbc466841fce4a52936df9b0455b5a70" hidden="1">'Sch 11 Reg Recycle Program'!$D$27</definedName>
    <definedName name="adbce25cc05b34dbd9ff7936a104824e3" hidden="1">'Sch 10 Income Statement'!$D$20</definedName>
    <definedName name="adbef4ddb390c4803b68321b86ce166d2" hidden="1">'Sch 6 Bal Sheet Assests -Total'!$D$32</definedName>
    <definedName name="adc2f0643b66540caaea8dc4c29892bcc" localSheetId="21" hidden="1">#REF!</definedName>
    <definedName name="adc2f0643b66540caaea8dc4c29892bcc" localSheetId="3" hidden="1">#REF!</definedName>
    <definedName name="adc2f0643b66540caaea8dc4c29892bcc" localSheetId="1" hidden="1">#REF!</definedName>
    <definedName name="adc2f0643b66540caaea8dc4c29892bcc" localSheetId="22" hidden="1">#REF!</definedName>
    <definedName name="adc2f0643b66540caaea8dc4c29892bcc" localSheetId="15" hidden="1">#REF!</definedName>
    <definedName name="adc2f0643b66540caaea8dc4c29892bcc" localSheetId="18" hidden="1">#REF!</definedName>
    <definedName name="adc2f0643b66540caaea8dc4c29892bcc" hidden="1">#REF!</definedName>
    <definedName name="adc42ecdeefe249d3aeea487e4782d14a" localSheetId="15" hidden="1">'Sch 12 Yard Waste-Organics Prog'!#REF!</definedName>
    <definedName name="adc42ecdeefe249d3aeea487e4782d14a" hidden="1">'Sch 11 Reg Recycle Program'!$C$15</definedName>
    <definedName name="adcdf6ed524a44b94acf79753a5c96e14" hidden="1">'Sch 7 Bal Sheet Liab-Equity'!$D$25</definedName>
    <definedName name="add37e448f5e1444aa88050ef6f00b52a" localSheetId="1" hidden="1">#REF!</definedName>
    <definedName name="add37e448f5e1444aa88050ef6f00b52a" localSheetId="22" hidden="1">#REF!</definedName>
    <definedName name="add37e448f5e1444aa88050ef6f00b52a" localSheetId="15" hidden="1">#REF!</definedName>
    <definedName name="add37e448f5e1444aa88050ef6f00b52a" localSheetId="18" hidden="1">#REF!</definedName>
    <definedName name="add37e448f5e1444aa88050ef6f00b52a" hidden="1">#REF!</definedName>
    <definedName name="add4ee76c5c7b4d1384404fb4085b0a50" localSheetId="1" hidden="1">#REF!</definedName>
    <definedName name="add4ee76c5c7b4d1384404fb4085b0a50" localSheetId="22" hidden="1">#REF!</definedName>
    <definedName name="add4ee76c5c7b4d1384404fb4085b0a50" localSheetId="15" hidden="1">#REF!</definedName>
    <definedName name="add4ee76c5c7b4d1384404fb4085b0a50" localSheetId="18" hidden="1">#REF!</definedName>
    <definedName name="add4ee76c5c7b4d1384404fb4085b0a50" hidden="1">#REF!</definedName>
    <definedName name="add5cef2e09c943e1ab8536d96bef632c" hidden="1">'Sch 10 Income Statement'!$D$10</definedName>
    <definedName name="add7cf4dfeca049c5b577b87290b5f535" localSheetId="21" hidden="1">'[1]Sch 11 Reg Recycle Program'!#REF!</definedName>
    <definedName name="add7cf4dfeca049c5b577b87290b5f535" localSheetId="3" hidden="1">'[1]Sch 11 Reg Recycle Program'!#REF!</definedName>
    <definedName name="add7cf4dfeca049c5b577b87290b5f535" localSheetId="22" hidden="1">'[1]Sch 11 Reg Recycle Program'!#REF!</definedName>
    <definedName name="add7cf4dfeca049c5b577b87290b5f535" localSheetId="20" hidden="1">'Sch 11 Reg Recycle Program'!#REF!</definedName>
    <definedName name="add7cf4dfeca049c5b577b87290b5f535" localSheetId="15" hidden="1">'Sch 12 Yard Waste-Organics Prog'!#REF!</definedName>
    <definedName name="add7cf4dfeca049c5b577b87290b5f535" hidden="1">'Sch 11 Reg Recycle Program'!#REF!</definedName>
    <definedName name="add8d07c7419b4359ab60fc57bf266949" localSheetId="21" hidden="1">#REF!</definedName>
    <definedName name="add8d07c7419b4359ab60fc57bf266949" localSheetId="3" hidden="1">#REF!</definedName>
    <definedName name="add8d07c7419b4359ab60fc57bf266949" localSheetId="1" hidden="1">#REF!</definedName>
    <definedName name="add8d07c7419b4359ab60fc57bf266949" localSheetId="22" hidden="1">#REF!</definedName>
    <definedName name="add8d07c7419b4359ab60fc57bf266949" localSheetId="15" hidden="1">#REF!</definedName>
    <definedName name="add8d07c7419b4359ab60fc57bf266949" localSheetId="18" hidden="1">#REF!</definedName>
    <definedName name="add8d07c7419b4359ab60fc57bf266949" hidden="1">#REF!</definedName>
    <definedName name="ade0b51d8b1a94201b56c9611d00f8e2e" localSheetId="1" hidden="1">#REF!</definedName>
    <definedName name="ade0b51d8b1a94201b56c9611d00f8e2e" localSheetId="22" hidden="1">#REF!</definedName>
    <definedName name="ade0b51d8b1a94201b56c9611d00f8e2e" localSheetId="15" hidden="1">#REF!</definedName>
    <definedName name="ade0b51d8b1a94201b56c9611d00f8e2e" localSheetId="18" hidden="1">#REF!</definedName>
    <definedName name="ade0b51d8b1a94201b56c9611d00f8e2e" hidden="1">#REF!</definedName>
    <definedName name="ade1f3822f68d4216b49403daaf4aa9d2" hidden="1">'Sch 6 Bal Sheet Assests -Total'!$D$34</definedName>
    <definedName name="ade615d46a38840e5b722c528cbd13e6c" localSheetId="1" hidden="1">#REF!</definedName>
    <definedName name="ade615d46a38840e5b722c528cbd13e6c" localSheetId="22" hidden="1">#REF!</definedName>
    <definedName name="ade615d46a38840e5b722c528cbd13e6c" localSheetId="15" hidden="1">#REF!</definedName>
    <definedName name="ade615d46a38840e5b722c528cbd13e6c" localSheetId="18" hidden="1">#REF!</definedName>
    <definedName name="ade615d46a38840e5b722c528cbd13e6c" hidden="1">#REF!</definedName>
    <definedName name="ade91bfaf775846dd8e1a1701edbc7014" localSheetId="15" hidden="1">'Sch 12 Yard Waste-Organics Prog'!#REF!</definedName>
    <definedName name="ade91bfaf775846dd8e1a1701edbc7014" hidden="1">'Sch 11 Reg Recycle Program'!$D$31</definedName>
    <definedName name="adeaa214e47c1476d8be5a07ac42add34" hidden="1">'Sch 8 Revenues'!$F$13</definedName>
    <definedName name="adf0c3054f3604af6b67dab9b0885bb1c" localSheetId="15" hidden="1">'Sch 12 Yard Waste-Organics Prog'!#REF!</definedName>
    <definedName name="adf0c3054f3604af6b67dab9b0885bb1c" hidden="1">'Sch 11 Reg Recycle Program'!$C$31</definedName>
    <definedName name="adf108f5248d043eeb9b0c0cd94d083d4" hidden="1">'Sch 8 Revenues'!$D$14</definedName>
    <definedName name="adf4b9f0ea7834832a6b952f36a505ba1" hidden="1">'Sch 6 Bal Sheet Assests -Total'!$D$17</definedName>
    <definedName name="adf6a8411ee5b441882041964872f6ba2" localSheetId="21" hidden="1">'[1]Sch 8 Revenues'!#REF!</definedName>
    <definedName name="adf6a8411ee5b441882041964872f6ba2" localSheetId="3" hidden="1">'[1]Sch 8 Revenues'!#REF!</definedName>
    <definedName name="adf6a8411ee5b441882041964872f6ba2" localSheetId="22" hidden="1">'[1]Sch 8 Revenues'!#REF!</definedName>
    <definedName name="adf6a8411ee5b441882041964872f6ba2" localSheetId="20" hidden="1">'Sch 8 Revenues'!#REF!</definedName>
    <definedName name="adf6a8411ee5b441882041964872f6ba2" localSheetId="15" hidden="1">'Sch 8 Revenues'!#REF!</definedName>
    <definedName name="adf6a8411ee5b441882041964872f6ba2" hidden="1">'Sch 8 Revenues'!#REF!</definedName>
    <definedName name="adf6fa888a37e408a964f2bb2f8d5686a" hidden="1">'Sch 8 Revenues'!$F$10</definedName>
    <definedName name="adf722504362c4820b9566ada74ea6d6e" localSheetId="21" hidden="1">'[4]Schedule 1'!#REF!</definedName>
    <definedName name="adf722504362c4820b9566ada74ea6d6e" localSheetId="3" hidden="1">'[4]Schedule 1'!#REF!</definedName>
    <definedName name="adf722504362c4820b9566ada74ea6d6e" localSheetId="1" hidden="1">'[5]Schedule 1'!#REF!</definedName>
    <definedName name="adf722504362c4820b9566ada74ea6d6e" localSheetId="22" hidden="1">'[6]Schedule 1'!#REF!</definedName>
    <definedName name="adf722504362c4820b9566ada74ea6d6e" localSheetId="20" hidden="1">'Sch 1 Veh-Mileage-Accident Info'!#REF!</definedName>
    <definedName name="adf722504362c4820b9566ada74ea6d6e" localSheetId="15" hidden="1">'Sch 1 Veh-Mileage-Accident Info'!#REF!</definedName>
    <definedName name="adf722504362c4820b9566ada74ea6d6e" localSheetId="18" hidden="1">'Sch 1 Veh-Mileage-Accident Info'!#REF!</definedName>
    <definedName name="adf722504362c4820b9566ada74ea6d6e" hidden="1">'Sch 1 Veh-Mileage-Accident Info'!#REF!</definedName>
    <definedName name="adf83373652034f87b0b73d3e7fa5e1ee" hidden="1">'Sch 8 Revenues'!$F$18</definedName>
    <definedName name="adf8864f4fa784c36b0439dd08e976bcd" localSheetId="1" hidden="1">#REF!</definedName>
    <definedName name="adf8864f4fa784c36b0439dd08e976bcd" localSheetId="22" hidden="1">#REF!</definedName>
    <definedName name="adf8864f4fa784c36b0439dd08e976bcd" localSheetId="15" hidden="1">#REF!</definedName>
    <definedName name="adf8864f4fa784c36b0439dd08e976bcd" localSheetId="18" hidden="1">#REF!</definedName>
    <definedName name="adf8864f4fa784c36b0439dd08e976bcd" hidden="1">#REF!</definedName>
    <definedName name="adf99ce926f4c498da2a889892733cd4b" localSheetId="1" hidden="1">#REF!</definedName>
    <definedName name="adf99ce926f4c498da2a889892733cd4b" localSheetId="22" hidden="1">#REF!</definedName>
    <definedName name="adf99ce926f4c498da2a889892733cd4b" localSheetId="15" hidden="1">#REF!</definedName>
    <definedName name="adf99ce926f4c498da2a889892733cd4b" localSheetId="18" hidden="1">#REF!</definedName>
    <definedName name="adf99ce926f4c498da2a889892733cd4b" hidden="1">#REF!</definedName>
    <definedName name="adfbc9e0ca9ac4b479211e37528702a32" localSheetId="21" hidden="1">'[1]Sch 8 Revenues'!#REF!</definedName>
    <definedName name="adfbc9e0ca9ac4b479211e37528702a32" localSheetId="3" hidden="1">'[1]Sch 8 Revenues'!#REF!</definedName>
    <definedName name="adfbc9e0ca9ac4b479211e37528702a32" localSheetId="22" hidden="1">'[1]Sch 8 Revenues'!#REF!</definedName>
    <definedName name="adfbc9e0ca9ac4b479211e37528702a32" localSheetId="20" hidden="1">'Sch 8 Revenues'!#REF!</definedName>
    <definedName name="adfbc9e0ca9ac4b479211e37528702a32" localSheetId="15" hidden="1">'Sch 8 Revenues'!#REF!</definedName>
    <definedName name="adfbc9e0ca9ac4b479211e37528702a32" hidden="1">'Sch 8 Revenues'!#REF!</definedName>
    <definedName name="adfd689c287914c109b0324d0219c434d" localSheetId="1" hidden="1">#REF!</definedName>
    <definedName name="adfd689c287914c109b0324d0219c434d" localSheetId="22" hidden="1">#REF!</definedName>
    <definedName name="adfd689c287914c109b0324d0219c434d" localSheetId="15" hidden="1">#REF!</definedName>
    <definedName name="adfd689c287914c109b0324d0219c434d" localSheetId="18" hidden="1">#REF!</definedName>
    <definedName name="adfd689c287914c109b0324d0219c434d" hidden="1">#REF!</definedName>
    <definedName name="adfd876b649e344d29208fb7cbf8bacd9" hidden="1">'Sch 7 Bal Sheet Liab-Equity'!$D$26</definedName>
    <definedName name="ae000828a65cf482db7f9459be5bf9f6d" localSheetId="15" hidden="1">'Sch 12 Yard Waste-Organics Prog'!#REF!</definedName>
    <definedName name="ae000828a65cf482db7f9459be5bf9f6d" hidden="1">'Sch 11 Reg Recycle Program'!$D$18</definedName>
    <definedName name="ae006e964249a4bfca498de67b2f1ef4f" localSheetId="21" hidden="1">'[1]Sch 8 Revenues'!#REF!</definedName>
    <definedName name="ae006e964249a4bfca498de67b2f1ef4f" localSheetId="3" hidden="1">'[1]Sch 8 Revenues'!#REF!</definedName>
    <definedName name="ae006e964249a4bfca498de67b2f1ef4f" localSheetId="22" hidden="1">'[1]Sch 8 Revenues'!#REF!</definedName>
    <definedName name="ae006e964249a4bfca498de67b2f1ef4f" localSheetId="20" hidden="1">'Sch 8 Revenues'!#REF!</definedName>
    <definedName name="ae006e964249a4bfca498de67b2f1ef4f" localSheetId="15" hidden="1">'Sch 8 Revenues'!#REF!</definedName>
    <definedName name="ae006e964249a4bfca498de67b2f1ef4f" hidden="1">'Sch 8 Revenues'!#REF!</definedName>
    <definedName name="ae03f38ec5b3747fa8e3fa863105eddfa" hidden="1">'Sch 8 Revenues'!$D$14</definedName>
    <definedName name="ae0609b5e293e4bff8ed350318192b529" localSheetId="1" hidden="1">#REF!</definedName>
    <definedName name="ae0609b5e293e4bff8ed350318192b529" localSheetId="22" hidden="1">#REF!</definedName>
    <definedName name="ae0609b5e293e4bff8ed350318192b529" localSheetId="15" hidden="1">#REF!</definedName>
    <definedName name="ae0609b5e293e4bff8ed350318192b529" localSheetId="18" hidden="1">#REF!</definedName>
    <definedName name="ae0609b5e293e4bff8ed350318192b529" hidden="1">#REF!</definedName>
    <definedName name="ae0bca030403d4e6185654c59b0ce7596" localSheetId="1" hidden="1">#REF!</definedName>
    <definedName name="ae0bca030403d4e6185654c59b0ce7596" localSheetId="22" hidden="1">#REF!</definedName>
    <definedName name="ae0bca030403d4e6185654c59b0ce7596" localSheetId="15" hidden="1">#REF!</definedName>
    <definedName name="ae0bca030403d4e6185654c59b0ce7596" localSheetId="18" hidden="1">#REF!</definedName>
    <definedName name="ae0bca030403d4e6185654c59b0ce7596" hidden="1">#REF!</definedName>
    <definedName name="ae0cce3f8c7f9464a864f2d6f0561b616" localSheetId="1" hidden="1">#REF!</definedName>
    <definedName name="ae0cce3f8c7f9464a864f2d6f0561b616" localSheetId="22" hidden="1">#REF!</definedName>
    <definedName name="ae0cce3f8c7f9464a864f2d6f0561b616" localSheetId="15" hidden="1">#REF!</definedName>
    <definedName name="ae0cce3f8c7f9464a864f2d6f0561b616" localSheetId="18" hidden="1">#REF!</definedName>
    <definedName name="ae0cce3f8c7f9464a864f2d6f0561b616" hidden="1">#REF!</definedName>
    <definedName name="ae116dd6223324ed3af56af3aea785ff2" localSheetId="21" hidden="1">'[1]Sch 5 Operating Property'!#REF!</definedName>
    <definedName name="ae116dd6223324ed3af56af3aea785ff2" localSheetId="3" hidden="1">'[1]Sch 5 Operating Property'!#REF!</definedName>
    <definedName name="ae116dd6223324ed3af56af3aea785ff2" localSheetId="22" hidden="1">'[1]Sch 5 Operating Property'!#REF!</definedName>
    <definedName name="ae116dd6223324ed3af56af3aea785ff2" localSheetId="20" hidden="1">'Sch 5 Operating Property'!#REF!</definedName>
    <definedName name="ae116dd6223324ed3af56af3aea785ff2" localSheetId="15" hidden="1">'Sch 5 Operating Property'!#REF!</definedName>
    <definedName name="ae116dd6223324ed3af56af3aea785ff2" hidden="1">'Sch 5 Operating Property'!#REF!</definedName>
    <definedName name="ae12d52e3bb9a415cb194c7b7374c057c" hidden="1">'Sch 1 Veh-Mileage-Accident Info'!$D$11</definedName>
    <definedName name="ae15e90fc58a843a985b8e4b585ab6410" localSheetId="21" hidden="1">#REF!</definedName>
    <definedName name="ae15e90fc58a843a985b8e4b585ab6410" localSheetId="3" hidden="1">#REF!</definedName>
    <definedName name="ae15e90fc58a843a985b8e4b585ab6410" localSheetId="1" hidden="1">#REF!</definedName>
    <definedName name="ae15e90fc58a843a985b8e4b585ab6410" localSheetId="22" hidden="1">#REF!</definedName>
    <definedName name="ae15e90fc58a843a985b8e4b585ab6410" localSheetId="15" hidden="1">#REF!</definedName>
    <definedName name="ae15e90fc58a843a985b8e4b585ab6410" localSheetId="18" hidden="1">#REF!</definedName>
    <definedName name="ae15e90fc58a843a985b8e4b585ab6410" hidden="1">#REF!</definedName>
    <definedName name="ae16b690b295c43c2bdde13bd074c2532" hidden="1">'Sch 5 Operating Property'!$E$14</definedName>
    <definedName name="ae19fe096ece0489b819f7442dbcf42df" localSheetId="1" hidden="1">#REF!</definedName>
    <definedName name="ae19fe096ece0489b819f7442dbcf42df" localSheetId="22" hidden="1">#REF!</definedName>
    <definedName name="ae19fe096ece0489b819f7442dbcf42df" localSheetId="15" hidden="1">#REF!</definedName>
    <definedName name="ae19fe096ece0489b819f7442dbcf42df" localSheetId="18" hidden="1">#REF!</definedName>
    <definedName name="ae19fe096ece0489b819f7442dbcf42df" hidden="1">#REF!</definedName>
    <definedName name="ae26e0df336f7409cb4317cdb1d9e0a68" localSheetId="1" hidden="1">#REF!</definedName>
    <definedName name="ae26e0df336f7409cb4317cdb1d9e0a68" localSheetId="22" hidden="1">#REF!</definedName>
    <definedName name="ae26e0df336f7409cb4317cdb1d9e0a68" localSheetId="15" hidden="1">#REF!</definedName>
    <definedName name="ae26e0df336f7409cb4317cdb1d9e0a68" localSheetId="18" hidden="1">#REF!</definedName>
    <definedName name="ae26e0df336f7409cb4317cdb1d9e0a68" hidden="1">#REF!</definedName>
    <definedName name="ae28da3cfa69a414598bade65f7c7b1af" localSheetId="1" hidden="1">#REF!</definedName>
    <definedName name="ae28da3cfa69a414598bade65f7c7b1af" localSheetId="22" hidden="1">#REF!</definedName>
    <definedName name="ae28da3cfa69a414598bade65f7c7b1af" localSheetId="15" hidden="1">#REF!</definedName>
    <definedName name="ae28da3cfa69a414598bade65f7c7b1af" localSheetId="18" hidden="1">#REF!</definedName>
    <definedName name="ae28da3cfa69a414598bade65f7c7b1af" hidden="1">#REF!</definedName>
    <definedName name="ae29f21059141472d83680ec5cbb2c13f" hidden="1">'Sch 8 Revenues'!$F$20</definedName>
    <definedName name="ae34535ee1a414575a06a052bdd629952" localSheetId="1" hidden="1">#REF!</definedName>
    <definedName name="ae34535ee1a414575a06a052bdd629952" localSheetId="22" hidden="1">#REF!</definedName>
    <definedName name="ae34535ee1a414575a06a052bdd629952" localSheetId="15" hidden="1">#REF!</definedName>
    <definedName name="ae34535ee1a414575a06a052bdd629952" localSheetId="18" hidden="1">#REF!</definedName>
    <definedName name="ae34535ee1a414575a06a052bdd629952" hidden="1">#REF!</definedName>
    <definedName name="ae385c3437ecd41aa9e6ac6bc3fdd5b6b" localSheetId="15" hidden="1">'Sch 12 Yard Waste-Organics Prog'!#REF!</definedName>
    <definedName name="ae385c3437ecd41aa9e6ac6bc3fdd5b6b" hidden="1">'Sch 11 Reg Recycle Program'!$D$11</definedName>
    <definedName name="ae38a1dee11ca4050be99ca7f85d2ce06" hidden="1">'Sch 10 Income Statement'!$D$38</definedName>
    <definedName name="ae39c8620f4dd45b086d5c7b647aeb8e2" localSheetId="1" hidden="1">#REF!</definedName>
    <definedName name="ae39c8620f4dd45b086d5c7b647aeb8e2" localSheetId="22" hidden="1">#REF!</definedName>
    <definedName name="ae39c8620f4dd45b086d5c7b647aeb8e2" localSheetId="15" hidden="1">#REF!</definedName>
    <definedName name="ae39c8620f4dd45b086d5c7b647aeb8e2" localSheetId="18" hidden="1">#REF!</definedName>
    <definedName name="ae39c8620f4dd45b086d5c7b647aeb8e2" hidden="1">#REF!</definedName>
    <definedName name="ae3a98f1f11dd4ef0814946a3864d2e4e" localSheetId="15" hidden="1">'Sch 12 Yard Waste-Organics Prog'!#REF!</definedName>
    <definedName name="ae3a98f1f11dd4ef0814946a3864d2e4e" hidden="1">'Sch 11 Reg Recycle Program'!$D$23</definedName>
    <definedName name="ae3c8eb082da948feb728a7e52561fc0a" hidden="1">'Sch 8 Revenues'!$F$19</definedName>
    <definedName name="ae3eb36f6b2284617a951508d1db4caf3" localSheetId="1" hidden="1">#REF!</definedName>
    <definedName name="ae3eb36f6b2284617a951508d1db4caf3" localSheetId="22" hidden="1">#REF!</definedName>
    <definedName name="ae3eb36f6b2284617a951508d1db4caf3" localSheetId="15" hidden="1">#REF!</definedName>
    <definedName name="ae3eb36f6b2284617a951508d1db4caf3" localSheetId="18" hidden="1">#REF!</definedName>
    <definedName name="ae3eb36f6b2284617a951508d1db4caf3" hidden="1">#REF!</definedName>
    <definedName name="ae46aa0680a5a4467a38ddbe812b06234" hidden="1">'Sch 7 Bal Sheet Liab-Equity'!$D$30</definedName>
    <definedName name="ae4e5206ee14a4a6eb9ace9808f4238e3" localSheetId="21" hidden="1">'[1]Sch 11 Reg Recycle Program'!#REF!</definedName>
    <definedName name="ae4e5206ee14a4a6eb9ace9808f4238e3" localSheetId="3" hidden="1">'[1]Sch 11 Reg Recycle Program'!#REF!</definedName>
    <definedName name="ae4e5206ee14a4a6eb9ace9808f4238e3" localSheetId="22" hidden="1">'[1]Sch 11 Reg Recycle Program'!#REF!</definedName>
    <definedName name="ae4e5206ee14a4a6eb9ace9808f4238e3" localSheetId="20" hidden="1">'Sch 11 Reg Recycle Program'!#REF!</definedName>
    <definedName name="ae4e5206ee14a4a6eb9ace9808f4238e3" localSheetId="15" hidden="1">'Sch 12 Yard Waste-Organics Prog'!#REF!</definedName>
    <definedName name="ae4e5206ee14a4a6eb9ace9808f4238e3" hidden="1">'Sch 11 Reg Recycle Program'!#REF!</definedName>
    <definedName name="ae599b7b9a3ee4b5da2e59543d1d33524" localSheetId="1" hidden="1">#REF!</definedName>
    <definedName name="ae599b7b9a3ee4b5da2e59543d1d33524" localSheetId="22" hidden="1">#REF!</definedName>
    <definedName name="ae599b7b9a3ee4b5da2e59543d1d33524" localSheetId="15" hidden="1">#REF!</definedName>
    <definedName name="ae599b7b9a3ee4b5da2e59543d1d33524" localSheetId="18" hidden="1">#REF!</definedName>
    <definedName name="ae599b7b9a3ee4b5da2e59543d1d33524" hidden="1">#REF!</definedName>
    <definedName name="ae59a40b565104ce5b1d7d3e16eb2dfa7" hidden="1">'Sch 6 Bal Sheet Assests -Total'!$D$14</definedName>
    <definedName name="ae5be5bd27372415b817984d1ddbf1cc0" localSheetId="1" hidden="1">#REF!</definedName>
    <definedName name="ae5be5bd27372415b817984d1ddbf1cc0" localSheetId="22" hidden="1">#REF!</definedName>
    <definedName name="ae5be5bd27372415b817984d1ddbf1cc0" localSheetId="15" hidden="1">#REF!</definedName>
    <definedName name="ae5be5bd27372415b817984d1ddbf1cc0" localSheetId="18" hidden="1">#REF!</definedName>
    <definedName name="ae5be5bd27372415b817984d1ddbf1cc0" hidden="1">#REF!</definedName>
    <definedName name="ae5cdb3c226a14df386195d017e200016" localSheetId="1" hidden="1">#REF!</definedName>
    <definedName name="ae5cdb3c226a14df386195d017e200016" localSheetId="22" hidden="1">#REF!</definedName>
    <definedName name="ae5cdb3c226a14df386195d017e200016" localSheetId="15" hidden="1">#REF!</definedName>
    <definedName name="ae5cdb3c226a14df386195d017e200016" localSheetId="18" hidden="1">#REF!</definedName>
    <definedName name="ae5cdb3c226a14df386195d017e200016" hidden="1">#REF!</definedName>
    <definedName name="ae6048d50676d41739c42e39b123877f4" localSheetId="1" hidden="1">#REF!</definedName>
    <definedName name="ae6048d50676d41739c42e39b123877f4" localSheetId="22" hidden="1">#REF!</definedName>
    <definedName name="ae6048d50676d41739c42e39b123877f4" localSheetId="15" hidden="1">#REF!</definedName>
    <definedName name="ae6048d50676d41739c42e39b123877f4" localSheetId="18" hidden="1">#REF!</definedName>
    <definedName name="ae6048d50676d41739c42e39b123877f4" hidden="1">#REF!</definedName>
    <definedName name="ae6a8d403245a476d93c5cd4c63b48cd8" hidden="1">'Sch 6 Bal Sheet Assests -Total'!$D$13</definedName>
    <definedName name="ae6c3f4b79df34e6cbd66df5919529440" localSheetId="1" hidden="1">#REF!</definedName>
    <definedName name="ae6c3f4b79df34e6cbd66df5919529440" localSheetId="22" hidden="1">#REF!</definedName>
    <definedName name="ae6c3f4b79df34e6cbd66df5919529440" localSheetId="15" hidden="1">#REF!</definedName>
    <definedName name="ae6c3f4b79df34e6cbd66df5919529440" localSheetId="18" hidden="1">#REF!</definedName>
    <definedName name="ae6c3f4b79df34e6cbd66df5919529440" hidden="1">#REF!</definedName>
    <definedName name="ae6c5985536bd44319f6b5e123c861da7" hidden="1">'Sch 10 Income Statement'!$D$17</definedName>
    <definedName name="ae71d8c4dda324742a2f70f7e892ba0d2" hidden="1">'Sch 7 Bal Sheet Liab-Equity'!$D$33</definedName>
    <definedName name="ae73c8fa6011e4d6e8a3b802a45bd2a5f" localSheetId="1" hidden="1">#REF!</definedName>
    <definedName name="ae73c8fa6011e4d6e8a3b802a45bd2a5f" localSheetId="22" hidden="1">#REF!</definedName>
    <definedName name="ae73c8fa6011e4d6e8a3b802a45bd2a5f" localSheetId="15" hidden="1">#REF!</definedName>
    <definedName name="ae73c8fa6011e4d6e8a3b802a45bd2a5f" localSheetId="18" hidden="1">#REF!</definedName>
    <definedName name="ae73c8fa6011e4d6e8a3b802a45bd2a5f" hidden="1">#REF!</definedName>
    <definedName name="ae74598694c9d4943a5f85b88b6a74862" localSheetId="1" hidden="1">#REF!</definedName>
    <definedName name="ae74598694c9d4943a5f85b88b6a74862" localSheetId="22" hidden="1">#REF!</definedName>
    <definedName name="ae74598694c9d4943a5f85b88b6a74862" localSheetId="15" hidden="1">#REF!</definedName>
    <definedName name="ae74598694c9d4943a5f85b88b6a74862" localSheetId="18" hidden="1">#REF!</definedName>
    <definedName name="ae74598694c9d4943a5f85b88b6a74862" hidden="1">#REF!</definedName>
    <definedName name="ae78bde6928d4471db4a1de1ea54ebd34" localSheetId="1" hidden="1">#REF!</definedName>
    <definedName name="ae78bde6928d4471db4a1de1ea54ebd34" localSheetId="22" hidden="1">#REF!</definedName>
    <definedName name="ae78bde6928d4471db4a1de1ea54ebd34" localSheetId="15" hidden="1">#REF!</definedName>
    <definedName name="ae78bde6928d4471db4a1de1ea54ebd34" localSheetId="18" hidden="1">#REF!</definedName>
    <definedName name="ae78bde6928d4471db4a1de1ea54ebd34" hidden="1">#REF!</definedName>
    <definedName name="ae79d46b0af9646a9b0f86d79f3159592" localSheetId="1" hidden="1">#REF!</definedName>
    <definedName name="ae79d46b0af9646a9b0f86d79f3159592" localSheetId="22" hidden="1">#REF!</definedName>
    <definedName name="ae79d46b0af9646a9b0f86d79f3159592" localSheetId="15" hidden="1">#REF!</definedName>
    <definedName name="ae79d46b0af9646a9b0f86d79f3159592" localSheetId="18" hidden="1">#REF!</definedName>
    <definedName name="ae79d46b0af9646a9b0f86d79f3159592" hidden="1">#REF!</definedName>
    <definedName name="ae7b65983c68449a4b3047db88a34b3d8" localSheetId="1" hidden="1">#REF!</definedName>
    <definedName name="ae7b65983c68449a4b3047db88a34b3d8" localSheetId="22" hidden="1">#REF!</definedName>
    <definedName name="ae7b65983c68449a4b3047db88a34b3d8" localSheetId="15" hidden="1">#REF!</definedName>
    <definedName name="ae7b65983c68449a4b3047db88a34b3d8" localSheetId="18" hidden="1">#REF!</definedName>
    <definedName name="ae7b65983c68449a4b3047db88a34b3d8" hidden="1">#REF!</definedName>
    <definedName name="ae825c5a7a5d140ab8eb86050af43d4d8" localSheetId="1" hidden="1">#REF!</definedName>
    <definedName name="ae825c5a7a5d140ab8eb86050af43d4d8" localSheetId="22" hidden="1">#REF!</definedName>
    <definedName name="ae825c5a7a5d140ab8eb86050af43d4d8" localSheetId="15" hidden="1">#REF!</definedName>
    <definedName name="ae825c5a7a5d140ab8eb86050af43d4d8" localSheetId="18" hidden="1">#REF!</definedName>
    <definedName name="ae825c5a7a5d140ab8eb86050af43d4d8" hidden="1">#REF!</definedName>
    <definedName name="ae82706c9adb4404888dbb8090732781c" localSheetId="1" hidden="1">#REF!</definedName>
    <definedName name="ae82706c9adb4404888dbb8090732781c" localSheetId="22" hidden="1">#REF!</definedName>
    <definedName name="ae82706c9adb4404888dbb8090732781c" localSheetId="15" hidden="1">#REF!</definedName>
    <definedName name="ae82706c9adb4404888dbb8090732781c" localSheetId="18" hidden="1">#REF!</definedName>
    <definedName name="ae82706c9adb4404888dbb8090732781c" hidden="1">#REF!</definedName>
    <definedName name="ae8c20009af6f486eba629ae348da600e" hidden="1">'Sch 1 Veh-Mileage-Accident Info'!$C$10</definedName>
    <definedName name="ae8fc2c7151334bf9b07105699fab4380" localSheetId="1" hidden="1">#REF!</definedName>
    <definedName name="ae8fc2c7151334bf9b07105699fab4380" localSheetId="22" hidden="1">#REF!</definedName>
    <definedName name="ae8fc2c7151334bf9b07105699fab4380" localSheetId="15" hidden="1">#REF!</definedName>
    <definedName name="ae8fc2c7151334bf9b07105699fab4380" localSheetId="18" hidden="1">#REF!</definedName>
    <definedName name="ae8fc2c7151334bf9b07105699fab4380" hidden="1">#REF!</definedName>
    <definedName name="ae8ff35b5e03b41da95ec5208159c467a" localSheetId="21" hidden="1">'[1]Sch 8 Revenues'!#REF!</definedName>
    <definedName name="ae8ff35b5e03b41da95ec5208159c467a" localSheetId="3" hidden="1">'[1]Sch 8 Revenues'!#REF!</definedName>
    <definedName name="ae8ff35b5e03b41da95ec5208159c467a" localSheetId="22" hidden="1">'[1]Sch 8 Revenues'!#REF!</definedName>
    <definedName name="ae8ff35b5e03b41da95ec5208159c467a" localSheetId="20" hidden="1">'Sch 8 Revenues'!#REF!</definedName>
    <definedName name="ae8ff35b5e03b41da95ec5208159c467a" localSheetId="15" hidden="1">'Sch 8 Revenues'!#REF!</definedName>
    <definedName name="ae8ff35b5e03b41da95ec5208159c467a" hidden="1">'Sch 8 Revenues'!#REF!</definedName>
    <definedName name="ae90befefa83c45fe81600448c2deae18" localSheetId="21" hidden="1">'[1]Sch 8 Revenues'!#REF!</definedName>
    <definedName name="ae90befefa83c45fe81600448c2deae18" localSheetId="3" hidden="1">'[1]Sch 8 Revenues'!#REF!</definedName>
    <definedName name="ae90befefa83c45fe81600448c2deae18" localSheetId="22" hidden="1">'[1]Sch 8 Revenues'!#REF!</definedName>
    <definedName name="ae90befefa83c45fe81600448c2deae18" localSheetId="20" hidden="1">'Sch 8 Revenues'!#REF!</definedName>
    <definedName name="ae90befefa83c45fe81600448c2deae18" localSheetId="15" hidden="1">'Sch 8 Revenues'!#REF!</definedName>
    <definedName name="ae90befefa83c45fe81600448c2deae18" hidden="1">'Sch 8 Revenues'!#REF!</definedName>
    <definedName name="ae92a99c47e0d472aa0303d1f4e09bcc3" hidden="1">'Sch 5 Operating Property'!$E$10</definedName>
    <definedName name="ae956097f137e47d8b0da4915ac8e8e5e" localSheetId="1" hidden="1">#REF!</definedName>
    <definedName name="ae956097f137e47d8b0da4915ac8e8e5e" localSheetId="22" hidden="1">#REF!</definedName>
    <definedName name="ae956097f137e47d8b0da4915ac8e8e5e" localSheetId="15" hidden="1">#REF!</definedName>
    <definedName name="ae956097f137e47d8b0da4915ac8e8e5e" localSheetId="18" hidden="1">#REF!</definedName>
    <definedName name="ae956097f137e47d8b0da4915ac8e8e5e" hidden="1">#REF!</definedName>
    <definedName name="ae96386157d564e9aa81f9ae5e2434272" hidden="1">'Sch 10 Income Statement'!$D$25</definedName>
    <definedName name="ae9b55e74b9384ee79ca8698f7c2372d5" hidden="1">'Sch 8 Revenues'!$E$20</definedName>
    <definedName name="ae9c33f203a004ba48a13067d6053a56e" localSheetId="15" hidden="1">'Sch 12 Yard Waste-Organics Prog'!#REF!</definedName>
    <definedName name="ae9c33f203a004ba48a13067d6053a56e" hidden="1">'Sch 11 Reg Recycle Program'!$D$14</definedName>
    <definedName name="ae9cfff4ed9c04765aaa1f4597e1cb505" hidden="1">'Sch 6 Bal Sheet Assests -Total'!$D$10</definedName>
    <definedName name="ae9d40c9c7465494cbac0792696ca6b0d" hidden="1">'Sch 8 Revenues'!$F$14</definedName>
    <definedName name="aea08eb077b0949fdbb62f063e4ca75e2" localSheetId="1" hidden="1">#REF!</definedName>
    <definedName name="aea08eb077b0949fdbb62f063e4ca75e2" localSheetId="22" hidden="1">#REF!</definedName>
    <definedName name="aea08eb077b0949fdbb62f063e4ca75e2" localSheetId="15" hidden="1">#REF!</definedName>
    <definedName name="aea08eb077b0949fdbb62f063e4ca75e2" localSheetId="18" hidden="1">#REF!</definedName>
    <definedName name="aea08eb077b0949fdbb62f063e4ca75e2" hidden="1">#REF!</definedName>
    <definedName name="aea4eac2900474036bfcf6e200d665050" hidden="1">'Sch 13 Garbage Disposal Fees'!$K$10</definedName>
    <definedName name="aea8105b584b8420eb838b9a027b57ce4" hidden="1">'Sch 5 Operating Property'!$E$25</definedName>
    <definedName name="aeaa49632aeeb4a929d3569ceb8de4a92" localSheetId="21" hidden="1">'[4]Schedule 1'!#REF!</definedName>
    <definedName name="aeaa49632aeeb4a929d3569ceb8de4a92" localSheetId="3" hidden="1">'[4]Schedule 1'!#REF!</definedName>
    <definedName name="aeaa49632aeeb4a929d3569ceb8de4a92" localSheetId="1" hidden="1">'[5]Schedule 1'!#REF!</definedName>
    <definedName name="aeaa49632aeeb4a929d3569ceb8de4a92" localSheetId="22" hidden="1">'[6]Schedule 1'!#REF!</definedName>
    <definedName name="aeaa49632aeeb4a929d3569ceb8de4a92" localSheetId="20" hidden="1">'Sch 1 Veh-Mileage-Accident Info'!#REF!</definedName>
    <definedName name="aeaa49632aeeb4a929d3569ceb8de4a92" localSheetId="15" hidden="1">'Sch 1 Veh-Mileage-Accident Info'!#REF!</definedName>
    <definedName name="aeaa49632aeeb4a929d3569ceb8de4a92" localSheetId="18" hidden="1">'Sch 1 Veh-Mileage-Accident Info'!#REF!</definedName>
    <definedName name="aeaa49632aeeb4a929d3569ceb8de4a92" hidden="1">'Sch 1 Veh-Mileage-Accident Info'!#REF!</definedName>
    <definedName name="aeaad98d41fc540d69e7002cffbc573d0" localSheetId="21" hidden="1">#REF!</definedName>
    <definedName name="aeaad98d41fc540d69e7002cffbc573d0" localSheetId="22" hidden="1">#REF!</definedName>
    <definedName name="aeaad98d41fc540d69e7002cffbc573d0" localSheetId="20" hidden="1">#REF!</definedName>
    <definedName name="aeaad98d41fc540d69e7002cffbc573d0" localSheetId="15" hidden="1">#REF!</definedName>
    <definedName name="aeaad98d41fc540d69e7002cffbc573d0" hidden="1">#REF!</definedName>
    <definedName name="aeae53df474164dcdbc458bc5f34f1cc8" localSheetId="1" hidden="1">#REF!</definedName>
    <definedName name="aeae53df474164dcdbc458bc5f34f1cc8" localSheetId="22" hidden="1">#REF!</definedName>
    <definedName name="aeae53df474164dcdbc458bc5f34f1cc8" localSheetId="15" hidden="1">#REF!</definedName>
    <definedName name="aeae53df474164dcdbc458bc5f34f1cc8" localSheetId="18" hidden="1">#REF!</definedName>
    <definedName name="aeae53df474164dcdbc458bc5f34f1cc8" hidden="1">#REF!</definedName>
    <definedName name="aeb0afd435c544ae5a6e037fbff775985" localSheetId="21" hidden="1">#REF!</definedName>
    <definedName name="aeb0afd435c544ae5a6e037fbff775985" localSheetId="3" hidden="1">#REF!</definedName>
    <definedName name="aeb0afd435c544ae5a6e037fbff775985" localSheetId="1" hidden="1">'[3]Company Info-Certification Page'!#REF!</definedName>
    <definedName name="aeb0afd435c544ae5a6e037fbff775985" localSheetId="22" hidden="1">#REF!</definedName>
    <definedName name="aeb0afd435c544ae5a6e037fbff775985" localSheetId="15" hidden="1">#REF!</definedName>
    <definedName name="aeb0afd435c544ae5a6e037fbff775985" hidden="1">#REF!</definedName>
    <definedName name="aeb177dc9a8bf4e68bf51eb6159f1218c" localSheetId="1" hidden="1">#REF!</definedName>
    <definedName name="aeb177dc9a8bf4e68bf51eb6159f1218c" localSheetId="22" hidden="1">#REF!</definedName>
    <definedName name="aeb177dc9a8bf4e68bf51eb6159f1218c" localSheetId="15" hidden="1">#REF!</definedName>
    <definedName name="aeb177dc9a8bf4e68bf51eb6159f1218c" localSheetId="18" hidden="1">#REF!</definedName>
    <definedName name="aeb177dc9a8bf4e68bf51eb6159f1218c" hidden="1">#REF!</definedName>
    <definedName name="aeb38600d8f36470c86e99f2de9da6dc9" localSheetId="21" hidden="1">'[1]Sch 1 Veh-Mileage-Accident Info'!#REF!</definedName>
    <definedName name="aeb38600d8f36470c86e99f2de9da6dc9" localSheetId="3" hidden="1">'[1]Sch 1 Veh-Mileage-Accident Info'!#REF!</definedName>
    <definedName name="aeb38600d8f36470c86e99f2de9da6dc9" localSheetId="22" hidden="1">'[1]Sch 1 Veh-Mileage-Accident Info'!#REF!</definedName>
    <definedName name="aeb38600d8f36470c86e99f2de9da6dc9" localSheetId="20" hidden="1">'Sch 1 Veh-Mileage-Accident Info'!#REF!</definedName>
    <definedName name="aeb38600d8f36470c86e99f2de9da6dc9" hidden="1">'Sch 1 Veh-Mileage-Accident Info'!#REF!</definedName>
    <definedName name="aebd1fb7e367d43e1b9823740c761416a" hidden="1">'Sch 10 Income Statement'!$D$16</definedName>
    <definedName name="aec2c7729fd6b4b0d989971d26bdc46d4" localSheetId="1" hidden="1">#REF!</definedName>
    <definedName name="aec2c7729fd6b4b0d989971d26bdc46d4" localSheetId="22" hidden="1">#REF!</definedName>
    <definedName name="aec2c7729fd6b4b0d989971d26bdc46d4" localSheetId="15" hidden="1">#REF!</definedName>
    <definedName name="aec2c7729fd6b4b0d989971d26bdc46d4" localSheetId="18" hidden="1">#REF!</definedName>
    <definedName name="aec2c7729fd6b4b0d989971d26bdc46d4" hidden="1">#REF!</definedName>
    <definedName name="aec60fbe540aa40919efa0ebe725a3df6" localSheetId="15" hidden="1">'Sch 12 Yard Waste-Organics Prog'!#REF!</definedName>
    <definedName name="aec60fbe540aa40919efa0ebe725a3df6" hidden="1">'Sch 11 Reg Recycle Program'!$D$29</definedName>
    <definedName name="aec793f998f064b91b1ced4f63a0ffdc6" localSheetId="1" hidden="1">#REF!</definedName>
    <definedName name="aec793f998f064b91b1ced4f63a0ffdc6" localSheetId="22" hidden="1">#REF!</definedName>
    <definedName name="aec793f998f064b91b1ced4f63a0ffdc6" localSheetId="15" hidden="1">#REF!</definedName>
    <definedName name="aec793f998f064b91b1ced4f63a0ffdc6" localSheetId="18" hidden="1">#REF!</definedName>
    <definedName name="aec793f998f064b91b1ced4f63a0ffdc6" hidden="1">#REF!</definedName>
    <definedName name="aecc653443be9474d9bf075aec5804d0f" localSheetId="21" hidden="1">#REF!</definedName>
    <definedName name="aecc653443be9474d9bf075aec5804d0f" localSheetId="3" hidden="1">#REF!</definedName>
    <definedName name="aecc653443be9474d9bf075aec5804d0f" localSheetId="1" hidden="1">#REF!</definedName>
    <definedName name="aecc653443be9474d9bf075aec5804d0f" localSheetId="22" hidden="1">#REF!</definedName>
    <definedName name="aecc653443be9474d9bf075aec5804d0f" hidden="1">'Ownership- Industry Info'!$AD$9</definedName>
    <definedName name="aecc78471be044cee886098b236100585" localSheetId="21" hidden="1">'[1]Sch 8 Revenues'!#REF!</definedName>
    <definedName name="aecc78471be044cee886098b236100585" localSheetId="3" hidden="1">'[1]Sch 8 Revenues'!#REF!</definedName>
    <definedName name="aecc78471be044cee886098b236100585" localSheetId="22" hidden="1">'[1]Sch 8 Revenues'!#REF!</definedName>
    <definedName name="aecc78471be044cee886098b236100585" localSheetId="20" hidden="1">'Sch 8 Revenues'!#REF!</definedName>
    <definedName name="aecc78471be044cee886098b236100585" localSheetId="15" hidden="1">'Sch 8 Revenues'!#REF!</definedName>
    <definedName name="aecc78471be044cee886098b236100585" hidden="1">'Sch 8 Revenues'!#REF!</definedName>
    <definedName name="aecf1c28ce0c14452be1b5cb7cb7a8f24" localSheetId="21" hidden="1">'[1]Sch 8 Revenues'!#REF!</definedName>
    <definedName name="aecf1c28ce0c14452be1b5cb7cb7a8f24" localSheetId="3" hidden="1">'[1]Sch 8 Revenues'!#REF!</definedName>
    <definedName name="aecf1c28ce0c14452be1b5cb7cb7a8f24" localSheetId="22" hidden="1">'[1]Sch 8 Revenues'!#REF!</definedName>
    <definedName name="aecf1c28ce0c14452be1b5cb7cb7a8f24" localSheetId="20" hidden="1">'Sch 8 Revenues'!#REF!</definedName>
    <definedName name="aecf1c28ce0c14452be1b5cb7cb7a8f24" localSheetId="15" hidden="1">'Sch 8 Revenues'!#REF!</definedName>
    <definedName name="aecf1c28ce0c14452be1b5cb7cb7a8f24" hidden="1">'Sch 8 Revenues'!#REF!</definedName>
    <definedName name="aecfcc785d07542d4810646740da71285" localSheetId="21" hidden="1">'[4]Schedule 1'!#REF!</definedName>
    <definedName name="aecfcc785d07542d4810646740da71285" localSheetId="3" hidden="1">'[4]Schedule 1'!#REF!</definedName>
    <definedName name="aecfcc785d07542d4810646740da71285" localSheetId="1" hidden="1">'[5]Schedule 1'!#REF!</definedName>
    <definedName name="aecfcc785d07542d4810646740da71285" localSheetId="22" hidden="1">'[6]Schedule 1'!#REF!</definedName>
    <definedName name="aecfcc785d07542d4810646740da71285" localSheetId="20" hidden="1">'Sch 1 Veh-Mileage-Accident Info'!#REF!</definedName>
    <definedName name="aecfcc785d07542d4810646740da71285" localSheetId="15" hidden="1">'Sch 1 Veh-Mileage-Accident Info'!#REF!</definedName>
    <definedName name="aecfcc785d07542d4810646740da71285" localSheetId="18" hidden="1">'Sch 1 Veh-Mileage-Accident Info'!#REF!</definedName>
    <definedName name="aecfcc785d07542d4810646740da71285" hidden="1">'Sch 1 Veh-Mileage-Accident Info'!#REF!</definedName>
    <definedName name="aed0e4155c2194c4ab868e3ca7c80a6f7" localSheetId="21" hidden="1">'[1]Sch 8 Revenues'!#REF!</definedName>
    <definedName name="aed0e4155c2194c4ab868e3ca7c80a6f7" localSheetId="3" hidden="1">'[1]Sch 8 Revenues'!#REF!</definedName>
    <definedName name="aed0e4155c2194c4ab868e3ca7c80a6f7" localSheetId="22" hidden="1">'[1]Sch 8 Revenues'!#REF!</definedName>
    <definedName name="aed0e4155c2194c4ab868e3ca7c80a6f7" localSheetId="20" hidden="1">'Sch 8 Revenues'!#REF!</definedName>
    <definedName name="aed0e4155c2194c4ab868e3ca7c80a6f7" localSheetId="15" hidden="1">'Sch 8 Revenues'!#REF!</definedName>
    <definedName name="aed0e4155c2194c4ab868e3ca7c80a6f7" hidden="1">'Sch 8 Revenues'!#REF!</definedName>
    <definedName name="aed1e72151ced46cba545cb7f034c8961" localSheetId="21" hidden="1">'[1]Sch 8 Revenues'!#REF!</definedName>
    <definedName name="aed1e72151ced46cba545cb7f034c8961" localSheetId="3" hidden="1">'[1]Sch 8 Revenues'!#REF!</definedName>
    <definedName name="aed1e72151ced46cba545cb7f034c8961" localSheetId="22" hidden="1">'[1]Sch 8 Revenues'!#REF!</definedName>
    <definedName name="aed1e72151ced46cba545cb7f034c8961" localSheetId="20" hidden="1">'Sch 8 Revenues'!#REF!</definedName>
    <definedName name="aed1e72151ced46cba545cb7f034c8961" localSheetId="15" hidden="1">'Sch 8 Revenues'!#REF!</definedName>
    <definedName name="aed1e72151ced46cba545cb7f034c8961" hidden="1">'Sch 8 Revenues'!#REF!</definedName>
    <definedName name="aed43eb54dbe4429cb5d4558dbea4c511" localSheetId="1" hidden="1">#REF!</definedName>
    <definedName name="aed43eb54dbe4429cb5d4558dbea4c511" localSheetId="22" hidden="1">#REF!</definedName>
    <definedName name="aed43eb54dbe4429cb5d4558dbea4c511" localSheetId="15" hidden="1">#REF!</definedName>
    <definedName name="aed43eb54dbe4429cb5d4558dbea4c511" localSheetId="18" hidden="1">#REF!</definedName>
    <definedName name="aed43eb54dbe4429cb5d4558dbea4c511" hidden="1">#REF!</definedName>
    <definedName name="aed741ee3c8b145b6a0a94439abac430f" localSheetId="15" hidden="1">'Sch 12 Yard Waste-Organics Prog'!#REF!</definedName>
    <definedName name="aed741ee3c8b145b6a0a94439abac430f" hidden="1">'Sch 11 Reg Recycle Program'!$D$29</definedName>
    <definedName name="aedd3065eedea43aaa9bebcc6f7bce47d" localSheetId="21" hidden="1">'[1]Sch 8 Revenues'!#REF!</definedName>
    <definedName name="aedd3065eedea43aaa9bebcc6f7bce47d" localSheetId="3" hidden="1">'[1]Sch 8 Revenues'!#REF!</definedName>
    <definedName name="aedd3065eedea43aaa9bebcc6f7bce47d" localSheetId="22" hidden="1">'[1]Sch 8 Revenues'!#REF!</definedName>
    <definedName name="aedd3065eedea43aaa9bebcc6f7bce47d" localSheetId="20" hidden="1">'Sch 8 Revenues'!#REF!</definedName>
    <definedName name="aedd3065eedea43aaa9bebcc6f7bce47d" localSheetId="15" hidden="1">'Sch 8 Revenues'!#REF!</definedName>
    <definedName name="aedd3065eedea43aaa9bebcc6f7bce47d" hidden="1">'Sch 8 Revenues'!#REF!</definedName>
    <definedName name="aedf94525bb14454490e3035bff3ce9ad" localSheetId="18" hidden="1">'Sch 15 Other Disp-Process Exp'!#REF!</definedName>
    <definedName name="aedf94525bb14454490e3035bff3ce9ad" hidden="1">'Sch 14 Medical Waste '!$G$7</definedName>
    <definedName name="aee36ad38238e4fca886d08c7898718d0" hidden="1">'Sch 7 Bal Sheet Liab-Equity'!$D$12</definedName>
    <definedName name="aee3b2fce6d17482ea8195dfc17a29d04" localSheetId="15" hidden="1">'Sch 12 Yard Waste-Organics Prog'!#REF!</definedName>
    <definedName name="aee3b2fce6d17482ea8195dfc17a29d04" hidden="1">'Sch 11 Reg Recycle Program'!$D$15</definedName>
    <definedName name="aeedde1ba6b714006b1b481b6004283f1" localSheetId="15" hidden="1">'Sch 12 Yard Waste-Organics Prog'!#REF!</definedName>
    <definedName name="aeedde1ba6b714006b1b481b6004283f1" hidden="1">'Sch 11 Reg Recycle Program'!$D$11</definedName>
    <definedName name="aeeeb6b1e09374239b57c5a0058c80ab1" localSheetId="21" hidden="1">'[4]Schedule 1'!#REF!</definedName>
    <definedName name="aeeeb6b1e09374239b57c5a0058c80ab1" localSheetId="3" hidden="1">'[4]Schedule 1'!#REF!</definedName>
    <definedName name="aeeeb6b1e09374239b57c5a0058c80ab1" localSheetId="1" hidden="1">'[5]Schedule 1'!#REF!</definedName>
    <definedName name="aeeeb6b1e09374239b57c5a0058c80ab1" localSheetId="22" hidden="1">'[6]Schedule 1'!#REF!</definedName>
    <definedName name="aeeeb6b1e09374239b57c5a0058c80ab1" localSheetId="20" hidden="1">'Sch 1 Veh-Mileage-Accident Info'!#REF!</definedName>
    <definedName name="aeeeb6b1e09374239b57c5a0058c80ab1" localSheetId="15" hidden="1">'Sch 1 Veh-Mileage-Accident Info'!#REF!</definedName>
    <definedName name="aeeeb6b1e09374239b57c5a0058c80ab1" localSheetId="18" hidden="1">'Sch 1 Veh-Mileage-Accident Info'!#REF!</definedName>
    <definedName name="aeeeb6b1e09374239b57c5a0058c80ab1" hidden="1">'Sch 1 Veh-Mileage-Accident Info'!#REF!</definedName>
    <definedName name="aeefc05bf37524234bb65e073568711bf" localSheetId="1" hidden="1">#REF!</definedName>
    <definedName name="aeefc05bf37524234bb65e073568711bf" localSheetId="22" hidden="1">#REF!</definedName>
    <definedName name="aeefc05bf37524234bb65e073568711bf" localSheetId="15" hidden="1">#REF!</definedName>
    <definedName name="aeefc05bf37524234bb65e073568711bf" localSheetId="18" hidden="1">#REF!</definedName>
    <definedName name="aeefc05bf37524234bb65e073568711bf" hidden="1">#REF!</definedName>
    <definedName name="aef308111f49c4d2fab581cc96237e818" localSheetId="1" hidden="1">#REF!</definedName>
    <definedName name="aef308111f49c4d2fab581cc96237e818" localSheetId="22" hidden="1">#REF!</definedName>
    <definedName name="aef308111f49c4d2fab581cc96237e818" localSheetId="15" hidden="1">#REF!</definedName>
    <definedName name="aef308111f49c4d2fab581cc96237e818" localSheetId="18" hidden="1">#REF!</definedName>
    <definedName name="aef308111f49c4d2fab581cc96237e818" hidden="1">#REF!</definedName>
    <definedName name="aef460ba340f44784911cb588cdf8cd71" localSheetId="21" hidden="1">#REF!</definedName>
    <definedName name="aef460ba340f44784911cb588cdf8cd71" localSheetId="3" hidden="1">#REF!</definedName>
    <definedName name="aef460ba340f44784911cb588cdf8cd71" localSheetId="1" hidden="1">#REF!</definedName>
    <definedName name="aef460ba340f44784911cb588cdf8cd71" localSheetId="22" hidden="1">#REF!</definedName>
    <definedName name="aef460ba340f44784911cb588cdf8cd71" hidden="1">'Ownership- Industry Info'!$W$12</definedName>
    <definedName name="aef495ae8ed014408aaf6f2bc3a2568fe" localSheetId="1" hidden="1">#REF!</definedName>
    <definedName name="aef495ae8ed014408aaf6f2bc3a2568fe" localSheetId="22" hidden="1">#REF!</definedName>
    <definedName name="aef495ae8ed014408aaf6f2bc3a2568fe" localSheetId="15" hidden="1">#REF!</definedName>
    <definedName name="aef495ae8ed014408aaf6f2bc3a2568fe" localSheetId="18" hidden="1">#REF!</definedName>
    <definedName name="aef495ae8ed014408aaf6f2bc3a2568fe" hidden="1">#REF!</definedName>
    <definedName name="aeff2bbbc4f5249b897281f752b4c39ec" localSheetId="1" hidden="1">#REF!</definedName>
    <definedName name="aeff2bbbc4f5249b897281f752b4c39ec" localSheetId="22" hidden="1">#REF!</definedName>
    <definedName name="aeff2bbbc4f5249b897281f752b4c39ec" localSheetId="15" hidden="1">#REF!</definedName>
    <definedName name="aeff2bbbc4f5249b897281f752b4c39ec" localSheetId="18" hidden="1">#REF!</definedName>
    <definedName name="aeff2bbbc4f5249b897281f752b4c39ec" hidden="1">#REF!</definedName>
    <definedName name="aeff9122516824928843fb01c05be898c" localSheetId="15" hidden="1">'Sch 12 Yard Waste-Organics Prog'!#REF!</definedName>
    <definedName name="aeff9122516824928843fb01c05be898c" hidden="1">'Sch 11 Reg Recycle Program'!$D$25</definedName>
    <definedName name="af01a2d0defb7408899d2b11f3c71477a" localSheetId="1" hidden="1">#REF!</definedName>
    <definedName name="af01a2d0defb7408899d2b11f3c71477a" localSheetId="22" hidden="1">#REF!</definedName>
    <definedName name="af01a2d0defb7408899d2b11f3c71477a" localSheetId="15" hidden="1">#REF!</definedName>
    <definedName name="af01a2d0defb7408899d2b11f3c71477a" localSheetId="18" hidden="1">#REF!</definedName>
    <definedName name="af01a2d0defb7408899d2b11f3c71477a" hidden="1">#REF!</definedName>
    <definedName name="af139dfb25a794d44bc4963b7ba194a07" hidden="1">'Sch 10 Income Statement'!$D$21</definedName>
    <definedName name="af174194c1f6847e196b51c7500394417" hidden="1">'Sch 13 Garbage Disposal Fees'!$F$10</definedName>
    <definedName name="af1dacec5a7e2409e9d4b97bd2c42dc49" localSheetId="1" hidden="1">#REF!</definedName>
    <definedName name="af1dacec5a7e2409e9d4b97bd2c42dc49" localSheetId="22" hidden="1">#REF!</definedName>
    <definedName name="af1dacec5a7e2409e9d4b97bd2c42dc49" localSheetId="15" hidden="1">#REF!</definedName>
    <definedName name="af1dacec5a7e2409e9d4b97bd2c42dc49" localSheetId="18" hidden="1">#REF!</definedName>
    <definedName name="af1dacec5a7e2409e9d4b97bd2c42dc49" hidden="1">#REF!</definedName>
    <definedName name="af2231d28afcf4b19b52868bca8345654" localSheetId="21" hidden="1">'[4]Schedule 1'!#REF!</definedName>
    <definedName name="af2231d28afcf4b19b52868bca8345654" localSheetId="3" hidden="1">'[4]Schedule 1'!#REF!</definedName>
    <definedName name="af2231d28afcf4b19b52868bca8345654" localSheetId="1" hidden="1">'[5]Schedule 1'!#REF!</definedName>
    <definedName name="af2231d28afcf4b19b52868bca8345654" localSheetId="22" hidden="1">'[6]Schedule 1'!#REF!</definedName>
    <definedName name="af2231d28afcf4b19b52868bca8345654" localSheetId="20" hidden="1">'Sch 1 Veh-Mileage-Accident Info'!#REF!</definedName>
    <definedName name="af2231d28afcf4b19b52868bca8345654" localSheetId="15" hidden="1">'Sch 1 Veh-Mileage-Accident Info'!#REF!</definedName>
    <definedName name="af2231d28afcf4b19b52868bca8345654" localSheetId="18" hidden="1">'Sch 1 Veh-Mileage-Accident Info'!#REF!</definedName>
    <definedName name="af2231d28afcf4b19b52868bca8345654" hidden="1">'Sch 1 Veh-Mileage-Accident Info'!#REF!</definedName>
    <definedName name="af24be0dfe1be4aa094535ca3890efb8b" localSheetId="1" hidden="1">#REF!</definedName>
    <definedName name="af24be0dfe1be4aa094535ca3890efb8b" localSheetId="22" hidden="1">#REF!</definedName>
    <definedName name="af24be0dfe1be4aa094535ca3890efb8b" localSheetId="15" hidden="1">#REF!</definedName>
    <definedName name="af24be0dfe1be4aa094535ca3890efb8b" localSheetId="18" hidden="1">#REF!</definedName>
    <definedName name="af24be0dfe1be4aa094535ca3890efb8b" hidden="1">#REF!</definedName>
    <definedName name="af254541a2ce4430ea2094a02e310a4fd" localSheetId="1" hidden="1">#REF!</definedName>
    <definedName name="af254541a2ce4430ea2094a02e310a4fd" localSheetId="22" hidden="1">#REF!</definedName>
    <definedName name="af254541a2ce4430ea2094a02e310a4fd" localSheetId="15" hidden="1">#REF!</definedName>
    <definedName name="af254541a2ce4430ea2094a02e310a4fd" localSheetId="18" hidden="1">#REF!</definedName>
    <definedName name="af254541a2ce4430ea2094a02e310a4fd" hidden="1">#REF!</definedName>
    <definedName name="af25d7ebcec84461fb35d1d870a37b3b8" hidden="1">'Sch 10 Income Statement'!$D$19</definedName>
    <definedName name="af2802787f9a34f9bb71140dbb9b2b06a" localSheetId="15" hidden="1">'Sch 12 Yard Waste-Organics Prog'!#REF!</definedName>
    <definedName name="af2802787f9a34f9bb71140dbb9b2b06a" hidden="1">'Sch 11 Reg Recycle Program'!$C$31</definedName>
    <definedName name="af289ab9b176e4dbe8a999b8aedaf93cb" localSheetId="21" hidden="1">'[1]Sch 5 Operating Property'!#REF!</definedName>
    <definedName name="af289ab9b176e4dbe8a999b8aedaf93cb" localSheetId="3" hidden="1">'[1]Sch 5 Operating Property'!#REF!</definedName>
    <definedName name="af289ab9b176e4dbe8a999b8aedaf93cb" localSheetId="22" hidden="1">'[1]Sch 5 Operating Property'!#REF!</definedName>
    <definedName name="af289ab9b176e4dbe8a999b8aedaf93cb" localSheetId="20" hidden="1">'Sch 5 Operating Property'!#REF!</definedName>
    <definedName name="af289ab9b176e4dbe8a999b8aedaf93cb" localSheetId="15" hidden="1">'Sch 5 Operating Property'!#REF!</definedName>
    <definedName name="af289ab9b176e4dbe8a999b8aedaf93cb" hidden="1">'Sch 5 Operating Property'!#REF!</definedName>
    <definedName name="af2d0d736ef5b465baff30295a3725254" localSheetId="21" hidden="1">'[1]Sch 8 Revenues'!#REF!</definedName>
    <definedName name="af2d0d736ef5b465baff30295a3725254" localSheetId="3" hidden="1">'[1]Sch 8 Revenues'!#REF!</definedName>
    <definedName name="af2d0d736ef5b465baff30295a3725254" localSheetId="22" hidden="1">'[1]Sch 8 Revenues'!#REF!</definedName>
    <definedName name="af2d0d736ef5b465baff30295a3725254" localSheetId="20" hidden="1">'Sch 8 Revenues'!#REF!</definedName>
    <definedName name="af2d0d736ef5b465baff30295a3725254" localSheetId="15" hidden="1">'Sch 8 Revenues'!#REF!</definedName>
    <definedName name="af2d0d736ef5b465baff30295a3725254" hidden="1">'Sch 8 Revenues'!#REF!</definedName>
    <definedName name="af2f84fce42734f0290829efd10d5003f" hidden="1">'Sch 6 Bal Sheet Assests -Total'!$D$32</definedName>
    <definedName name="af2fd7a1f18ad42859be18aada15f2253" localSheetId="21" hidden="1">'[1]Sch 1 Veh-Mileage-Accident Info'!#REF!</definedName>
    <definedName name="af2fd7a1f18ad42859be18aada15f2253" localSheetId="3" hidden="1">'[1]Sch 1 Veh-Mileage-Accident Info'!#REF!</definedName>
    <definedName name="af2fd7a1f18ad42859be18aada15f2253" localSheetId="22" hidden="1">'[1]Sch 1 Veh-Mileage-Accident Info'!#REF!</definedName>
    <definedName name="af2fd7a1f18ad42859be18aada15f2253" localSheetId="20" hidden="1">'Sch 1 Veh-Mileage-Accident Info'!#REF!</definedName>
    <definedName name="af2fd7a1f18ad42859be18aada15f2253" localSheetId="15" hidden="1">'Sch 1 Veh-Mileage-Accident Info'!#REF!</definedName>
    <definedName name="af2fd7a1f18ad42859be18aada15f2253" hidden="1">'Sch 1 Veh-Mileage-Accident Info'!#REF!</definedName>
    <definedName name="af31bc891f1a74718af08f8c75bd6cba3" hidden="1">'Sch 1 Veh-Mileage-Accident Info'!$C$18</definedName>
    <definedName name="af31da5f42b9d49b8a3c19623ea6fa63c" localSheetId="21" hidden="1">#REF!</definedName>
    <definedName name="af31da5f42b9d49b8a3c19623ea6fa63c" localSheetId="3" hidden="1">#REF!</definedName>
    <definedName name="af31da5f42b9d49b8a3c19623ea6fa63c" localSheetId="1" hidden="1">#REF!</definedName>
    <definedName name="af31da5f42b9d49b8a3c19623ea6fa63c" localSheetId="22" hidden="1">#REF!</definedName>
    <definedName name="af31da5f42b9d49b8a3c19623ea6fa63c" localSheetId="15" hidden="1">#REF!</definedName>
    <definedName name="af31da5f42b9d49b8a3c19623ea6fa63c" localSheetId="18" hidden="1">#REF!</definedName>
    <definedName name="af31da5f42b9d49b8a3c19623ea6fa63c" hidden="1">#REF!</definedName>
    <definedName name="af324474610534ddbb1d3bfc94bc0fc27" localSheetId="1" hidden="1">#REF!</definedName>
    <definedName name="af324474610534ddbb1d3bfc94bc0fc27" localSheetId="22" hidden="1">#REF!</definedName>
    <definedName name="af324474610534ddbb1d3bfc94bc0fc27" localSheetId="15" hidden="1">#REF!</definedName>
    <definedName name="af324474610534ddbb1d3bfc94bc0fc27" localSheetId="18" hidden="1">#REF!</definedName>
    <definedName name="af324474610534ddbb1d3bfc94bc0fc27" hidden="1">#REF!</definedName>
    <definedName name="af37ccc173f6b41deb45a8d1b0c02fadb" localSheetId="15" hidden="1">'Sch 12 Yard Waste-Organics Prog'!#REF!</definedName>
    <definedName name="af37ccc173f6b41deb45a8d1b0c02fadb" hidden="1">'Sch 11 Reg Recycle Program'!$C$30</definedName>
    <definedName name="af39dd71b38234bc4a731a30b56a2f724" hidden="1">'Sch 8 Revenues'!$F$11</definedName>
    <definedName name="af4151aca56ce48f9b58665f7030fd2a7" localSheetId="1" hidden="1">#REF!</definedName>
    <definedName name="af4151aca56ce48f9b58665f7030fd2a7" localSheetId="22" hidden="1">#REF!</definedName>
    <definedName name="af4151aca56ce48f9b58665f7030fd2a7" localSheetId="15" hidden="1">#REF!</definedName>
    <definedName name="af4151aca56ce48f9b58665f7030fd2a7" localSheetId="18" hidden="1">#REF!</definedName>
    <definedName name="af4151aca56ce48f9b58665f7030fd2a7" hidden="1">#REF!</definedName>
    <definedName name="af42455f6d7aa4d07b4fffa4c83fcbe6b" localSheetId="1" hidden="1">#REF!</definedName>
    <definedName name="af42455f6d7aa4d07b4fffa4c83fcbe6b" localSheetId="22" hidden="1">#REF!</definedName>
    <definedName name="af42455f6d7aa4d07b4fffa4c83fcbe6b" localSheetId="15" hidden="1">#REF!</definedName>
    <definedName name="af42455f6d7aa4d07b4fffa4c83fcbe6b" localSheetId="18" hidden="1">#REF!</definedName>
    <definedName name="af42455f6d7aa4d07b4fffa4c83fcbe6b" hidden="1">#REF!</definedName>
    <definedName name="af4354f8205374e5f89c1f3b4178b671f" localSheetId="21" hidden="1">'[15]Reg Fee Calculation Schedule 1'!#REF!</definedName>
    <definedName name="af4354f8205374e5f89c1f3b4178b671f" localSheetId="3" hidden="1">'[15]Reg Fee Calculation Schedule 1'!#REF!</definedName>
    <definedName name="af4354f8205374e5f89c1f3b4178b671f" localSheetId="1" hidden="1">'[15]Reg Fee Calculation Schedule 1'!#REF!</definedName>
    <definedName name="af4354f8205374e5f89c1f3b4178b671f" localSheetId="22" hidden="1">'[15]Reg Fee Calculation Schedule 1'!#REF!</definedName>
    <definedName name="af4354f8205374e5f89c1f3b4178b671f" localSheetId="20" hidden="1">'Reg Fee Calc Schedule'!$L$14</definedName>
    <definedName name="af4354f8205374e5f89c1f3b4178b671f" hidden="1">#REF!</definedName>
    <definedName name="af4a7596cc5a04b7099bec380087f2a65" hidden="1">'Sch 5 Operating Property'!$E$17</definedName>
    <definedName name="af4d3f8ec096540f1af7574e37d8a40d5" localSheetId="21" hidden="1">#REF!</definedName>
    <definedName name="af4d3f8ec096540f1af7574e37d8a40d5" localSheetId="3" hidden="1">#REF!</definedName>
    <definedName name="af4d3f8ec096540f1af7574e37d8a40d5" localSheetId="1" hidden="1">#REF!</definedName>
    <definedName name="af4d3f8ec096540f1af7574e37d8a40d5" localSheetId="22" hidden="1">#REF!</definedName>
    <definedName name="af4d3f8ec096540f1af7574e37d8a40d5" localSheetId="15" hidden="1">#REF!</definedName>
    <definedName name="af4d3f8ec096540f1af7574e37d8a40d5" localSheetId="18" hidden="1">#REF!</definedName>
    <definedName name="af4d3f8ec096540f1af7574e37d8a40d5" hidden="1">#REF!</definedName>
    <definedName name="af4e43a676a1246e4a73e2c5d976aa12c" hidden="1">'Sch 7 Bal Sheet Liab-Equity'!$D$37</definedName>
    <definedName name="af4e6bc634c5a4077aeb5c3c774dd612e" localSheetId="21" hidden="1">'[1]Sch 8 Revenues'!#REF!</definedName>
    <definedName name="af4e6bc634c5a4077aeb5c3c774dd612e" localSheetId="3" hidden="1">'[1]Sch 8 Revenues'!#REF!</definedName>
    <definedName name="af4e6bc634c5a4077aeb5c3c774dd612e" localSheetId="22" hidden="1">'[1]Sch 8 Revenues'!#REF!</definedName>
    <definedName name="af4e6bc634c5a4077aeb5c3c774dd612e" localSheetId="20" hidden="1">'Sch 8 Revenues'!#REF!</definedName>
    <definedName name="af4e6bc634c5a4077aeb5c3c774dd612e" localSheetId="15" hidden="1">'Sch 8 Revenues'!#REF!</definedName>
    <definedName name="af4e6bc634c5a4077aeb5c3c774dd612e" hidden="1">'Sch 8 Revenues'!#REF!</definedName>
    <definedName name="af52ca2f5138f4ecbbbb54ae8f8642296" localSheetId="21" hidden="1">#REF!</definedName>
    <definedName name="af52ca2f5138f4ecbbbb54ae8f8642296" localSheetId="3" hidden="1">#REF!</definedName>
    <definedName name="af52ca2f5138f4ecbbbb54ae8f8642296" localSheetId="1" hidden="1">#REF!</definedName>
    <definedName name="af52ca2f5138f4ecbbbb54ae8f8642296" localSheetId="22" hidden="1">#REF!</definedName>
    <definedName name="af52ca2f5138f4ecbbbb54ae8f8642296" localSheetId="15" hidden="1">#REF!</definedName>
    <definedName name="af52ca2f5138f4ecbbbb54ae8f8642296" localSheetId="18" hidden="1">#REF!</definedName>
    <definedName name="af52ca2f5138f4ecbbbb54ae8f8642296" hidden="1">#REF!</definedName>
    <definedName name="af55a1fef94eb4d4e9cd7996813514b92" localSheetId="20" hidden="1">'Cover Sheet'!#REF!</definedName>
    <definedName name="af55a1fef94eb4d4e9cd7996813514b92" localSheetId="15" hidden="1">'Cover Sheet'!#REF!</definedName>
    <definedName name="af55a1fef94eb4d4e9cd7996813514b92" hidden="1">'Cover Sheet'!#REF!</definedName>
    <definedName name="af5c93f9e65484057b1f54fe5a1597823" hidden="1">'Sch 5 Operating Property'!$E$12</definedName>
    <definedName name="af609c2b76beb4f13bdbe363513195343" localSheetId="21" hidden="1">'[1]Sch 8 Revenues'!#REF!</definedName>
    <definedName name="af609c2b76beb4f13bdbe363513195343" localSheetId="3" hidden="1">'[1]Sch 8 Revenues'!#REF!</definedName>
    <definedName name="af609c2b76beb4f13bdbe363513195343" localSheetId="22" hidden="1">'[1]Sch 8 Revenues'!#REF!</definedName>
    <definedName name="af609c2b76beb4f13bdbe363513195343" localSheetId="20" hidden="1">'Sch 8 Revenues'!#REF!</definedName>
    <definedName name="af609c2b76beb4f13bdbe363513195343" localSheetId="15" hidden="1">'Sch 8 Revenues'!#REF!</definedName>
    <definedName name="af609c2b76beb4f13bdbe363513195343" hidden="1">'Sch 8 Revenues'!#REF!</definedName>
    <definedName name="af61b728ee4b14a898ae7c1f9bb226361" localSheetId="1" hidden="1">#REF!</definedName>
    <definedName name="af61b728ee4b14a898ae7c1f9bb226361" localSheetId="22" hidden="1">#REF!</definedName>
    <definedName name="af61b728ee4b14a898ae7c1f9bb226361" localSheetId="15" hidden="1">#REF!</definedName>
    <definedName name="af61b728ee4b14a898ae7c1f9bb226361" localSheetId="18" hidden="1">#REF!</definedName>
    <definedName name="af61b728ee4b14a898ae7c1f9bb226361" hidden="1">#REF!</definedName>
    <definedName name="af6418b85aec44e319a792f33dc339ce6" localSheetId="15" hidden="1">'Sch 12 Yard Waste-Organics Prog'!#REF!</definedName>
    <definedName name="af6418b85aec44e319a792f33dc339ce6" hidden="1">'Sch 11 Reg Recycle Program'!$C$11</definedName>
    <definedName name="af65d5d7079c8465f903cfb05f0555558" localSheetId="1" hidden="1">#REF!</definedName>
    <definedName name="af65d5d7079c8465f903cfb05f0555558" localSheetId="22" hidden="1">#REF!</definedName>
    <definedName name="af65d5d7079c8465f903cfb05f0555558" localSheetId="15" hidden="1">#REF!</definedName>
    <definedName name="af65d5d7079c8465f903cfb05f0555558" localSheetId="18" hidden="1">#REF!</definedName>
    <definedName name="af65d5d7079c8465f903cfb05f0555558" hidden="1">#REF!</definedName>
    <definedName name="af65d6e259eb542f3a2cc72b99d5dc4fd" localSheetId="1" hidden="1">#REF!</definedName>
    <definedName name="af65d6e259eb542f3a2cc72b99d5dc4fd" localSheetId="22" hidden="1">#REF!</definedName>
    <definedName name="af65d6e259eb542f3a2cc72b99d5dc4fd" localSheetId="15" hidden="1">#REF!</definedName>
    <definedName name="af65d6e259eb542f3a2cc72b99d5dc4fd" localSheetId="18" hidden="1">#REF!</definedName>
    <definedName name="af65d6e259eb542f3a2cc72b99d5dc4fd" hidden="1">#REF!</definedName>
    <definedName name="af66d06f6f9614365819e20a739e251aa" hidden="1">'Sch 1 Veh-Mileage-Accident Info'!$D$18</definedName>
    <definedName name="af6bec4e5b7c6443b9ece58f184c6b05f" localSheetId="21" hidden="1">'[1]Sch 8 Revenues'!#REF!</definedName>
    <definedName name="af6bec4e5b7c6443b9ece58f184c6b05f" localSheetId="3" hidden="1">'[1]Sch 8 Revenues'!#REF!</definedName>
    <definedName name="af6bec4e5b7c6443b9ece58f184c6b05f" localSheetId="22" hidden="1">'[1]Sch 8 Revenues'!#REF!</definedName>
    <definedName name="af6bec4e5b7c6443b9ece58f184c6b05f" localSheetId="20" hidden="1">'Sch 8 Revenues'!#REF!</definedName>
    <definedName name="af6bec4e5b7c6443b9ece58f184c6b05f" localSheetId="15" hidden="1">'Sch 8 Revenues'!#REF!</definedName>
    <definedName name="af6bec4e5b7c6443b9ece58f184c6b05f" hidden="1">'Sch 8 Revenues'!#REF!</definedName>
    <definedName name="af6dddbd9e36e4ba3addce2f0e240cd85" localSheetId="20" hidden="1">'Cover Sheet'!#REF!</definedName>
    <definedName name="af6dddbd9e36e4ba3addce2f0e240cd85" localSheetId="15" hidden="1">'Cover Sheet'!#REF!</definedName>
    <definedName name="af6dddbd9e36e4ba3addce2f0e240cd85" hidden="1">'Cover Sheet'!#REF!</definedName>
    <definedName name="af6e28fa75ab847e3af5a1764e57a0470" localSheetId="15" hidden="1">'Sch 12 Yard Waste-Organics Prog'!#REF!</definedName>
    <definedName name="af6e28fa75ab847e3af5a1764e57a0470" hidden="1">'Sch 11 Reg Recycle Program'!$D$12</definedName>
    <definedName name="af7143d57522e46ecb85cd60f8c9564bc" localSheetId="15" hidden="1">'Sch 12 Yard Waste-Organics Prog'!#REF!</definedName>
    <definedName name="af7143d57522e46ecb85cd60f8c9564bc" hidden="1">'Sch 11 Reg Recycle Program'!$D$16</definedName>
    <definedName name="af72d7ddb63fc464bb4baefcb5d09f5a4" hidden="1">'Sch 8 Revenues'!$E$23</definedName>
    <definedName name="af76f287f3ed84f6ba459ad15d11001e9" localSheetId="21" hidden="1">#REF!</definedName>
    <definedName name="af76f287f3ed84f6ba459ad15d11001e9" localSheetId="22" hidden="1">#REF!</definedName>
    <definedName name="af76f287f3ed84f6ba459ad15d11001e9" localSheetId="20" hidden="1">#REF!</definedName>
    <definedName name="af76f287f3ed84f6ba459ad15d11001e9" localSheetId="15" hidden="1">#REF!</definedName>
    <definedName name="af76f287f3ed84f6ba459ad15d11001e9" hidden="1">#REF!</definedName>
    <definedName name="af7740b86bf3945f3a7c567f277ca113f" localSheetId="21" hidden="1">'[1]Sch 8 Revenues'!#REF!</definedName>
    <definedName name="af7740b86bf3945f3a7c567f277ca113f" localSheetId="3" hidden="1">'[1]Sch 8 Revenues'!#REF!</definedName>
    <definedName name="af7740b86bf3945f3a7c567f277ca113f" localSheetId="22" hidden="1">'[1]Sch 8 Revenues'!#REF!</definedName>
    <definedName name="af7740b86bf3945f3a7c567f277ca113f" localSheetId="20" hidden="1">'Sch 8 Revenues'!#REF!</definedName>
    <definedName name="af7740b86bf3945f3a7c567f277ca113f" localSheetId="15" hidden="1">'Sch 8 Revenues'!#REF!</definedName>
    <definedName name="af7740b86bf3945f3a7c567f277ca113f" hidden="1">'Sch 8 Revenues'!#REF!</definedName>
    <definedName name="af77cf9c1a47b4eadb4a25838c63fac63" localSheetId="15" hidden="1">'Sch 12 Yard Waste-Organics Prog'!#REF!</definedName>
    <definedName name="af77cf9c1a47b4eadb4a25838c63fac63" hidden="1">'Sch 11 Reg Recycle Program'!$C$28</definedName>
    <definedName name="af7954ea8115342538db962c57b7c4258" localSheetId="21" hidden="1">'[1]Sch 8 Revenues'!#REF!</definedName>
    <definedName name="af7954ea8115342538db962c57b7c4258" localSheetId="3" hidden="1">'[1]Sch 8 Revenues'!#REF!</definedName>
    <definedName name="af7954ea8115342538db962c57b7c4258" localSheetId="22" hidden="1">'[1]Sch 8 Revenues'!#REF!</definedName>
    <definedName name="af7954ea8115342538db962c57b7c4258" localSheetId="20" hidden="1">'Sch 8 Revenues'!#REF!</definedName>
    <definedName name="af7954ea8115342538db962c57b7c4258" localSheetId="15" hidden="1">'Sch 8 Revenues'!#REF!</definedName>
    <definedName name="af7954ea8115342538db962c57b7c4258" hidden="1">'Sch 8 Revenues'!#REF!</definedName>
    <definedName name="af7a5ad1a633d41cb9808d6a1f4447600" hidden="1">'Sch 7 Bal Sheet Liab-Equity'!$D$35</definedName>
    <definedName name="af7b1d8ee4a1645c98ec9b26870900ac9" hidden="1">'Sch 10 Income Statement'!$D$9</definedName>
    <definedName name="af7ca74da8dfd41ccb09a02a0c744ed00" localSheetId="1" hidden="1">#REF!</definedName>
    <definedName name="af7ca74da8dfd41ccb09a02a0c744ed00" localSheetId="22" hidden="1">#REF!</definedName>
    <definedName name="af7ca74da8dfd41ccb09a02a0c744ed00" localSheetId="15" hidden="1">#REF!</definedName>
    <definedName name="af7ca74da8dfd41ccb09a02a0c744ed00" localSheetId="18" hidden="1">#REF!</definedName>
    <definedName name="af7ca74da8dfd41ccb09a02a0c744ed00" hidden="1">#REF!</definedName>
    <definedName name="af7e298f608ba425b8a8d25fd45d649f3" hidden="1">'Sch 13 Garbage Disposal Fees'!$G$10</definedName>
    <definedName name="af7e4733a4df34842bd9c50a48fb92224" localSheetId="1" hidden="1">#REF!</definedName>
    <definedName name="af7e4733a4df34842bd9c50a48fb92224" localSheetId="22" hidden="1">#REF!</definedName>
    <definedName name="af7e4733a4df34842bd9c50a48fb92224" localSheetId="15" hidden="1">#REF!</definedName>
    <definedName name="af7e4733a4df34842bd9c50a48fb92224" localSheetId="18" hidden="1">#REF!</definedName>
    <definedName name="af7e4733a4df34842bd9c50a48fb92224" hidden="1">#REF!</definedName>
    <definedName name="af83b91457e6f4e4cb96ed9b45a4ab8ff" localSheetId="21" hidden="1">'[1]Sch 11 Reg Recycle Program'!#REF!</definedName>
    <definedName name="af83b91457e6f4e4cb96ed9b45a4ab8ff" localSheetId="3" hidden="1">'[1]Sch 11 Reg Recycle Program'!#REF!</definedName>
    <definedName name="af83b91457e6f4e4cb96ed9b45a4ab8ff" localSheetId="22" hidden="1">'[1]Sch 11 Reg Recycle Program'!#REF!</definedName>
    <definedName name="af83b91457e6f4e4cb96ed9b45a4ab8ff" localSheetId="20" hidden="1">'Sch 11 Reg Recycle Program'!#REF!</definedName>
    <definedName name="af83b91457e6f4e4cb96ed9b45a4ab8ff" localSheetId="15" hidden="1">'Sch 12 Yard Waste-Organics Prog'!#REF!</definedName>
    <definedName name="af83b91457e6f4e4cb96ed9b45a4ab8ff" hidden="1">'Sch 11 Reg Recycle Program'!#REF!</definedName>
    <definedName name="af875346c00d84c25894e3b4ae77d212c" localSheetId="21" hidden="1">'[1]Sch 5 Operating Property'!#REF!</definedName>
    <definedName name="af875346c00d84c25894e3b4ae77d212c" localSheetId="3" hidden="1">'[1]Sch 5 Operating Property'!#REF!</definedName>
    <definedName name="af875346c00d84c25894e3b4ae77d212c" localSheetId="22" hidden="1">'[1]Sch 5 Operating Property'!#REF!</definedName>
    <definedName name="af875346c00d84c25894e3b4ae77d212c" localSheetId="20" hidden="1">'Sch 5 Operating Property'!#REF!</definedName>
    <definedName name="af875346c00d84c25894e3b4ae77d212c" localSheetId="15" hidden="1">'Sch 5 Operating Property'!#REF!</definedName>
    <definedName name="af875346c00d84c25894e3b4ae77d212c" hidden="1">'Sch 5 Operating Property'!#REF!</definedName>
    <definedName name="af8870315ad4c4a42bf1939d32cf9024d" localSheetId="1" hidden="1">#REF!</definedName>
    <definedName name="af8870315ad4c4a42bf1939d32cf9024d" localSheetId="22" hidden="1">#REF!</definedName>
    <definedName name="af8870315ad4c4a42bf1939d32cf9024d" localSheetId="15" hidden="1">#REF!</definedName>
    <definedName name="af8870315ad4c4a42bf1939d32cf9024d" localSheetId="18" hidden="1">#REF!</definedName>
    <definedName name="af8870315ad4c4a42bf1939d32cf9024d" hidden="1">#REF!</definedName>
    <definedName name="af8dd532040114657aaae1765c420eac1" localSheetId="1" hidden="1">#REF!</definedName>
    <definedName name="af8dd532040114657aaae1765c420eac1" localSheetId="22" hidden="1">#REF!</definedName>
    <definedName name="af8dd532040114657aaae1765c420eac1" localSheetId="15" hidden="1">#REF!</definedName>
    <definedName name="af8dd532040114657aaae1765c420eac1" localSheetId="18" hidden="1">#REF!</definedName>
    <definedName name="af8dd532040114657aaae1765c420eac1" hidden="1">#REF!</definedName>
    <definedName name="af8e6e3085ffc41d09ad0bcd853ca8c82" localSheetId="1" hidden="1">#REF!</definedName>
    <definedName name="af8e6e3085ffc41d09ad0bcd853ca8c82" localSheetId="22" hidden="1">#REF!</definedName>
    <definedName name="af8e6e3085ffc41d09ad0bcd853ca8c82" localSheetId="15" hidden="1">#REF!</definedName>
    <definedName name="af8e6e3085ffc41d09ad0bcd853ca8c82" localSheetId="18" hidden="1">#REF!</definedName>
    <definedName name="af8e6e3085ffc41d09ad0bcd853ca8c82" hidden="1">#REF!</definedName>
    <definedName name="af9141f5387974eb28e556e1f3fe98595" localSheetId="15" hidden="1">'Sch 12 Yard Waste-Organics Prog'!#REF!</definedName>
    <definedName name="af9141f5387974eb28e556e1f3fe98595" hidden="1">'Sch 11 Reg Recycle Program'!$D$28</definedName>
    <definedName name="af925d37e2efd4aa198dac126776f77f5" hidden="1">'Sch 5 Operating Property'!$E$29</definedName>
    <definedName name="af93bf380a6e94897a1d4aaf96923c444" hidden="1">'Sch 8 Revenues'!$E$23</definedName>
    <definedName name="af98a842c507243889f22208362928258" localSheetId="1" hidden="1">#REF!</definedName>
    <definedName name="af98a842c507243889f22208362928258" localSheetId="22" hidden="1">#REF!</definedName>
    <definedName name="af98a842c507243889f22208362928258" localSheetId="15" hidden="1">#REF!</definedName>
    <definedName name="af98a842c507243889f22208362928258" localSheetId="18" hidden="1">#REF!</definedName>
    <definedName name="af98a842c507243889f22208362928258" hidden="1">#REF!</definedName>
    <definedName name="af9d59caa5f62411ab72896aad5298dd2" localSheetId="1" hidden="1">#REF!</definedName>
    <definedName name="af9d59caa5f62411ab72896aad5298dd2" localSheetId="22" hidden="1">#REF!</definedName>
    <definedName name="af9d59caa5f62411ab72896aad5298dd2" localSheetId="15" hidden="1">#REF!</definedName>
    <definedName name="af9d59caa5f62411ab72896aad5298dd2" localSheetId="18" hidden="1">#REF!</definedName>
    <definedName name="af9d59caa5f62411ab72896aad5298dd2" hidden="1">#REF!</definedName>
    <definedName name="af9f1de6c2cc44999a003a6bee5b9cc17" localSheetId="21" hidden="1">'[1]Sch 8 Revenues'!#REF!</definedName>
    <definedName name="af9f1de6c2cc44999a003a6bee5b9cc17" localSheetId="3" hidden="1">'[1]Sch 8 Revenues'!#REF!</definedName>
    <definedName name="af9f1de6c2cc44999a003a6bee5b9cc17" localSheetId="22" hidden="1">'[1]Sch 8 Revenues'!#REF!</definedName>
    <definedName name="af9f1de6c2cc44999a003a6bee5b9cc17" localSheetId="20" hidden="1">'Sch 8 Revenues'!#REF!</definedName>
    <definedName name="af9f1de6c2cc44999a003a6bee5b9cc17" localSheetId="15" hidden="1">'Sch 8 Revenues'!#REF!</definedName>
    <definedName name="af9f1de6c2cc44999a003a6bee5b9cc17" hidden="1">'Sch 8 Revenues'!#REF!</definedName>
    <definedName name="afa36d85548454723ad4a934eed186069" localSheetId="21" hidden="1">#REF!</definedName>
    <definedName name="afa36d85548454723ad4a934eed186069" localSheetId="3" hidden="1">#REF!</definedName>
    <definedName name="afa36d85548454723ad4a934eed186069" localSheetId="1" hidden="1">#REF!</definedName>
    <definedName name="afa36d85548454723ad4a934eed186069" localSheetId="22" hidden="1">#REF!</definedName>
    <definedName name="afa36d85548454723ad4a934eed186069" localSheetId="15" hidden="1">#REF!</definedName>
    <definedName name="afa36d85548454723ad4a934eed186069" localSheetId="18" hidden="1">#REF!</definedName>
    <definedName name="afa36d85548454723ad4a934eed186069" hidden="1">#REF!</definedName>
    <definedName name="afa4596ebe0b044d08ff7287cceb36199" localSheetId="1" hidden="1">#REF!</definedName>
    <definedName name="afa4596ebe0b044d08ff7287cceb36199" localSheetId="22" hidden="1">#REF!</definedName>
    <definedName name="afa4596ebe0b044d08ff7287cceb36199" localSheetId="15" hidden="1">#REF!</definedName>
    <definedName name="afa4596ebe0b044d08ff7287cceb36199" localSheetId="18" hidden="1">#REF!</definedName>
    <definedName name="afa4596ebe0b044d08ff7287cceb36199" hidden="1">#REF!</definedName>
    <definedName name="afa725d79e5c74f8babf15b0d917a7b6a" localSheetId="22" hidden="1">'[10]Cover Sheet'!#REF!</definedName>
    <definedName name="afa725d79e5c74f8babf15b0d917a7b6a" localSheetId="20" hidden="1">'Cover Sheet'!#REF!</definedName>
    <definedName name="afa725d79e5c74f8babf15b0d917a7b6a" localSheetId="15" hidden="1">'Cover Sheet'!#REF!</definedName>
    <definedName name="afa725d79e5c74f8babf15b0d917a7b6a" hidden="1">'Cover Sheet'!#REF!</definedName>
    <definedName name="afa7c4cb8d1d5484a9a603e1851618e72" localSheetId="21" hidden="1">#REF!</definedName>
    <definedName name="afa7c4cb8d1d5484a9a603e1851618e72" localSheetId="3" hidden="1">#REF!</definedName>
    <definedName name="afa7c4cb8d1d5484a9a603e1851618e72" localSheetId="1" hidden="1">#REF!</definedName>
    <definedName name="afa7c4cb8d1d5484a9a603e1851618e72" localSheetId="22" hidden="1">#REF!</definedName>
    <definedName name="afa7c4cb8d1d5484a9a603e1851618e72" hidden="1">'Ownership- Industry Info'!$B$13</definedName>
    <definedName name="afa989f9efeb04efea7c90a521109b5b7" localSheetId="20" hidden="1">'Reg Fee Calc Schedule'!$J$15</definedName>
    <definedName name="afa989f9efeb04efea7c90a521109b5b7" hidden="1">#REF!</definedName>
    <definedName name="afa9977c5dac247728749ef752baa71c5" localSheetId="21" hidden="1">#REF!</definedName>
    <definedName name="afa9977c5dac247728749ef752baa71c5" localSheetId="3" hidden="1">#REF!</definedName>
    <definedName name="afa9977c5dac247728749ef752baa71c5" localSheetId="1" hidden="1">'[3]Company Info-Certification Page'!#REF!</definedName>
    <definedName name="afa9977c5dac247728749ef752baa71c5" localSheetId="22" hidden="1">#REF!</definedName>
    <definedName name="afa9977c5dac247728749ef752baa71c5" localSheetId="15" hidden="1">#REF!</definedName>
    <definedName name="afa9977c5dac247728749ef752baa71c5" hidden="1">#REF!</definedName>
    <definedName name="afac3e8ee82c34b7ab4f8436167cd7a86" localSheetId="21" hidden="1">#REF!</definedName>
    <definedName name="afac3e8ee82c34b7ab4f8436167cd7a86" localSheetId="3" hidden="1">#REF!</definedName>
    <definedName name="afac3e8ee82c34b7ab4f8436167cd7a86" localSheetId="1" hidden="1">#REF!</definedName>
    <definedName name="afac3e8ee82c34b7ab4f8436167cd7a86" localSheetId="22" hidden="1">#REF!</definedName>
    <definedName name="afac3e8ee82c34b7ab4f8436167cd7a86" hidden="1">'Ownership- Industry Info'!$AD$15</definedName>
    <definedName name="afac47bcca8c44481911a5d8ffe689f70" localSheetId="1" hidden="1">#REF!</definedName>
    <definedName name="afac47bcca8c44481911a5d8ffe689f70" localSheetId="22" hidden="1">#REF!</definedName>
    <definedName name="afac47bcca8c44481911a5d8ffe689f70" localSheetId="15" hidden="1">#REF!</definedName>
    <definedName name="afac47bcca8c44481911a5d8ffe689f70" localSheetId="18" hidden="1">#REF!</definedName>
    <definedName name="afac47bcca8c44481911a5d8ffe689f70" hidden="1">#REF!</definedName>
    <definedName name="afb03176aaa39403690e838f9a35f2c41" localSheetId="1" hidden="1">#REF!</definedName>
    <definedName name="afb03176aaa39403690e838f9a35f2c41" localSheetId="22" hidden="1">#REF!</definedName>
    <definedName name="afb03176aaa39403690e838f9a35f2c41" localSheetId="15" hidden="1">#REF!</definedName>
    <definedName name="afb03176aaa39403690e838f9a35f2c41" localSheetId="18" hidden="1">#REF!</definedName>
    <definedName name="afb03176aaa39403690e838f9a35f2c41" hidden="1">#REF!</definedName>
    <definedName name="afb492a4e6ea749179d7c3c42805a49bc" localSheetId="1" hidden="1">#REF!</definedName>
    <definedName name="afb492a4e6ea749179d7c3c42805a49bc" localSheetId="22" hidden="1">#REF!</definedName>
    <definedName name="afb492a4e6ea749179d7c3c42805a49bc" localSheetId="15" hidden="1">#REF!</definedName>
    <definedName name="afb492a4e6ea749179d7c3c42805a49bc" localSheetId="18" hidden="1">#REF!</definedName>
    <definedName name="afb492a4e6ea749179d7c3c42805a49bc" hidden="1">#REF!</definedName>
    <definedName name="afb6e266b66534f4fae000e8473ef4314" localSheetId="21" hidden="1">#REF!</definedName>
    <definedName name="afb6e266b66534f4fae000e8473ef4314" localSheetId="3" hidden="1">#REF!</definedName>
    <definedName name="afb6e266b66534f4fae000e8473ef4314" localSheetId="1" hidden="1">#REF!</definedName>
    <definedName name="afb6e266b66534f4fae000e8473ef4314" localSheetId="22" hidden="1">#REF!</definedName>
    <definedName name="afb6e266b66534f4fae000e8473ef4314" hidden="1">'Ownership- Industry Info'!$W$13</definedName>
    <definedName name="afb7571bdf94945bd82f47c3fc14af6ee" localSheetId="21" hidden="1">'[1]Sch 5 Operating Property'!#REF!</definedName>
    <definedName name="afb7571bdf94945bd82f47c3fc14af6ee" localSheetId="3" hidden="1">'[1]Sch 5 Operating Property'!#REF!</definedName>
    <definedName name="afb7571bdf94945bd82f47c3fc14af6ee" localSheetId="22" hidden="1">'[1]Sch 5 Operating Property'!#REF!</definedName>
    <definedName name="afb7571bdf94945bd82f47c3fc14af6ee" localSheetId="20" hidden="1">'Sch 5 Operating Property'!#REF!</definedName>
    <definedName name="afb7571bdf94945bd82f47c3fc14af6ee" localSheetId="15" hidden="1">'Sch 5 Operating Property'!#REF!</definedName>
    <definedName name="afb7571bdf94945bd82f47c3fc14af6ee" hidden="1">'Sch 5 Operating Property'!#REF!</definedName>
    <definedName name="afc4c5d2fd43a45a4a8e2264768ccb9c9" localSheetId="21" hidden="1">#REF!</definedName>
    <definedName name="afc4c5d2fd43a45a4a8e2264768ccb9c9" localSheetId="3" hidden="1">#REF!</definedName>
    <definedName name="afc4c5d2fd43a45a4a8e2264768ccb9c9" localSheetId="1" hidden="1">#REF!</definedName>
    <definedName name="afc4c5d2fd43a45a4a8e2264768ccb9c9" localSheetId="22" hidden="1">#REF!</definedName>
    <definedName name="afc4c5d2fd43a45a4a8e2264768ccb9c9" localSheetId="15" hidden="1">#REF!</definedName>
    <definedName name="afc4c5d2fd43a45a4a8e2264768ccb9c9" localSheetId="18" hidden="1">#REF!</definedName>
    <definedName name="afc4c5d2fd43a45a4a8e2264768ccb9c9" hidden="1">#REF!</definedName>
    <definedName name="afc5e9de99378479188641ebea5134f87" localSheetId="1" hidden="1">#REF!</definedName>
    <definedName name="afc5e9de99378479188641ebea5134f87" localSheetId="22" hidden="1">#REF!</definedName>
    <definedName name="afc5e9de99378479188641ebea5134f87" localSheetId="15" hidden="1">#REF!</definedName>
    <definedName name="afc5e9de99378479188641ebea5134f87" localSheetId="18" hidden="1">#REF!</definedName>
    <definedName name="afc5e9de99378479188641ebea5134f87" hidden="1">#REF!</definedName>
    <definedName name="afc7d9956f4ca42d2b9317dc8bfb8ba38" localSheetId="1" hidden="1">#REF!</definedName>
    <definedName name="afc7d9956f4ca42d2b9317dc8bfb8ba38" localSheetId="22" hidden="1">#REF!</definedName>
    <definedName name="afc7d9956f4ca42d2b9317dc8bfb8ba38" localSheetId="15" hidden="1">#REF!</definedName>
    <definedName name="afc7d9956f4ca42d2b9317dc8bfb8ba38" localSheetId="18" hidden="1">#REF!</definedName>
    <definedName name="afc7d9956f4ca42d2b9317dc8bfb8ba38" hidden="1">#REF!</definedName>
    <definedName name="afc809e4bd1b3451db0a1cd836b5914ef" localSheetId="1" hidden="1">#REF!</definedName>
    <definedName name="afc809e4bd1b3451db0a1cd836b5914ef" localSheetId="22" hidden="1">#REF!</definedName>
    <definedName name="afc809e4bd1b3451db0a1cd836b5914ef" localSheetId="15" hidden="1">#REF!</definedName>
    <definedName name="afc809e4bd1b3451db0a1cd836b5914ef" localSheetId="18" hidden="1">#REF!</definedName>
    <definedName name="afc809e4bd1b3451db0a1cd836b5914ef" hidden="1">#REF!</definedName>
    <definedName name="afcf2688297f5468996610a0d15b2e793" hidden="1">'Sch 7 Bal Sheet Liab-Equity'!$D$38</definedName>
    <definedName name="afd0c56953065427abe4489774649e7d6" localSheetId="1" hidden="1">#REF!</definedName>
    <definedName name="afd0c56953065427abe4489774649e7d6" localSheetId="22" hidden="1">#REF!</definedName>
    <definedName name="afd0c56953065427abe4489774649e7d6" localSheetId="15" hidden="1">#REF!</definedName>
    <definedName name="afd0c56953065427abe4489774649e7d6" localSheetId="18" hidden="1">#REF!</definedName>
    <definedName name="afd0c56953065427abe4489774649e7d6" hidden="1">#REF!</definedName>
    <definedName name="afd23c00d82504bffb64c98b14cae3036" localSheetId="21" hidden="1">#REF!</definedName>
    <definedName name="afd23c00d82504bffb64c98b14cae3036" localSheetId="3" hidden="1">#REF!</definedName>
    <definedName name="afd23c00d82504bffb64c98b14cae3036" localSheetId="1" hidden="1">#REF!</definedName>
    <definedName name="afd23c00d82504bffb64c98b14cae3036" localSheetId="22" hidden="1">#REF!</definedName>
    <definedName name="afd23c00d82504bffb64c98b14cae3036" hidden="1">'Ownership- Industry Info'!$B$12</definedName>
    <definedName name="afd24a15fda3948c7b767dedf23cbdaee" localSheetId="21" hidden="1">'[1]Sch 5 Operating Property'!#REF!</definedName>
    <definedName name="afd24a15fda3948c7b767dedf23cbdaee" localSheetId="3" hidden="1">'[1]Sch 5 Operating Property'!#REF!</definedName>
    <definedName name="afd24a15fda3948c7b767dedf23cbdaee" localSheetId="22" hidden="1">'[1]Sch 5 Operating Property'!#REF!</definedName>
    <definedName name="afd24a15fda3948c7b767dedf23cbdaee" localSheetId="20" hidden="1">'Sch 5 Operating Property'!#REF!</definedName>
    <definedName name="afd24a15fda3948c7b767dedf23cbdaee" localSheetId="15" hidden="1">'Sch 5 Operating Property'!#REF!</definedName>
    <definedName name="afd24a15fda3948c7b767dedf23cbdaee" hidden="1">'Sch 5 Operating Property'!#REF!</definedName>
    <definedName name="afd799c0e13704d03948e7cf53682f721" localSheetId="20" hidden="1">'Cover Sheet'!#REF!</definedName>
    <definedName name="afd799c0e13704d03948e7cf53682f721" localSheetId="15" hidden="1">'Cover Sheet'!#REF!</definedName>
    <definedName name="afd799c0e13704d03948e7cf53682f721" hidden="1">'Cover Sheet'!#REF!</definedName>
    <definedName name="afd9aa76709434f6298b6322d0d590933" localSheetId="18" hidden="1">'Sch 15 Other Disp-Process Exp'!#REF!</definedName>
    <definedName name="afd9aa76709434f6298b6322d0d590933" hidden="1">'Sch 14 Medical Waste '!$E$8</definedName>
    <definedName name="afdda3e7d64224026861dc63da4b9894e" hidden="1">'Sch 1 Veh-Mileage-Accident Info'!$C$20</definedName>
    <definedName name="afe767991f1464233b7575449b1ab3770" localSheetId="1" hidden="1">#REF!</definedName>
    <definedName name="afe767991f1464233b7575449b1ab3770" localSheetId="22" hidden="1">#REF!</definedName>
    <definedName name="afe767991f1464233b7575449b1ab3770" localSheetId="15" hidden="1">#REF!</definedName>
    <definedName name="afe767991f1464233b7575449b1ab3770" localSheetId="18" hidden="1">#REF!</definedName>
    <definedName name="afe767991f1464233b7575449b1ab3770" hidden="1">#REF!</definedName>
    <definedName name="afe8f5c278447462eaa7c4ea356d9a86f" localSheetId="21" hidden="1">'[4]Schedule 1'!#REF!</definedName>
    <definedName name="afe8f5c278447462eaa7c4ea356d9a86f" localSheetId="3" hidden="1">'[4]Schedule 1'!#REF!</definedName>
    <definedName name="afe8f5c278447462eaa7c4ea356d9a86f" localSheetId="1" hidden="1">'[5]Schedule 1'!#REF!</definedName>
    <definedName name="afe8f5c278447462eaa7c4ea356d9a86f" localSheetId="22" hidden="1">'[6]Schedule 1'!#REF!</definedName>
    <definedName name="afe8f5c278447462eaa7c4ea356d9a86f" localSheetId="20" hidden="1">'Sch 1 Veh-Mileage-Accident Info'!#REF!</definedName>
    <definedName name="afe8f5c278447462eaa7c4ea356d9a86f" localSheetId="15" hidden="1">'Sch 1 Veh-Mileage-Accident Info'!#REF!</definedName>
    <definedName name="afe8f5c278447462eaa7c4ea356d9a86f" localSheetId="18" hidden="1">'Sch 1 Veh-Mileage-Accident Info'!#REF!</definedName>
    <definedName name="afe8f5c278447462eaa7c4ea356d9a86f" hidden="1">'Sch 1 Veh-Mileage-Accident Info'!#REF!</definedName>
    <definedName name="afe9f0cc29c844753a6b6261c029637f7" localSheetId="21" hidden="1">#REF!</definedName>
    <definedName name="afe9f0cc29c844753a6b6261c029637f7" localSheetId="3" hidden="1">#REF!</definedName>
    <definedName name="afe9f0cc29c844753a6b6261c029637f7" localSheetId="1" hidden="1">#REF!</definedName>
    <definedName name="afe9f0cc29c844753a6b6261c029637f7" localSheetId="22" hidden="1">#REF!</definedName>
    <definedName name="afe9f0cc29c844753a6b6261c029637f7" hidden="1">'Ownership- Industry Info'!$AD$13</definedName>
    <definedName name="afec1ffe55b064e3b9796d8f7ece80849" hidden="1">'Sch 6 Bal Sheet Assests -Total'!$D$37</definedName>
    <definedName name="afed8e346ee244f97bc40c957787f4ff1" localSheetId="21" hidden="1">'[1]Sch 11 Reg Recycle Program'!#REF!</definedName>
    <definedName name="afed8e346ee244f97bc40c957787f4ff1" localSheetId="3" hidden="1">'[1]Sch 11 Reg Recycle Program'!#REF!</definedName>
    <definedName name="afed8e346ee244f97bc40c957787f4ff1" localSheetId="22" hidden="1">'[1]Sch 11 Reg Recycle Program'!#REF!</definedName>
    <definedName name="afed8e346ee244f97bc40c957787f4ff1" localSheetId="20" hidden="1">'Sch 11 Reg Recycle Program'!#REF!</definedName>
    <definedName name="afed8e346ee244f97bc40c957787f4ff1" localSheetId="15" hidden="1">'Sch 12 Yard Waste-Organics Prog'!#REF!</definedName>
    <definedName name="afed8e346ee244f97bc40c957787f4ff1" hidden="1">'Sch 11 Reg Recycle Program'!#REF!</definedName>
    <definedName name="afef3a52436fe454183f84a18decf547f" localSheetId="21" hidden="1">#REF!</definedName>
    <definedName name="afef3a52436fe454183f84a18decf547f" localSheetId="3" hidden="1">#REF!</definedName>
    <definedName name="afef3a52436fe454183f84a18decf547f" localSheetId="1" hidden="1">#REF!</definedName>
    <definedName name="afef3a52436fe454183f84a18decf547f" localSheetId="22" hidden="1">#REF!</definedName>
    <definedName name="afef3a52436fe454183f84a18decf547f" localSheetId="15" hidden="1">#REF!</definedName>
    <definedName name="afef3a52436fe454183f84a18decf547f" localSheetId="18" hidden="1">#REF!</definedName>
    <definedName name="afef3a52436fe454183f84a18decf547f" hidden="1">#REF!</definedName>
    <definedName name="afef96a11966f4b1092218090c355d625" localSheetId="1" hidden="1">#REF!</definedName>
    <definedName name="afef96a11966f4b1092218090c355d625" localSheetId="22" hidden="1">#REF!</definedName>
    <definedName name="afef96a11966f4b1092218090c355d625" localSheetId="15" hidden="1">#REF!</definedName>
    <definedName name="afef96a11966f4b1092218090c355d625" localSheetId="18" hidden="1">#REF!</definedName>
    <definedName name="afef96a11966f4b1092218090c355d625" hidden="1">#REF!</definedName>
    <definedName name="aff014d4a32b944ccab1564a1a3541c21" localSheetId="21" hidden="1">'[1]Sch 11 Reg Recycle Program'!#REF!</definedName>
    <definedName name="aff014d4a32b944ccab1564a1a3541c21" localSheetId="3" hidden="1">'[1]Sch 11 Reg Recycle Program'!#REF!</definedName>
    <definedName name="aff014d4a32b944ccab1564a1a3541c21" localSheetId="22" hidden="1">'[1]Sch 11 Reg Recycle Program'!#REF!</definedName>
    <definedName name="aff014d4a32b944ccab1564a1a3541c21" localSheetId="20" hidden="1">'Sch 11 Reg Recycle Program'!#REF!</definedName>
    <definedName name="aff014d4a32b944ccab1564a1a3541c21" localSheetId="15" hidden="1">'Sch 12 Yard Waste-Organics Prog'!#REF!</definedName>
    <definedName name="aff014d4a32b944ccab1564a1a3541c21" hidden="1">'Sch 11 Reg Recycle Program'!#REF!</definedName>
    <definedName name="aff5ee10606d742d5885272081ab40c49" hidden="1">'Sch 5 Operating Property'!$E$28</definedName>
    <definedName name="aff60453d86ab47ba89de15086dfaa648" localSheetId="21" hidden="1">#REF!</definedName>
    <definedName name="aff60453d86ab47ba89de15086dfaa648" localSheetId="3" hidden="1">#REF!</definedName>
    <definedName name="aff60453d86ab47ba89de15086dfaa648" localSheetId="1" hidden="1">#REF!</definedName>
    <definedName name="aff60453d86ab47ba89de15086dfaa648" localSheetId="22" hidden="1">#REF!</definedName>
    <definedName name="aff60453d86ab47ba89de15086dfaa648" localSheetId="15" hidden="1">#REF!</definedName>
    <definedName name="aff60453d86ab47ba89de15086dfaa648" localSheetId="18" hidden="1">#REF!</definedName>
    <definedName name="aff60453d86ab47ba89de15086dfaa648" hidden="1">#REF!</definedName>
    <definedName name="aff907ad240d44891b52260229671bf96" localSheetId="1" hidden="1">#REF!</definedName>
    <definedName name="aff907ad240d44891b52260229671bf96" localSheetId="22" hidden="1">#REF!</definedName>
    <definedName name="aff907ad240d44891b52260229671bf96" localSheetId="15" hidden="1">#REF!</definedName>
    <definedName name="aff907ad240d44891b52260229671bf96" localSheetId="18" hidden="1">#REF!</definedName>
    <definedName name="aff907ad240d44891b52260229671bf96" hidden="1">#REF!</definedName>
    <definedName name="company" localSheetId="21">#REF!</definedName>
    <definedName name="company" localSheetId="1">#REF!</definedName>
    <definedName name="company" localSheetId="22">#REF!</definedName>
    <definedName name="company" localSheetId="15">#REF!</definedName>
    <definedName name="company">#REF!</definedName>
    <definedName name="ERROR" localSheetId="21">#REF!</definedName>
    <definedName name="ERROR" localSheetId="3">'[12]Sch 5-Regulary Fee Calculation'!#REF!</definedName>
    <definedName name="ERROR" localSheetId="1">#REF!</definedName>
    <definedName name="ERROR" localSheetId="22">#REF!</definedName>
    <definedName name="ERROR" localSheetId="15">#REF!</definedName>
    <definedName name="ERROR">#REF!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oYes">'[16]Schedule 1_2'!$M$11:$M$12</definedName>
    <definedName name="_xlnm.Print_Area" localSheetId="21">'Company Info-Certification'!$A$1:$Z$51</definedName>
    <definedName name="_xlnm.Print_Area" localSheetId="3">'Complaint Contact Information'!$A$1:$G$16</definedName>
    <definedName name="_xlnm.Print_Area" localSheetId="0">'Cover Sheet'!$A$1:$L$53</definedName>
    <definedName name="_xlnm.Print_Area" localSheetId="1">'FAQs-Instructions-Information'!$A$1:$C$46</definedName>
    <definedName name="_xlnm.Print_Area" localSheetId="2">'Ownership- Industry Info'!$A$1:$AI$36</definedName>
    <definedName name="_xlnm.Print_Area" localSheetId="22">'Payment and Filing'!$A$1:$C$30</definedName>
    <definedName name="_xlnm.Print_Area" localSheetId="20">'Reg Fee Calc Schedule'!$A$1:$N$40</definedName>
    <definedName name="_xlnm.Print_Area" localSheetId="4">'Sch 1 Veh-Mileage-Accident Info'!$A$1:$E$29</definedName>
    <definedName name="_xlnm.Print_Area" localSheetId="13">'Sch 10 Income Statement'!$A$1:$E$47</definedName>
    <definedName name="_xlnm.Print_Area" localSheetId="14">'Sch 11 Reg Recycle Program'!$A$1:$F$33</definedName>
    <definedName name="_xlnm.Print_Area" localSheetId="15">'Sch 12 Yard Waste-Organics Prog'!$A$1:$I$36</definedName>
    <definedName name="_xlnm.Print_Area" localSheetId="16">'Sch 13 Garbage Disposal Fees'!$A$1:$L$37</definedName>
    <definedName name="_xlnm.Print_Area" localSheetId="17">'Sch 14 Medical Waste '!$A$1:$H$38</definedName>
    <definedName name="_xlnm.Print_Area" localSheetId="18">'Sch 15 Other Disp-Process Exp'!$A$1:$H$38</definedName>
    <definedName name="_xlnm.Print_Area" localSheetId="19">'Sch 16 Contracted Cities'!$A$1:$G$37</definedName>
    <definedName name="_xlnm.Print_Area" localSheetId="5">'Sch 2 Vehicle Listings'!$A$1:$K$32</definedName>
    <definedName name="_xlnm.Print_Area" localSheetId="6">'Sch 3 Fuel Consumption Stats'!$A$1:$F$32</definedName>
    <definedName name="_xlnm.Print_Area" localSheetId="7">'Sch 4 Employee Class-Compen'!$A$1:$F$23</definedName>
    <definedName name="_xlnm.Print_Area" localSheetId="8">'Sch 5 Operating Property'!$A$1:$F$41</definedName>
    <definedName name="_xlnm.Print_Area" localSheetId="9">'Sch 6 Bal Sheet Assests -Total'!$A$1:$E$49</definedName>
    <definedName name="_xlnm.Print_Area" localSheetId="10">'Sch 7 Bal Sheet Liab-Equity'!$A$1:$E$50</definedName>
    <definedName name="_xlnm.Print_Area" localSheetId="11">'Sch 8 Revenues'!$A$1:$G$33</definedName>
    <definedName name="_xlnm.Print_Area" localSheetId="12">'Sch 9 Customers'!$A$1:$G$30</definedName>
    <definedName name="selection" localSheetId="21">#REF!</definedName>
    <definedName name="selection" localSheetId="1">#REF!</definedName>
    <definedName name="selection" localSheetId="22">#REF!</definedName>
    <definedName name="selection" localSheetId="15">#REF!</definedName>
    <definedName name="selection">#REF!</definedName>
    <definedName name="SummationLine" localSheetId="21">#REF!</definedName>
    <definedName name="SummationLine" comment="Vba Sum of .." localSheetId="3">'[12]Sch 5-Regulary Fee Calculation'!#REF!</definedName>
    <definedName name="SummationLine" comment="Vba Sum of .." localSheetId="1">#REF!</definedName>
    <definedName name="SummationLine" comment="Vba Sum of .." localSheetId="22">#REF!</definedName>
    <definedName name="SummationLine" localSheetId="15">#REF!</definedName>
    <definedName name="SummationLine">#REF!</definedName>
    <definedName name="TotalSales" localSheetId="21">#REF!</definedName>
    <definedName name="TotalSales" comment="Vba code for Total Sales" localSheetId="1">#REF!</definedName>
    <definedName name="TotalSales" comment="Vba code for Total Sales" localSheetId="22">#REF!</definedName>
    <definedName name="TotalSales" localSheetId="15">#REF!</definedName>
    <definedName name="TotalSales">#REF!</definedName>
    <definedName name="UnbilledCells_check" localSheetId="21">#REF!</definedName>
    <definedName name="UnbilledCells_check" comment="Internal VBA range to determine if the box on line 1.c was checked" localSheetId="1">#REF!</definedName>
    <definedName name="UnbilledCells_check" comment="Internal VBA range to determine if the box on line 1.c was checked" localSheetId="22">#REF!</definedName>
    <definedName name="UnbilledCells_check" localSheetId="15">#REF!</definedName>
    <definedName name="UnbilledCells_check">#REF!</definedName>
    <definedName name="UnbilledCells_prevyr" localSheetId="21">#REF!</definedName>
    <definedName name="UnbilledCells_prevyr" comment="Internal VBA range for determing Unbilled Revenue Range for previous year" localSheetId="1">#REF!</definedName>
    <definedName name="UnbilledCells_prevyr" comment="Internal VBA range for determing Unbilled Revenue Range for previous year" localSheetId="22">#REF!</definedName>
    <definedName name="UnbilledCells_prevyr" localSheetId="15">#REF!</definedName>
    <definedName name="UnbilledCells_prevyr">#REF!</definedName>
    <definedName name="year" localSheetId="21">#REF!</definedName>
    <definedName name="year" localSheetId="1">#REF!</definedName>
    <definedName name="year" localSheetId="22">#REF!</definedName>
    <definedName name="year" localSheetId="15">#REF!</definedName>
    <definedName name="year">#REF!</definedName>
    <definedName name="YesNo">#REF!</definedName>
  </definedNames>
  <calcPr calcId="181029" iterate="1" iterateCount="500"/>
</workbook>
</file>

<file path=xl/calcChain.xml><?xml version="1.0" encoding="utf-8"?>
<calcChain xmlns="http://schemas.openxmlformats.org/spreadsheetml/2006/main">
  <c r="U33" i="55" l="1"/>
  <c r="P33" i="55"/>
  <c r="F33" i="55"/>
  <c r="D31" i="55"/>
  <c r="D9" i="55"/>
  <c r="D7" i="55"/>
  <c r="D6" i="55"/>
  <c r="D9" i="54"/>
  <c r="L9" i="54"/>
  <c r="E35" i="54" s="1"/>
  <c r="B3" i="54"/>
  <c r="J25" i="54"/>
  <c r="M25" i="54" s="1"/>
  <c r="M23" i="54"/>
  <c r="M26" i="54" l="1"/>
  <c r="F9" i="31"/>
  <c r="G34" i="37"/>
  <c r="G35" i="37"/>
  <c r="G36" i="37"/>
  <c r="G37" i="37"/>
  <c r="G9" i="37"/>
  <c r="G10" i="37"/>
  <c r="G11" i="37"/>
  <c r="G12" i="37"/>
  <c r="G13" i="37"/>
  <c r="G14" i="37"/>
  <c r="G15" i="37"/>
  <c r="G16" i="37"/>
  <c r="G17" i="37"/>
  <c r="G18" i="37"/>
  <c r="G19" i="37"/>
  <c r="G20" i="37"/>
  <c r="G21" i="37"/>
  <c r="G22" i="37"/>
  <c r="G23" i="37"/>
  <c r="G24" i="37"/>
  <c r="G25" i="37"/>
  <c r="G26" i="37"/>
  <c r="G27" i="37"/>
  <c r="G28" i="37"/>
  <c r="G29" i="37"/>
  <c r="G30" i="37"/>
  <c r="G31" i="37"/>
  <c r="G32" i="37"/>
  <c r="G33" i="37"/>
  <c r="G35" i="36"/>
  <c r="G36" i="36"/>
  <c r="G37" i="36"/>
  <c r="G9" i="36"/>
  <c r="G10" i="36"/>
  <c r="G11" i="36"/>
  <c r="G12" i="36"/>
  <c r="G13" i="36"/>
  <c r="G14" i="36"/>
  <c r="G15" i="36"/>
  <c r="G16" i="36"/>
  <c r="G17" i="36"/>
  <c r="G18" i="36"/>
  <c r="G19" i="36"/>
  <c r="G20" i="36"/>
  <c r="G21" i="36"/>
  <c r="G22" i="36"/>
  <c r="G23" i="36"/>
  <c r="G24" i="36"/>
  <c r="G25" i="36"/>
  <c r="G26" i="36"/>
  <c r="G27" i="36"/>
  <c r="G28" i="36"/>
  <c r="G29" i="36"/>
  <c r="G30" i="36"/>
  <c r="G31" i="36"/>
  <c r="G32" i="36"/>
  <c r="G33" i="36"/>
  <c r="G34" i="36"/>
  <c r="B4" i="6"/>
  <c r="B4" i="43"/>
  <c r="H11" i="30"/>
  <c r="J11" i="30"/>
  <c r="H12" i="30"/>
  <c r="J12" i="30"/>
  <c r="H13" i="30"/>
  <c r="J13" i="30"/>
  <c r="H14" i="30"/>
  <c r="J14" i="30"/>
  <c r="H15" i="30"/>
  <c r="J15" i="30"/>
  <c r="H16" i="30"/>
  <c r="J16" i="30"/>
  <c r="H17" i="30"/>
  <c r="J17" i="30"/>
  <c r="H18" i="30"/>
  <c r="J18" i="30"/>
  <c r="H19" i="30"/>
  <c r="J19" i="30"/>
  <c r="H20" i="30"/>
  <c r="J20" i="30"/>
  <c r="H21" i="30"/>
  <c r="J21" i="30"/>
  <c r="H22" i="30"/>
  <c r="J22" i="30"/>
  <c r="H23" i="30"/>
  <c r="J23" i="30"/>
  <c r="H24" i="30"/>
  <c r="J24" i="30"/>
  <c r="H25" i="30"/>
  <c r="J25" i="30"/>
  <c r="H26" i="30"/>
  <c r="J26" i="30"/>
  <c r="H27" i="30"/>
  <c r="J27" i="30"/>
  <c r="H28" i="30"/>
  <c r="J28" i="30"/>
  <c r="H29" i="30"/>
  <c r="J29" i="30"/>
  <c r="H30" i="30"/>
  <c r="J30" i="30"/>
  <c r="H31" i="30"/>
  <c r="J31" i="30"/>
  <c r="H32" i="30"/>
  <c r="J32" i="30"/>
  <c r="H33" i="30"/>
  <c r="J33" i="30"/>
  <c r="H34" i="30"/>
  <c r="J34" i="30"/>
  <c r="H35" i="30"/>
  <c r="J35" i="30"/>
  <c r="H36" i="30"/>
  <c r="J36" i="30"/>
  <c r="H10" i="44"/>
  <c r="H11" i="44"/>
  <c r="H12" i="44"/>
  <c r="H13" i="44"/>
  <c r="H14" i="44"/>
  <c r="H15" i="44"/>
  <c r="H16" i="44"/>
  <c r="H17" i="44"/>
  <c r="H18" i="44"/>
  <c r="H19" i="44"/>
  <c r="H20" i="44"/>
  <c r="H21" i="44"/>
  <c r="H22" i="44"/>
  <c r="H23" i="44"/>
  <c r="H24" i="44"/>
  <c r="H25" i="44"/>
  <c r="H26" i="44"/>
  <c r="H27" i="44"/>
  <c r="H28" i="44"/>
  <c r="H29" i="44"/>
  <c r="H30" i="44"/>
  <c r="H31" i="44"/>
  <c r="H32" i="44"/>
  <c r="H33" i="44"/>
  <c r="H34" i="44"/>
  <c r="H35" i="44"/>
  <c r="K33" i="30" l="1"/>
  <c r="K29" i="30"/>
  <c r="K25" i="30"/>
  <c r="K11" i="30"/>
  <c r="K28" i="30"/>
  <c r="K34" i="30"/>
  <c r="K30" i="30"/>
  <c r="K26" i="30"/>
  <c r="K22" i="30"/>
  <c r="K18" i="30"/>
  <c r="K35" i="30"/>
  <c r="K14" i="30"/>
  <c r="K12" i="30"/>
  <c r="K19" i="30"/>
  <c r="K17" i="30"/>
  <c r="K31" i="30"/>
  <c r="K24" i="30"/>
  <c r="K15" i="30"/>
  <c r="K13" i="30"/>
  <c r="K36" i="30"/>
  <c r="K27" i="30"/>
  <c r="K20" i="30"/>
  <c r="K32" i="30"/>
  <c r="K23" i="30"/>
  <c r="K21" i="30"/>
  <c r="K16" i="30"/>
  <c r="H9" i="44" l="1"/>
  <c r="H8" i="44" s="1"/>
  <c r="E32" i="6"/>
  <c r="E19" i="6"/>
  <c r="B4" i="4"/>
  <c r="B4" i="21"/>
  <c r="B4" i="5"/>
  <c r="B4" i="20"/>
  <c r="B4" i="22" l="1"/>
  <c r="F20" i="43"/>
  <c r="F19" i="43"/>
  <c r="F18" i="43"/>
  <c r="F17" i="43"/>
  <c r="F16" i="43"/>
  <c r="E14" i="43"/>
  <c r="D14" i="43"/>
  <c r="F13" i="43"/>
  <c r="F12" i="43"/>
  <c r="F11" i="43"/>
  <c r="F10" i="43"/>
  <c r="F14" i="43" l="1"/>
  <c r="E13" i="42" l="1"/>
  <c r="D13" i="42"/>
  <c r="E16" i="41"/>
  <c r="E17" i="41" s="1"/>
  <c r="D16" i="41"/>
  <c r="C16" i="41"/>
  <c r="G8" i="36" l="1"/>
  <c r="H10" i="30"/>
  <c r="J10" i="30"/>
  <c r="G7" i="36" l="1"/>
  <c r="G8" i="37"/>
  <c r="G7" i="37" s="1"/>
  <c r="K10" i="30"/>
  <c r="K9" i="30" s="1"/>
  <c r="C19" i="6" l="1"/>
  <c r="C32" i="6"/>
  <c r="D32" i="6"/>
  <c r="D19" i="6"/>
  <c r="D35" i="4"/>
  <c r="D27" i="4"/>
  <c r="D12" i="4"/>
  <c r="E23" i="22"/>
  <c r="D23" i="22"/>
  <c r="L14" i="54" s="1"/>
  <c r="J15" i="54" s="1"/>
  <c r="M15" i="54" s="1"/>
  <c r="F22" i="22"/>
  <c r="F21" i="22"/>
  <c r="F20" i="22"/>
  <c r="F19" i="22"/>
  <c r="F18" i="22"/>
  <c r="F17" i="22"/>
  <c r="F16" i="22"/>
  <c r="F14" i="22"/>
  <c r="F13" i="22"/>
  <c r="F12" i="22"/>
  <c r="F11" i="22"/>
  <c r="F10" i="22"/>
  <c r="D37" i="20"/>
  <c r="D33" i="20"/>
  <c r="D26" i="20"/>
  <c r="D22" i="20"/>
  <c r="D17" i="20"/>
  <c r="D32" i="5"/>
  <c r="D17" i="5"/>
  <c r="D21" i="5" s="1"/>
  <c r="E31" i="21"/>
  <c r="E19" i="21"/>
  <c r="M28" i="54" l="1"/>
  <c r="D28" i="4"/>
  <c r="D36" i="4" s="1"/>
  <c r="D38" i="4" s="1"/>
  <c r="D25" i="5"/>
  <c r="D26" i="5" s="1"/>
  <c r="D39" i="5" s="1"/>
  <c r="D39" i="20"/>
  <c r="D27" i="20"/>
  <c r="F23" i="22"/>
  <c r="D40" i="20" l="1"/>
</calcChain>
</file>

<file path=xl/sharedStrings.xml><?xml version="1.0" encoding="utf-8"?>
<sst xmlns="http://schemas.openxmlformats.org/spreadsheetml/2006/main" count="770" uniqueCount="534">
  <si>
    <t>SOLID WASTE COMPANIES</t>
  </si>
  <si>
    <r>
      <rPr>
        <b/>
        <sz val="14"/>
        <color theme="1"/>
        <rFont val="Arial"/>
        <family val="2"/>
      </rPr>
      <t>Class A</t>
    </r>
    <r>
      <rPr>
        <b/>
        <sz val="12"/>
        <color theme="1"/>
        <rFont val="Arial"/>
        <family val="2"/>
      </rPr>
      <t xml:space="preserve">
</t>
    </r>
    <r>
      <rPr>
        <sz val="12"/>
        <color theme="1"/>
        <rFont val="Arial"/>
        <family val="2"/>
      </rPr>
      <t>Annual Intrastate Gross Operating Revenue More Than $5 Million</t>
    </r>
  </si>
  <si>
    <r>
      <rPr>
        <b/>
        <sz val="14"/>
        <color theme="1"/>
        <rFont val="Arial"/>
        <family val="2"/>
      </rPr>
      <t>Class B</t>
    </r>
    <r>
      <rPr>
        <b/>
        <sz val="12"/>
        <color theme="1"/>
        <rFont val="Arial"/>
        <family val="2"/>
      </rPr>
      <t xml:space="preserve">
</t>
    </r>
    <r>
      <rPr>
        <sz val="12"/>
        <color theme="1"/>
        <rFont val="Arial"/>
        <family val="2"/>
      </rPr>
      <t>Annual Intrastate Gross Operating Revenue Less Than $5 Million</t>
    </r>
  </si>
  <si>
    <t>ANNUAL REPORT</t>
  </si>
  <si>
    <t>Report Year Ended:</t>
  </si>
  <si>
    <t>Registered Name of Business on file with Commission</t>
  </si>
  <si>
    <t>dba:</t>
  </si>
  <si>
    <t>Official Physical Address</t>
  </si>
  <si>
    <t>Certificate Number</t>
  </si>
  <si>
    <t>City</t>
  </si>
  <si>
    <t>State</t>
  </si>
  <si>
    <t>ZIP Code</t>
  </si>
  <si>
    <t>Official Mailing Address</t>
  </si>
  <si>
    <t>X if same as above</t>
  </si>
  <si>
    <t>Zip Code</t>
  </si>
  <si>
    <t>Telephone</t>
  </si>
  <si>
    <t>Fax</t>
  </si>
  <si>
    <t>Official Email Address</t>
  </si>
  <si>
    <t>Company Website</t>
  </si>
  <si>
    <r>
      <rPr>
        <b/>
        <i/>
        <sz val="10"/>
        <color rgb="FFFF0000"/>
        <rFont val="Arial"/>
        <family val="2"/>
      </rPr>
      <t>NOTE</t>
    </r>
    <r>
      <rPr>
        <b/>
        <sz val="10"/>
        <color theme="1"/>
        <rFont val="Arial"/>
        <family val="2"/>
      </rPr>
      <t>: If any information listed above has been updated, you must immediately inform the UTC.</t>
    </r>
  </si>
  <si>
    <t>Please send updates to records@utc.wa.gov</t>
  </si>
  <si>
    <t>Inquiries concerning this Annual Report should be addressed to:</t>
  </si>
  <si>
    <t xml:space="preserve">Name: </t>
  </si>
  <si>
    <t>Title:</t>
  </si>
  <si>
    <t>Address:</t>
  </si>
  <si>
    <t>City:</t>
  </si>
  <si>
    <t>State:</t>
  </si>
  <si>
    <t>Zip Code:</t>
  </si>
  <si>
    <t>Telephone:</t>
  </si>
  <si>
    <t>Email:</t>
  </si>
  <si>
    <t>REPORT MUST BE RECEIVED NO LATER THAN:</t>
  </si>
  <si>
    <r>
      <rPr>
        <b/>
        <i/>
        <sz val="12"/>
        <color rgb="FFFF0000"/>
        <rFont val="Arial"/>
        <family val="2"/>
      </rPr>
      <t>NOTE:</t>
    </r>
    <r>
      <rPr>
        <sz val="12"/>
        <color theme="1"/>
        <rFont val="Arial"/>
        <family val="2"/>
      </rPr>
      <t xml:space="preserve"> If May 1 falls on a weekend, unless you are filing your report and making your payment electronically, you </t>
    </r>
    <r>
      <rPr>
        <b/>
        <i/>
        <sz val="12"/>
        <color theme="1"/>
        <rFont val="Arial"/>
        <family val="2"/>
      </rPr>
      <t>must</t>
    </r>
    <r>
      <rPr>
        <sz val="12"/>
        <color theme="1"/>
        <rFont val="Arial"/>
        <family val="2"/>
      </rPr>
      <t xml:space="preserve"> make sure your report and payment reaches the UTC offices the business day </t>
    </r>
    <r>
      <rPr>
        <b/>
        <i/>
        <sz val="12"/>
        <color theme="1"/>
        <rFont val="Arial"/>
        <family val="2"/>
      </rPr>
      <t>before</t>
    </r>
    <r>
      <rPr>
        <sz val="12"/>
        <color theme="1"/>
        <rFont val="Arial"/>
        <family val="2"/>
      </rPr>
      <t xml:space="preserve"> May 1.</t>
    </r>
  </si>
  <si>
    <t>FREQUENTLY ASKED QUESTIONS, RULES, LAWS, AND INFORMATION</t>
  </si>
  <si>
    <t>Commission Authority</t>
  </si>
  <si>
    <t>The purpose of this form is to collect financial and operational information from solid waste companies regulated by the Washington Utilities and Transportation Commission (UTC). The UTC's authority for requiring this report is found in RCW 81.04.080. This report is a non-confidential public use form. To view the UTC's authority requiring this report, visit the following site:</t>
  </si>
  <si>
    <t>The Washington State Legislature - 81.04.080</t>
  </si>
  <si>
    <t>Certification</t>
  </si>
  <si>
    <t>An authorized officer, partner or owner must sign the annual report certification. Unsigned reports are considered incomplete and may be subject to penalties.</t>
  </si>
  <si>
    <t>Regulatory Fees</t>
  </si>
  <si>
    <t>Regulatory fees are set by UTC order A-140166.</t>
  </si>
  <si>
    <t>Deadline</t>
  </si>
  <si>
    <r>
      <t xml:space="preserve">All solid waste companies are required to complete this form. Failure to properly complete all schedules will result in the report being considered incomplete and subject to penalties. Completed forms </t>
    </r>
    <r>
      <rPr>
        <b/>
        <i/>
        <sz val="12"/>
        <color theme="1"/>
        <rFont val="Arial"/>
        <family val="2"/>
      </rPr>
      <t>and</t>
    </r>
    <r>
      <rPr>
        <sz val="12"/>
        <color theme="1"/>
        <rFont val="Arial"/>
        <family val="2"/>
      </rPr>
      <t xml:space="preserve"> a regulatory fee payment must be received by the UTC no later than May 1. </t>
    </r>
    <r>
      <rPr>
        <b/>
        <sz val="12"/>
        <color theme="1"/>
        <rFont val="Arial"/>
        <family val="2"/>
      </rPr>
      <t>Please note</t>
    </r>
    <r>
      <rPr>
        <sz val="12"/>
        <color theme="1"/>
        <rFont val="Arial"/>
        <family val="2"/>
      </rPr>
      <t xml:space="preserve">, if May 1 falls on a weekend, unless you are filing your report and making your payment electronically, you </t>
    </r>
    <r>
      <rPr>
        <b/>
        <sz val="12"/>
        <color theme="1"/>
        <rFont val="Arial"/>
        <family val="2"/>
      </rPr>
      <t>must</t>
    </r>
    <r>
      <rPr>
        <sz val="12"/>
        <color theme="1"/>
        <rFont val="Arial"/>
        <family val="2"/>
      </rPr>
      <t xml:space="preserve"> make sure your report and payment reaches the UTC offices the business day </t>
    </r>
    <r>
      <rPr>
        <b/>
        <sz val="12"/>
        <color theme="1"/>
        <rFont val="Arial"/>
        <family val="2"/>
      </rPr>
      <t>before</t>
    </r>
    <r>
      <rPr>
        <sz val="12"/>
        <color theme="1"/>
        <rFont val="Arial"/>
        <family val="2"/>
      </rPr>
      <t xml:space="preserve"> May 1.</t>
    </r>
  </si>
  <si>
    <t>Late Fees and Interest</t>
  </si>
  <si>
    <t>Companies who don't pay their regulatory fee by the deadline will owe a late fee and could owe interest.
     After May 1: 2% late fee on balance due.
     After May 31: 2% late fee on balance due and 1% interest fee for each month after May 31.</t>
  </si>
  <si>
    <t>Penalties</t>
  </si>
  <si>
    <r>
      <t xml:space="preserve">You will owe a penalty if you don't file a complete annual report </t>
    </r>
    <r>
      <rPr>
        <b/>
        <i/>
        <sz val="12"/>
        <color theme="1"/>
        <rFont val="Arial"/>
        <family val="2"/>
      </rPr>
      <t>and</t>
    </r>
    <r>
      <rPr>
        <sz val="12"/>
        <color theme="1"/>
        <rFont val="Arial"/>
        <family val="2"/>
      </rPr>
      <t xml:space="preserve"> pay your regulatory fee by the May 1 deadline. Late fees and penalties are not the same thing.
The following penalties apply for filing late:
   1 to 30 days late = $250 penalty
   31 to 60 days late = $500 penalty
   61 to 90 days late = $1,000 penalty</t>
    </r>
  </si>
  <si>
    <t>Extension Requests</t>
  </si>
  <si>
    <r>
      <t xml:space="preserve">You may file a written request for an extension to file the completed annual report. Extension requests </t>
    </r>
    <r>
      <rPr>
        <b/>
        <i/>
        <sz val="12"/>
        <color theme="1"/>
        <rFont val="Arial"/>
        <family val="2"/>
      </rPr>
      <t>must be filed with the UTC no later than April 15th</t>
    </r>
    <r>
      <rPr>
        <sz val="12"/>
        <color theme="1"/>
        <rFont val="Arial"/>
        <family val="2"/>
      </rPr>
      <t>, must state a valid reason explaining why the extension is needed, and must identify a date the report will be filed with the UTC.</t>
    </r>
  </si>
  <si>
    <t>Extension requests can be sent to:</t>
  </si>
  <si>
    <t>annualreporting@utc.wa.gov</t>
  </si>
  <si>
    <t>The UTC will:
   Consider extension requests at the last open meeting in April.
   The commissioners will grant or deny extension requests.
   Notify the company of the commission's decision.</t>
  </si>
  <si>
    <t>Completing Information</t>
  </si>
  <si>
    <r>
      <t xml:space="preserve">- </t>
    </r>
    <r>
      <rPr>
        <b/>
        <sz val="12"/>
        <color theme="1"/>
        <rFont val="Arial"/>
        <family val="2"/>
      </rPr>
      <t>Do not leave fields blank</t>
    </r>
    <r>
      <rPr>
        <sz val="12"/>
        <color theme="1"/>
        <rFont val="Arial"/>
        <family val="2"/>
      </rPr>
      <t xml:space="preserve"> or the report will be considered incomplete.
Instead, if the field does not apply:
   Enter "0" for numberic fields.
   Enter "N/A" for non-applicable text fields</t>
    </r>
  </si>
  <si>
    <t>No longer operating in Washington</t>
  </si>
  <si>
    <t>You may cancel your certificate or permit by writing to the UTC.</t>
  </si>
  <si>
    <t>Confidential Status</t>
  </si>
  <si>
    <r>
      <t xml:space="preserve">Per RCW 81.77.210, solid waste collection companies may claim certain information in this report as confidential.
The regulatory fee calculation schedule is </t>
    </r>
    <r>
      <rPr>
        <b/>
        <i/>
        <sz val="12"/>
        <color theme="1"/>
        <rFont val="Arial"/>
        <family val="2"/>
      </rPr>
      <t>not</t>
    </r>
    <r>
      <rPr>
        <sz val="12"/>
        <color theme="1"/>
        <rFont val="Arial"/>
        <family val="2"/>
      </rPr>
      <t xml:space="preserve"> a confidential document and will not be treated as confidential under the rule.
</t>
    </r>
    <r>
      <rPr>
        <b/>
        <i/>
        <sz val="11"/>
        <color theme="1"/>
        <rFont val="Arial"/>
        <family val="2"/>
      </rPr>
      <t>To apply confidential treatment, the company must properly mark confidential documents as described in WAC 480-07-160.</t>
    </r>
    <r>
      <rPr>
        <b/>
        <sz val="12"/>
        <color theme="1"/>
        <rFont val="Arial"/>
        <family val="2"/>
      </rPr>
      <t xml:space="preserve">
</t>
    </r>
    <r>
      <rPr>
        <sz val="12"/>
        <color theme="1"/>
        <rFont val="Arial"/>
        <family val="2"/>
      </rPr>
      <t>The company must:
   1. Submit a cover letter requesting confidential treatment stating the basis for confidential treatment.
   2. Submit a confidential report placing the wording "Shaded information is designated as confidential per WAC 480-07-160"
       at the top of the cover page and each page containing confidential information.
   3. Submit a redacted report by placing the wording “REDACTED” on the top of the cover page and each page 
        containing redacted information.</t>
    </r>
  </si>
  <si>
    <t>Click here to view the confidential requirements in WAC 480-07-160</t>
  </si>
  <si>
    <t>Electronic Filing</t>
  </si>
  <si>
    <t>UTC rules require that annual reports must be electronically filed using the UTC's E-filing system available on our website. To submit a report online online visit:</t>
  </si>
  <si>
    <t>The UTC's Annual Report Page</t>
  </si>
  <si>
    <t>Staff Contact</t>
  </si>
  <si>
    <t>Esther Neal at (360) 664-1157 or</t>
  </si>
  <si>
    <t>Ownership</t>
  </si>
  <si>
    <t>Instructions:</t>
  </si>
  <si>
    <r>
      <t xml:space="preserve">- List the first name (or Company Name), last name (or State of Registration), title, and percentage of all owners </t>
    </r>
    <r>
      <rPr>
        <b/>
        <sz val="10"/>
        <color theme="1"/>
        <rFont val="Arial"/>
        <family val="2"/>
      </rPr>
      <t>holding directly or indirectly five percent or greater</t>
    </r>
    <r>
      <rPr>
        <sz val="10"/>
        <color theme="1"/>
        <rFont val="Arial"/>
        <family val="2"/>
      </rPr>
      <t xml:space="preserve"> of voting securities of the Company.
- Group all owners holding less than five percent as 'Other Owners'.
- </t>
    </r>
    <r>
      <rPr>
        <b/>
        <u/>
        <sz val="10"/>
        <color theme="1"/>
        <rFont val="Arial"/>
        <family val="2"/>
      </rPr>
      <t>Represent Percentage in decimal form (e.g., 80% is entered as 0.8000)</t>
    </r>
    <r>
      <rPr>
        <b/>
        <sz val="10"/>
        <color theme="1"/>
        <rFont val="Arial"/>
        <family val="2"/>
      </rPr>
      <t>.</t>
    </r>
  </si>
  <si>
    <t>First Name (or Company)</t>
  </si>
  <si>
    <t>Last Name (or State Registered)</t>
  </si>
  <si>
    <t>Title</t>
  </si>
  <si>
    <r>
      <t xml:space="preserve">Sum of </t>
    </r>
    <r>
      <rPr>
        <b/>
        <u/>
        <sz val="10"/>
        <rFont val="Arial"/>
        <family val="2"/>
      </rPr>
      <t>Other Owner's holding less than 0.0500 (5%)</t>
    </r>
    <r>
      <rPr>
        <b/>
        <sz val="10"/>
        <rFont val="Arial"/>
        <family val="2"/>
      </rPr>
      <t xml:space="preserve"> individually</t>
    </r>
  </si>
  <si>
    <t>Industry Specific Information</t>
  </si>
  <si>
    <t>USDOT Number</t>
  </si>
  <si>
    <t>If you need to locate your USDOT number, go to</t>
  </si>
  <si>
    <t>U.S. Department of Transportation Federal Motor Carrier Safety Administration</t>
  </si>
  <si>
    <t>USDOT No.</t>
  </si>
  <si>
    <t>Insurance Information</t>
  </si>
  <si>
    <t>List current insurance information</t>
  </si>
  <si>
    <t>Insurance Company</t>
  </si>
  <si>
    <t>Policy No.</t>
  </si>
  <si>
    <t>Company Phone No.</t>
  </si>
  <si>
    <t>Emergency Contact Information</t>
  </si>
  <si>
    <t>List the Name and Contact Information for the Safety Director and Claims Manager.</t>
  </si>
  <si>
    <t>Name</t>
  </si>
  <si>
    <t>Principal Business Address</t>
  </si>
  <si>
    <t>Phone No.</t>
  </si>
  <si>
    <t>Safety Director</t>
  </si>
  <si>
    <t>Claims Manager</t>
  </si>
  <si>
    <t>Complaint Contact Information</t>
  </si>
  <si>
    <t xml:space="preserve">When companies receive a consumer complaint, companies are required to following consumer complaint rules under Washington Administrative Code (WAC) specific to each industry. Companies must acknowledge the complaint, investigate promptly, report results of the investigation, take corrective action, inform the complaintant any decision may be appealed to a higher level representative at the company, inform the complaintant, if still dissatisfied after speaking wtih the higher level respesentive, of the commission's availability, provide the complainant with the commission's address and toll-free telephone number. </t>
  </si>
  <si>
    <t>Does the company understand and acknowledge the responsibilities under WAC 480-70-386?
To review the requirements, go to the website below.</t>
  </si>
  <si>
    <t>WAC 480-70-386</t>
  </si>
  <si>
    <t>Respond by entering Yes or No:</t>
  </si>
  <si>
    <t>The UTC may receive a consumer complaint regarding your company. The UTC will send the complaint to your company for a response.
Please enter your company's contact information for any UTC-referred consumer complaint.</t>
  </si>
  <si>
    <t>Address</t>
  </si>
  <si>
    <t>Email</t>
  </si>
  <si>
    <t>Phone</t>
  </si>
  <si>
    <r>
      <t>SCHEDULE 1</t>
    </r>
    <r>
      <rPr>
        <sz val="14"/>
        <color indexed="8"/>
        <rFont val="Arial"/>
        <family val="2"/>
      </rPr>
      <t/>
    </r>
  </si>
  <si>
    <t>Vehicle and Mileage Information</t>
  </si>
  <si>
    <t>Vehicle Information</t>
  </si>
  <si>
    <t>Instructions</t>
  </si>
  <si>
    <r>
      <t>- Indicate the number of drivers and vehi</t>
    </r>
    <r>
      <rPr>
        <sz val="12"/>
        <rFont val="Arial"/>
        <family val="2"/>
      </rPr>
      <t xml:space="preserve">cles used </t>
    </r>
    <r>
      <rPr>
        <b/>
        <sz val="12"/>
        <rFont val="Arial"/>
        <family val="2"/>
      </rPr>
      <t>in UTC-regulated</t>
    </r>
    <r>
      <rPr>
        <sz val="12"/>
        <rFont val="Arial"/>
        <family val="2"/>
      </rPr>
      <t xml:space="preserve"> operatio</t>
    </r>
    <r>
      <rPr>
        <sz val="12"/>
        <color theme="1"/>
        <rFont val="Arial"/>
        <family val="2"/>
      </rPr>
      <t xml:space="preserve">ns.
- </t>
    </r>
    <r>
      <rPr>
        <b/>
        <sz val="12"/>
        <color theme="1"/>
        <rFont val="Arial"/>
        <family val="2"/>
      </rPr>
      <t>Do not leave fields blank</t>
    </r>
    <r>
      <rPr>
        <sz val="12"/>
        <color theme="1"/>
        <rFont val="Arial"/>
        <family val="2"/>
      </rPr>
      <t xml:space="preserve"> - if none, enter 0.</t>
    </r>
  </si>
  <si>
    <t>Drivers employed</t>
  </si>
  <si>
    <t xml:space="preserve">Total vehicles operated </t>
  </si>
  <si>
    <t>Total vehicles owned</t>
  </si>
  <si>
    <t>Total vehicles leased</t>
  </si>
  <si>
    <t>Total vehicles under 10,000 lbs. (gvw rating)</t>
  </si>
  <si>
    <t>Total Operating Miles</t>
  </si>
  <si>
    <r>
      <t xml:space="preserve">- Report all miles driven by company vehicles.
- </t>
    </r>
    <r>
      <rPr>
        <b/>
        <sz val="11"/>
        <color theme="1"/>
        <rFont val="Arial"/>
        <family val="2"/>
      </rPr>
      <t>Intrastate</t>
    </r>
    <r>
      <rPr>
        <sz val="11"/>
        <color theme="1"/>
        <rFont val="Arial"/>
        <family val="2"/>
      </rPr>
      <t xml:space="preserve"> miles are all miles driven where both the start and end points were within Washington.
- </t>
    </r>
    <r>
      <rPr>
        <b/>
        <sz val="11"/>
        <color theme="1"/>
        <rFont val="Arial"/>
        <family val="2"/>
      </rPr>
      <t>Interstate</t>
    </r>
    <r>
      <rPr>
        <sz val="11"/>
        <color theme="1"/>
        <rFont val="Arial"/>
        <family val="2"/>
      </rPr>
      <t xml:space="preserve"> miles are all miles driven where the start and/or end point of the trip were outside Washington.
- </t>
    </r>
    <r>
      <rPr>
        <b/>
        <sz val="11"/>
        <color theme="1"/>
        <rFont val="Arial"/>
        <family val="2"/>
      </rPr>
      <t>Do not leave fields blank</t>
    </r>
    <r>
      <rPr>
        <sz val="11"/>
        <color theme="1"/>
        <rFont val="Arial"/>
        <family val="2"/>
      </rPr>
      <t xml:space="preserve"> - if none, enter 0.</t>
    </r>
  </si>
  <si>
    <t>UTC-Regulated Intrastate Miles</t>
  </si>
  <si>
    <t>Interstate Miles</t>
  </si>
  <si>
    <t>Recordable Intrastate and Interstate Accidents</t>
  </si>
  <si>
    <r>
      <t xml:space="preserve">- Report only accidents that meet one or more of the three criteria below.
</t>
    </r>
    <r>
      <rPr>
        <u/>
        <sz val="11"/>
        <color theme="1"/>
        <rFont val="Arial"/>
        <family val="2"/>
      </rPr>
      <t>Here is how this schedule should be completed.</t>
    </r>
    <r>
      <rPr>
        <sz val="11"/>
        <color theme="1"/>
        <rFont val="Arial"/>
        <family val="2"/>
      </rPr>
      <t xml:space="preserve"> For recordable accidents, the accident should include a fatality, an injury, or disabling damage. The number of recordable accidents</t>
    </r>
    <r>
      <rPr>
        <b/>
        <i/>
        <sz val="11"/>
        <color theme="1"/>
        <rFont val="Arial"/>
        <family val="2"/>
      </rPr>
      <t xml:space="preserve"> is not</t>
    </r>
    <r>
      <rPr>
        <sz val="11"/>
        <color theme="1"/>
        <rFont val="Arial"/>
        <family val="2"/>
      </rPr>
      <t xml:space="preserve"> a total of the other categories.
Example: An accident that includes a fatality, an injury to a person requiring immediate treatment away from the scene, as well as disabling damage to a vehicle requiring it to be towed from the scene, you would enter 1 for each of those columns. It would still be recorded as 1 recordable accident, not 3.
For more information about your company’s recordable accidents, please visit the Safety Measurement System by clicking the link below, enter your U.S. DOT number and click the Crash Indicator link.
- </t>
    </r>
    <r>
      <rPr>
        <b/>
        <sz val="11"/>
        <color theme="1"/>
        <rFont val="Arial"/>
        <family val="2"/>
      </rPr>
      <t>Do not leave fields blank</t>
    </r>
    <r>
      <rPr>
        <sz val="11"/>
        <color theme="1"/>
        <rFont val="Arial"/>
        <family val="2"/>
      </rPr>
      <t xml:space="preserve"> - if none, enter 0.</t>
    </r>
  </si>
  <si>
    <t>Safety Measurement System (dot.gov)</t>
  </si>
  <si>
    <t>Click here to also review 49 Code of Federal Regulations (eCFR) §390.5 Definitions.</t>
  </si>
  <si>
    <t>Recordable Accidents</t>
  </si>
  <si>
    <t>UTC-Regulated
Intrastate</t>
  </si>
  <si>
    <t>Interstate</t>
  </si>
  <si>
    <t>A fatality</t>
  </si>
  <si>
    <t>An injury to a person requiring immediate treatment away from the scene of the accident</t>
  </si>
  <si>
    <t>Disabling damage to a vehicle, requiring it to be towed from the accident scene</t>
  </si>
  <si>
    <t>Number of recordable accidents</t>
  </si>
  <si>
    <t>SCHEDULE 2</t>
  </si>
  <si>
    <t>PROPERTY TRANSPORTATION VEHICLE LISTINGS</t>
  </si>
  <si>
    <r>
      <t xml:space="preserve">- Complete for </t>
    </r>
    <r>
      <rPr>
        <b/>
        <sz val="10"/>
        <rFont val="Arial"/>
        <family val="2"/>
      </rPr>
      <t>UTC-regulated</t>
    </r>
    <r>
      <rPr>
        <sz val="10"/>
        <rFont val="Arial"/>
        <family val="2"/>
      </rPr>
      <t xml:space="preserve"> operations
- All fields must be completed. Extra lines may be left blank.
- For comment section - you may enter any comment you believe is needed for that particular vehicle - example: sold, damaged, no longer in service, used occassionally, etc.
- For additional vehicles, extend the Line Number in same format until all data is represented.</t>
    </r>
  </si>
  <si>
    <t>Line No.</t>
  </si>
  <si>
    <t>Year</t>
  </si>
  <si>
    <t>Make</t>
  </si>
  <si>
    <t>Model</t>
  </si>
  <si>
    <t>State of Registration</t>
  </si>
  <si>
    <t>License No.</t>
  </si>
  <si>
    <t>VIN</t>
  </si>
  <si>
    <t>Company Unit Number</t>
  </si>
  <si>
    <t>Any Comment about vehicle
(Can leave blank if no comment needed)</t>
  </si>
  <si>
    <t>SCHEDULE 3</t>
  </si>
  <si>
    <t>Fuel Consumption Statistics</t>
  </si>
  <si>
    <r>
      <t xml:space="preserve">- If company had a fuel surcharge, list revenues from surcharge.
- </t>
    </r>
    <r>
      <rPr>
        <b/>
        <sz val="12"/>
        <color theme="1"/>
        <rFont val="Arial"/>
        <family val="2"/>
      </rPr>
      <t>All fields must be completed. Do not leave blank</t>
    </r>
    <r>
      <rPr>
        <sz val="12"/>
        <color theme="1"/>
        <rFont val="Arial"/>
        <family val="2"/>
      </rPr>
      <t xml:space="preserve"> - if field is none, enter 0.
- If listing other fuels, expand the cell to meet needs. Text wrap is permissible.</t>
    </r>
  </si>
  <si>
    <t>Fuel Surcharge revenue; regulated business:</t>
  </si>
  <si>
    <t>Column 1</t>
  </si>
  <si>
    <t>Column 2</t>
  </si>
  <si>
    <t>Column 3</t>
  </si>
  <si>
    <t>Fuel Type</t>
  </si>
  <si>
    <t>Total Annual Gallon Equivalents Purchased</t>
  </si>
  <si>
    <t>Total Annual Dollars Purchased</t>
  </si>
  <si>
    <t>Total Regulated Fuel Expense</t>
  </si>
  <si>
    <t>Diesel</t>
  </si>
  <si>
    <t>Unleaded Gasoline</t>
  </si>
  <si>
    <t>Compressed Natural Gas (CNG)</t>
  </si>
  <si>
    <t>Propane</t>
  </si>
  <si>
    <t>Other (specify in Footnote)</t>
  </si>
  <si>
    <t xml:space="preserve">Total Annual Purchases </t>
  </si>
  <si>
    <t>Net Fuel Expense</t>
  </si>
  <si>
    <t>Schedule 3 Footnotes (add lines as needed):</t>
  </si>
  <si>
    <t>SCHEDULE 4</t>
  </si>
  <si>
    <t>Total Company Employee Classification and Compensation</t>
  </si>
  <si>
    <r>
      <t xml:space="preserve">-Indicate the number of employees and total wages paid in each category.
</t>
    </r>
    <r>
      <rPr>
        <b/>
        <sz val="12"/>
        <color theme="1"/>
        <rFont val="Arial"/>
        <family val="2"/>
      </rPr>
      <t xml:space="preserve">- Do not leave fields blank </t>
    </r>
    <r>
      <rPr>
        <sz val="12"/>
        <color theme="1"/>
        <rFont val="Arial"/>
        <family val="2"/>
      </rPr>
      <t>- if none, enter 0.</t>
    </r>
  </si>
  <si>
    <t>Employee Classification</t>
  </si>
  <si>
    <t>Number of Employees</t>
  </si>
  <si>
    <t>Salary / Wages</t>
  </si>
  <si>
    <t>Drivers and Helpers</t>
  </si>
  <si>
    <t>Mechanics and Service</t>
  </si>
  <si>
    <t>Disposal and Transfer</t>
  </si>
  <si>
    <t>Office and Administration</t>
  </si>
  <si>
    <t>Officers and Directors</t>
  </si>
  <si>
    <t>Totals</t>
  </si>
  <si>
    <t>Schedule 4 Footnotes:</t>
  </si>
  <si>
    <t>SCHEDULE 5</t>
  </si>
  <si>
    <t>Total Company Solid Waste Operating Property</t>
  </si>
  <si>
    <r>
      <t xml:space="preserve">- </t>
    </r>
    <r>
      <rPr>
        <b/>
        <sz val="12"/>
        <color theme="1"/>
        <rFont val="Arial"/>
        <family val="2"/>
      </rPr>
      <t>Do not leave fields blank</t>
    </r>
    <r>
      <rPr>
        <sz val="12"/>
        <color theme="1"/>
        <rFont val="Arial"/>
        <family val="2"/>
      </rPr>
      <t xml:space="preserve"> - if none, enter 0.
- Classify regulated and non-regulated fixed assets and reserves into the categories listed below, including those related to disposal and transfer station facilities.</t>
    </r>
  </si>
  <si>
    <t>Line</t>
  </si>
  <si>
    <t>Acct. #</t>
  </si>
  <si>
    <t>Fixed Assets</t>
  </si>
  <si>
    <t>Balance End of Year</t>
  </si>
  <si>
    <t>(L)</t>
  </si>
  <si>
    <t>(a)</t>
  </si>
  <si>
    <t>(b)</t>
  </si>
  <si>
    <t>(c)</t>
  </si>
  <si>
    <t>Land</t>
  </si>
  <si>
    <t>Structures</t>
  </si>
  <si>
    <t>Solid Waste Collection Equipment</t>
  </si>
  <si>
    <t>Bins, Containers, Toters, Drop Boxes, etc.</t>
  </si>
  <si>
    <t>Disposal/Landfill/Transfer Station Facilities and Equipment</t>
  </si>
  <si>
    <t>Service Cars and Equipment</t>
  </si>
  <si>
    <t>Shop and Garage Equipment</t>
  </si>
  <si>
    <t>Office Furniture and Fixtures</t>
  </si>
  <si>
    <t>Leasehold Improvements</t>
  </si>
  <si>
    <t>Other Solid Waste Operating Property (specify in Footnote)</t>
  </si>
  <si>
    <t>Total Fixed Assets</t>
  </si>
  <si>
    <t>Accumulated Depreciation</t>
  </si>
  <si>
    <t>Total Accumulated Depreciation</t>
  </si>
  <si>
    <t>Schedule 5 Footnotes (add lines as needed):</t>
  </si>
  <si>
    <t>SCHEDULE 6</t>
  </si>
  <si>
    <t>Balance Sheet - Assets - Total Company</t>
  </si>
  <si>
    <r>
      <t xml:space="preserve">- </t>
    </r>
    <r>
      <rPr>
        <b/>
        <sz val="12"/>
        <color theme="1"/>
        <rFont val="Arial"/>
        <family val="2"/>
      </rPr>
      <t>Do not leave fields blank</t>
    </r>
    <r>
      <rPr>
        <sz val="12"/>
        <color theme="1"/>
        <rFont val="Arial"/>
        <family val="2"/>
      </rPr>
      <t xml:space="preserve"> - if none, enter 0.
- Schedule 6, Line 27 must equal Schedule 7, Line 28</t>
    </r>
  </si>
  <si>
    <t>Account Name</t>
  </si>
  <si>
    <t>Current Assets:</t>
  </si>
  <si>
    <t>Cash and Working Funds</t>
  </si>
  <si>
    <t>Special Deposits</t>
  </si>
  <si>
    <t>Temporary Cash Investments</t>
  </si>
  <si>
    <t>Notes Receivable</t>
  </si>
  <si>
    <t>Receivables from Affiliated Companies</t>
  </si>
  <si>
    <t>Accounts Receivable</t>
  </si>
  <si>
    <t>Less: Allowance for Uncollectables</t>
  </si>
  <si>
    <t>Net Accounts Receivable</t>
  </si>
  <si>
    <t>Prepayments</t>
  </si>
  <si>
    <t>Materials and Supplies</t>
  </si>
  <si>
    <r>
      <t xml:space="preserve">Other Current Assets </t>
    </r>
    <r>
      <rPr>
        <sz val="9"/>
        <rFont val="Arial"/>
        <family val="2"/>
      </rPr>
      <t>(specify in Footnote)</t>
    </r>
  </si>
  <si>
    <t>Total Current Assets</t>
  </si>
  <si>
    <t>Tangible Property:</t>
  </si>
  <si>
    <t>Solid Waste Operating Property (Schedule 5, Line 12)</t>
  </si>
  <si>
    <t>Less: Accumulated Depreciation (Schedule 5, Line 22)</t>
  </si>
  <si>
    <t>Net Solid Waste Operating Property</t>
  </si>
  <si>
    <t>Total Net Tangible Property</t>
  </si>
  <si>
    <t>Intangible Property:</t>
  </si>
  <si>
    <t>Organization, Franchises, and Permits</t>
  </si>
  <si>
    <t>Less: Accumulated Amortization - Credit</t>
  </si>
  <si>
    <t>Other Intangible Property</t>
  </si>
  <si>
    <t>Total Net Intangible Property</t>
  </si>
  <si>
    <t>Other Assets and Deferred Items:</t>
  </si>
  <si>
    <t>Investment and Advances</t>
  </si>
  <si>
    <t>Undistributed Earnings from Subsidiaries</t>
  </si>
  <si>
    <t>Deferred Debits</t>
  </si>
  <si>
    <r>
      <t xml:space="preserve">Other Assets and Deferred Items: </t>
    </r>
    <r>
      <rPr>
        <sz val="9"/>
        <rFont val="Arial"/>
        <family val="2"/>
      </rPr>
      <t>(specify in Footnote)</t>
    </r>
  </si>
  <si>
    <t>Total Other Assets and Deferred Items</t>
  </si>
  <si>
    <r>
      <t xml:space="preserve">Total Assets </t>
    </r>
    <r>
      <rPr>
        <i/>
        <sz val="10"/>
        <rFont val="Arial"/>
        <family val="2"/>
      </rPr>
      <t>(add lines 12, 16, 21 and 26)</t>
    </r>
  </si>
  <si>
    <t>Schedule 6 Footnotes:</t>
  </si>
  <si>
    <t>SCHEDULE 7</t>
  </si>
  <si>
    <t>Balance Sheet - Liabilities and Equity - Total Company</t>
  </si>
  <si>
    <r>
      <rPr>
        <b/>
        <sz val="12"/>
        <rFont val="Arial"/>
        <family val="2"/>
      </rPr>
      <t>- Do not leave fields blank</t>
    </r>
    <r>
      <rPr>
        <sz val="12"/>
        <rFont val="Arial"/>
        <family val="2"/>
      </rPr>
      <t xml:space="preserve"> - if none, enter 0.</t>
    </r>
    <r>
      <rPr>
        <sz val="12"/>
        <color theme="1"/>
        <rFont val="Arial"/>
        <family val="2"/>
      </rPr>
      <t xml:space="preserve">
- Schedule 6, Line 27 must equal Schedule 7, Line 28.</t>
    </r>
  </si>
  <si>
    <t>Current Liabilities:</t>
  </si>
  <si>
    <t>Notes Payable</t>
  </si>
  <si>
    <t>Payables to Affiliated Companies</t>
  </si>
  <si>
    <t>Accounts Payable</t>
  </si>
  <si>
    <t>Salaries and Wages Payable</t>
  </si>
  <si>
    <t>Accrued Taxes</t>
  </si>
  <si>
    <t>Current Portion of Long Term Debt (Equipment and Other)</t>
  </si>
  <si>
    <r>
      <t xml:space="preserve">Other Current Liabilities </t>
    </r>
    <r>
      <rPr>
        <sz val="9"/>
        <rFont val="Arial"/>
        <family val="2"/>
      </rPr>
      <t>(specify in Footnote)</t>
    </r>
  </si>
  <si>
    <t>Total Current Liabilities</t>
  </si>
  <si>
    <t>Long Term Debt After 1 Year:</t>
  </si>
  <si>
    <t>Equipment Obligations</t>
  </si>
  <si>
    <r>
      <t xml:space="preserve">Other Long Term Debt </t>
    </r>
    <r>
      <rPr>
        <sz val="9"/>
        <rFont val="Arial"/>
        <family val="2"/>
      </rPr>
      <t>(specify in Footnote)</t>
    </r>
  </si>
  <si>
    <t>Unamortized Premium / Discount of Debt - (net)</t>
  </si>
  <si>
    <t>Total Long Term Debt After 1 Year</t>
  </si>
  <si>
    <t>Deferred Credits and Other Items:</t>
  </si>
  <si>
    <t>Deferred Credits</t>
  </si>
  <si>
    <r>
      <t xml:space="preserve">Other Credits </t>
    </r>
    <r>
      <rPr>
        <sz val="9"/>
        <rFont val="Arial"/>
        <family val="2"/>
      </rPr>
      <t>(specify in Footnote)</t>
    </r>
  </si>
  <si>
    <t>Total Deferred and Other Credits</t>
  </si>
  <si>
    <t>Total Liabilities (Add Lines 8, 12, and 15)</t>
  </si>
  <si>
    <t>Shareholder's and Proprietor's Equity:</t>
  </si>
  <si>
    <t>Capital Stock</t>
  </si>
  <si>
    <t>Paid in Capital in Excess of Par</t>
  </si>
  <si>
    <t>Other Capital (specify in Footnote)</t>
  </si>
  <si>
    <t>Total Capital Stock</t>
  </si>
  <si>
    <t>Proprietor's Equity</t>
  </si>
  <si>
    <t>Sole Proprietor's Capital</t>
  </si>
  <si>
    <t>Partnership Capital</t>
  </si>
  <si>
    <t>Total Proprietor's Capital</t>
  </si>
  <si>
    <t>Retained Earnings</t>
  </si>
  <si>
    <t>Total Equity (Add Lines 21 and 26 or 25)</t>
  </si>
  <si>
    <t>Total Liabilities and Equity (Line 16 plus Line 27)</t>
  </si>
  <si>
    <t>Schedule 7 Footnotes:</t>
  </si>
  <si>
    <t>SCHEDULE 8</t>
  </si>
  <si>
    <t>Revenues</t>
  </si>
  <si>
    <r>
      <t xml:space="preserve">- Classify revenues for the year into the categories listed below.
- </t>
    </r>
    <r>
      <rPr>
        <b/>
        <sz val="10"/>
        <color theme="1"/>
        <rFont val="Arial"/>
        <family val="2"/>
      </rPr>
      <t>Do NOT leave fields blank.</t>
    </r>
    <r>
      <rPr>
        <sz val="10"/>
        <color theme="1"/>
        <rFont val="Arial"/>
        <family val="2"/>
      </rPr>
      <t xml:space="preserve"> If a field is none, enter 0.</t>
    </r>
  </si>
  <si>
    <t>Regulated Revenue</t>
  </si>
  <si>
    <t>Non-Regulated Revenue</t>
  </si>
  <si>
    <t>Total Company Solid Waste Revenue</t>
  </si>
  <si>
    <t>(d)</t>
  </si>
  <si>
    <t>Garbage Collection</t>
  </si>
  <si>
    <t>Residential Garbage</t>
  </si>
  <si>
    <t>Commercial Collection</t>
  </si>
  <si>
    <t>Drop Box / Compactor Collection</t>
  </si>
  <si>
    <t>Drop Box / Com. Pass Thru Disposal</t>
  </si>
  <si>
    <t>Other Garbage Collection (specify in Footnote)</t>
  </si>
  <si>
    <t>Recycling, Yard Waste, Organics and Medical Waste</t>
  </si>
  <si>
    <t>Residential Recycling Collection</t>
  </si>
  <si>
    <t>Multi-Family Recycling Collection</t>
  </si>
  <si>
    <t>Sale of Recycle Commodities</t>
  </si>
  <si>
    <t>Recycling Credits to Customers - (debits)/credits</t>
  </si>
  <si>
    <t>Yard Waste/Organics Collection</t>
  </si>
  <si>
    <t>Medical Waste Collection</t>
  </si>
  <si>
    <t>Other Revenue (specify in Footnote)</t>
  </si>
  <si>
    <t>Total Solid Waste Operating Revenue</t>
  </si>
  <si>
    <t>Schedule 8 Footnotes:</t>
  </si>
  <si>
    <t>SCHEDULE 9</t>
  </si>
  <si>
    <t>Customers</t>
  </si>
  <si>
    <r>
      <t>- Provide the requested information for each customer classification as of year-end.
-</t>
    </r>
    <r>
      <rPr>
        <b/>
        <sz val="10"/>
        <color theme="1"/>
        <rFont val="Arial"/>
        <family val="2"/>
      </rPr>
      <t xml:space="preserve"> Do not leave fields blank</t>
    </r>
    <r>
      <rPr>
        <sz val="10"/>
        <color theme="1"/>
        <rFont val="Arial"/>
        <family val="2"/>
      </rPr>
      <t xml:space="preserve"> - if a field is none, enter 0.</t>
    </r>
  </si>
  <si>
    <t>Customer Classification</t>
  </si>
  <si>
    <t>Number of Regulated Customers</t>
  </si>
  <si>
    <t>Number of Non-Regulated Customers</t>
  </si>
  <si>
    <t>Total Solid Waste Customers</t>
  </si>
  <si>
    <t>Residential Collection</t>
  </si>
  <si>
    <t>Drop Box and Compactors</t>
  </si>
  <si>
    <t>Total Customers</t>
  </si>
  <si>
    <t>Recycling, Yard Waste, Organics, and Medical Waste</t>
  </si>
  <si>
    <t>Residential Recycling</t>
  </si>
  <si>
    <t>Multi-Family Recycling</t>
  </si>
  <si>
    <t>Other Customers (specify in Footnote)</t>
  </si>
  <si>
    <t>Schedule 9 Footnotes:</t>
  </si>
  <si>
    <t>SCHEDULE 10</t>
  </si>
  <si>
    <t>INCOME STATEMENT</t>
  </si>
  <si>
    <r>
      <t xml:space="preserve">-  Complete Total Company Income Statement in accordance with the end-of-year accumulated figures.
- </t>
    </r>
    <r>
      <rPr>
        <b/>
        <sz val="10"/>
        <color theme="1"/>
        <rFont val="Arial"/>
        <family val="2"/>
      </rPr>
      <t>Do NOT leave fields blank</t>
    </r>
    <r>
      <rPr>
        <sz val="10"/>
        <color theme="1"/>
        <rFont val="Arial"/>
        <family val="2"/>
      </rPr>
      <t xml:space="preserve"> - if a field is none, enter 0.</t>
    </r>
  </si>
  <si>
    <t>Total Company</t>
  </si>
  <si>
    <t>Solid Waste Operating Revenues (Sch 8, Line 13, Column d)</t>
  </si>
  <si>
    <t>Grants / Debt Forgiveness</t>
  </si>
  <si>
    <t>Total Revenues (Line 1 thru Line 3)</t>
  </si>
  <si>
    <t>Expenses</t>
  </si>
  <si>
    <t>Employee Salaries</t>
  </si>
  <si>
    <t>Employee Benefits</t>
  </si>
  <si>
    <t>Truck Operating Costs</t>
  </si>
  <si>
    <t>Repair and Maintenance</t>
  </si>
  <si>
    <t>Insurance and Safety</t>
  </si>
  <si>
    <t>Disposal and Processing</t>
  </si>
  <si>
    <t>Depreciation</t>
  </si>
  <si>
    <t>Selling and Advertising</t>
  </si>
  <si>
    <t>Management Fees</t>
  </si>
  <si>
    <t>Taxes and Licenses</t>
  </si>
  <si>
    <t>Rents</t>
  </si>
  <si>
    <t>Other Expenses (specify in Footnote)</t>
  </si>
  <si>
    <t>Total Expenses before Other Items (add Lines 5 through 17)</t>
  </si>
  <si>
    <t>Net Income before Other Items (Line 4 minus Line 18)</t>
  </si>
  <si>
    <t>Other Income and Expenses</t>
  </si>
  <si>
    <t>Other Income/(Loss) (specify in Footnote)</t>
  </si>
  <si>
    <t>Interest, Dividends, and Other Investment Income/(Loss)</t>
  </si>
  <si>
    <t>Distrib./Undistrib. Income/(Loss) from Subsidiaries</t>
  </si>
  <si>
    <t>Interest Expense</t>
  </si>
  <si>
    <t>Other Deductions (specify in Footnote)</t>
  </si>
  <si>
    <t>Total Other Income and Expenses (add Lines 20 through 25)</t>
  </si>
  <si>
    <t>Net Income before Federal Income Taxes (Line 19 plus Line 25)</t>
  </si>
  <si>
    <t>Federal Income Taxes</t>
  </si>
  <si>
    <t>Net Income (Loss) (Line 26 minus Line 27)</t>
  </si>
  <si>
    <t>Schedule 10 Footnotes:</t>
  </si>
  <si>
    <t>SCHEDULE 11</t>
  </si>
  <si>
    <t>Regulated Recycle Program</t>
  </si>
  <si>
    <r>
      <t xml:space="preserve">- </t>
    </r>
    <r>
      <rPr>
        <b/>
        <sz val="10"/>
        <color theme="1"/>
        <rFont val="Arial"/>
        <family val="2"/>
      </rPr>
      <t>All fields must be completed. Do not leave fields blank</t>
    </r>
    <r>
      <rPr>
        <sz val="10"/>
        <color theme="1"/>
        <rFont val="Arial"/>
        <family val="2"/>
      </rPr>
      <t xml:space="preserve"> - if field is none, enter 0.
- List tonnage and Revenue and Expense for each commodity category.
- If another commodity recycling program is offered, enter commodity category in "Other:"</t>
    </r>
  </si>
  <si>
    <r>
      <t>REGULATED</t>
    </r>
    <r>
      <rPr>
        <b/>
        <sz val="11"/>
        <color indexed="8"/>
        <rFont val="Arial"/>
        <family val="2"/>
      </rPr>
      <t xml:space="preserve"> RESIDENTIAL</t>
    </r>
    <r>
      <rPr>
        <sz val="11"/>
        <color indexed="8"/>
        <rFont val="Arial"/>
        <family val="2"/>
      </rPr>
      <t xml:space="preserve"> Recycling Program Summary</t>
    </r>
  </si>
  <si>
    <t>Commodity</t>
  </si>
  <si>
    <t>Annual Tonnage</t>
  </si>
  <si>
    <t>Commodity Revenue</t>
  </si>
  <si>
    <t>Commodity Expense</t>
  </si>
  <si>
    <t>Mixed Paper</t>
  </si>
  <si>
    <t>Cardboard</t>
  </si>
  <si>
    <t>Plastic</t>
  </si>
  <si>
    <t>Metal</t>
  </si>
  <si>
    <t>Glass</t>
  </si>
  <si>
    <t>Commingle</t>
  </si>
  <si>
    <t>Contamination</t>
  </si>
  <si>
    <t>Other:</t>
  </si>
  <si>
    <t>Total:</t>
  </si>
  <si>
    <r>
      <t xml:space="preserve">REGULATED </t>
    </r>
    <r>
      <rPr>
        <b/>
        <sz val="11"/>
        <color indexed="8"/>
        <rFont val="Arial"/>
        <family val="2"/>
      </rPr>
      <t>MULTI-FAMILY</t>
    </r>
    <r>
      <rPr>
        <sz val="11"/>
        <color indexed="8"/>
        <rFont val="Arial"/>
        <family val="2"/>
      </rPr>
      <t xml:space="preserve"> Recycling Program Summary</t>
    </r>
  </si>
  <si>
    <t>SCHEDULE 12</t>
  </si>
  <si>
    <t>Yard Waste/Organics Program</t>
  </si>
  <si>
    <r>
      <t xml:space="preserve">- Complete this schedule if Yard Waste/Organic services are offered by company.
   </t>
    </r>
    <r>
      <rPr>
        <b/>
        <sz val="10"/>
        <color theme="1"/>
        <rFont val="Arial"/>
        <family val="2"/>
      </rPr>
      <t xml:space="preserve"> If service is not offered, complete first line as "Not Applicable" in Disposal Site Name.
</t>
    </r>
    <r>
      <rPr>
        <sz val="10"/>
        <color theme="1"/>
        <rFont val="Arial"/>
        <family val="2"/>
      </rPr>
      <t xml:space="preserve">
- Add additional lines as necessary to list all facilities and sites.
- Do not abbreviate Disposal Site Name.</t>
    </r>
  </si>
  <si>
    <t>Disposal Site Name</t>
  </si>
  <si>
    <t>End of Year Disposal Fee</t>
  </si>
  <si>
    <t>USD
($)</t>
  </si>
  <si>
    <t>Unit Type
(From drop down list)</t>
  </si>
  <si>
    <t>No. of Units</t>
  </si>
  <si>
    <t>Total Disposal Fees</t>
  </si>
  <si>
    <t>Total of Yard Waste and Organics</t>
  </si>
  <si>
    <t>per</t>
  </si>
  <si>
    <t>SCHEDULE 13</t>
  </si>
  <si>
    <t>Garbage Disposal Fees</t>
  </si>
  <si>
    <t>- Total Pass Through Disposal Expenses should equal Total Pass Through Revenue in Schedule 10.
- Add additional lines as necessary to list all facilities and sites.
- Do not abbreviate Disposal Site Name.</t>
  </si>
  <si>
    <t>End of Year MSW Disposal Fee</t>
  </si>
  <si>
    <t>Residential &amp; Commercial</t>
  </si>
  <si>
    <t>Pass Through</t>
  </si>
  <si>
    <t>Site Name</t>
  </si>
  <si>
    <t>$ Expense</t>
  </si>
  <si>
    <t>(f)</t>
  </si>
  <si>
    <t>Total of Garbage Disposal Fees</t>
  </si>
  <si>
    <t>SCHEDULE 14</t>
  </si>
  <si>
    <t>Medical Waste Disposal and Processing Expenses</t>
  </si>
  <si>
    <t>- Add additional lines as necessary to list all facilities and sites.
- Do not abbreviate Disposal Site Name.</t>
  </si>
  <si>
    <t>Tons</t>
  </si>
  <si>
    <t>Processing Expense</t>
  </si>
  <si>
    <t>Disposal Expense</t>
  </si>
  <si>
    <t>Total Expense</t>
  </si>
  <si>
    <t>Total of Medical Waste Disposal and Processing</t>
  </si>
  <si>
    <t>SCHEDULE 15</t>
  </si>
  <si>
    <t>Other Disposal and Processing Expenses</t>
  </si>
  <si>
    <t>Total of Other Disposal and Processing</t>
  </si>
  <si>
    <t>SCHEDULE 16</t>
  </si>
  <si>
    <t>Contracted Cities</t>
  </si>
  <si>
    <t>- List all Washington jurisdictions that have contracted the company for one or more services.
- List cities in alphabetical order.
- Do not abbreviate city names.
- Indicate the services provided.
- Add additional lines as necessary to list all facilities and sites. Extra line may be left blank.</t>
  </si>
  <si>
    <t>Solid Waste</t>
  </si>
  <si>
    <t>Recycle</t>
  </si>
  <si>
    <t>Yard Waste</t>
  </si>
  <si>
    <t>Example City</t>
  </si>
  <si>
    <t>X</t>
  </si>
  <si>
    <t>REGULATORY FEE CALCULATION SCHEDULE</t>
  </si>
  <si>
    <r>
      <rPr>
        <b/>
        <sz val="11"/>
        <color rgb="FFFF0000"/>
        <rFont val="Arial"/>
        <family val="2"/>
      </rPr>
      <t>NOTE:</t>
    </r>
    <r>
      <rPr>
        <sz val="11"/>
        <color theme="1"/>
        <rFont val="Arial"/>
        <family val="2"/>
      </rPr>
      <t xml:space="preserve"> If May 1 falls on a weekend, unless you are filing your report and making your payment electronically, you </t>
    </r>
    <r>
      <rPr>
        <b/>
        <sz val="11"/>
        <color theme="1"/>
        <rFont val="Arial"/>
        <family val="2"/>
      </rPr>
      <t>must</t>
    </r>
    <r>
      <rPr>
        <sz val="11"/>
        <color theme="1"/>
        <rFont val="Arial"/>
        <family val="2"/>
      </rPr>
      <t xml:space="preserve"> make sure your report and payment reaches the UTC offices the business day </t>
    </r>
    <r>
      <rPr>
        <b/>
        <sz val="11"/>
        <color theme="1"/>
        <rFont val="Arial"/>
        <family val="2"/>
      </rPr>
      <t>before</t>
    </r>
    <r>
      <rPr>
        <sz val="11"/>
        <color theme="1"/>
        <rFont val="Arial"/>
        <family val="2"/>
      </rPr>
      <t xml:space="preserve"> May 1.</t>
    </r>
  </si>
  <si>
    <t>Company Name</t>
  </si>
  <si>
    <t>Annual Report Year</t>
  </si>
  <si>
    <t>In accordance with RCW 81.77.080 Regulatory Fees, the UTC requires solid waste companies to file reports of gross intrastate operating revenue and pay fees on that revenue. Every company subject to regulation shall file with the UTC a statement under oath showing its gross intrastate revenue for the preceding year and pay to the UTC a fee as instructed below.</t>
  </si>
  <si>
    <r>
      <t>**</t>
    </r>
    <r>
      <rPr>
        <b/>
        <u/>
        <sz val="9"/>
        <color indexed="8"/>
        <rFont val="Arial"/>
        <family val="2"/>
      </rPr>
      <t>Note</t>
    </r>
    <r>
      <rPr>
        <sz val="9"/>
        <color indexed="8"/>
        <rFont val="Arial"/>
        <family val="2"/>
      </rPr>
      <t>: Gross Washington intrastate operating revenue (regulated revenue) is defined as all revenue collected for the year from rates under tariffs, and contracts on file at the Commission. The revenues subject to the commission's regulatory fees are gross Washington intrastate operating revenues before deductions for uncollectibles, unbillables or the payment of state and federal taxes, i.e. "Gross Revenues" means before any deductions from Revenue Receipts.</t>
    </r>
  </si>
  <si>
    <t>Regulatory Fee Calculations</t>
  </si>
  <si>
    <t>Total Gross Intrastate Operating Revenue** (From Schedule 8, Line 13, Column b)</t>
  </si>
  <si>
    <t>If Line 1 is under $2,000 enter $0, otherwise amount from Line 1 x 0.51%</t>
  </si>
  <si>
    <t>x</t>
  </si>
  <si>
    <t>NOTE: The minimum regulatory fee is $20. The $20 regulatory fee is waived for any solid waste collection company with less than $2,000 in gross intrastate operating revenue.</t>
  </si>
  <si>
    <t>Agency Use Only</t>
  </si>
  <si>
    <t>001-111-0268-227-01</t>
  </si>
  <si>
    <t>Late Fees and Interest Calculations</t>
  </si>
  <si>
    <r>
      <t xml:space="preserve">Late Fees on Regulatory Fees being paid after </t>
    </r>
    <r>
      <rPr>
        <b/>
        <sz val="10"/>
        <color theme="1"/>
        <rFont val="Arial"/>
        <family val="2"/>
      </rPr>
      <t>May 1</t>
    </r>
  </si>
  <si>
    <t>3a</t>
  </si>
  <si>
    <t>Late fees on Regulatory Fees owed (Line 2 x 2%)</t>
  </si>
  <si>
    <t>Interest on Regulatory Fees being paid after May 31</t>
  </si>
  <si>
    <t>4a</t>
  </si>
  <si>
    <t>Number of months past May 31 x Amount from Line 2 x 1%</t>
  </si>
  <si>
    <t>Total Late Fees and Interest owed (Line 3a plus Line 4a)</t>
  </si>
  <si>
    <t>Total Regulatory, Late, and Interest Fees Due (Line 2 plus Line 5)</t>
  </si>
  <si>
    <t>001-111-0268-227-11</t>
  </si>
  <si>
    <t>COMMISSION USE ONLY</t>
  </si>
  <si>
    <t>Reception #:</t>
  </si>
  <si>
    <t>Reference:</t>
  </si>
  <si>
    <t>Payment ID:</t>
  </si>
  <si>
    <t>001-111-0268-032-20</t>
  </si>
  <si>
    <t>001R-111-0268-032-20</t>
  </si>
  <si>
    <t>(</t>
  </si>
  <si>
    <t>)</t>
  </si>
  <si>
    <t>Total Paid:</t>
  </si>
  <si>
    <t xml:space="preserve">      </t>
  </si>
  <si>
    <t>PREPARER INFORMATION</t>
  </si>
  <si>
    <t>'X' if Preparer same as Cover:</t>
  </si>
  <si>
    <t>Person who prepared report:</t>
  </si>
  <si>
    <t>If different; Company Name:</t>
  </si>
  <si>
    <t xml:space="preserve"> </t>
  </si>
  <si>
    <t>Principal Business Address:</t>
  </si>
  <si>
    <t>Zip:</t>
  </si>
  <si>
    <t>COMPANY INFORMATION</t>
  </si>
  <si>
    <t>Washington Unified Business Identifier (UBI) No.:</t>
  </si>
  <si>
    <t>If you do not know your UBI No. contact:</t>
  </si>
  <si>
    <t xml:space="preserve">Secretary of State's Office </t>
  </si>
  <si>
    <r>
      <t>Business Structure</t>
    </r>
    <r>
      <rPr>
        <b/>
        <sz val="10"/>
        <color theme="1"/>
        <rFont val="Arial"/>
        <family val="2"/>
      </rPr>
      <t xml:space="preserve"> (please enter the appropriate designation)</t>
    </r>
    <r>
      <rPr>
        <b/>
        <sz val="11"/>
        <color theme="1"/>
        <rFont val="Arial"/>
        <family val="2"/>
      </rPr>
      <t>:</t>
    </r>
  </si>
  <si>
    <t>Please enter: Individual/Sole Proprietor, Partnership, LP, LLP, LLC, Corporation, or Nonprofit Corporation</t>
  </si>
  <si>
    <t>Date First Organized or Regulated:</t>
  </si>
  <si>
    <t>Accounting Records Information</t>
  </si>
  <si>
    <t>Method of Accounting: Enter Cash or Accrual:</t>
  </si>
  <si>
    <t>X if Address is same as cover:</t>
  </si>
  <si>
    <t>Location of Books &amp; Records:</t>
  </si>
  <si>
    <t>CERTIFICATION</t>
  </si>
  <si>
    <t>I have examined this report, and to the best of my knowledge and belief, all statements of fact are accurate. The financial statements for the period from January 1, 2022 to December 31, 2022, contained in this report, correctly reflect the business affairs of the respondent.</t>
  </si>
  <si>
    <t>(PLEASE VERIFY THAT ALL SCHEDULES ARE ACCURATE AND COMPLETE BEFORE SIGNING)</t>
  </si>
  <si>
    <t>You may electronically sign by</t>
  </si>
  <si>
    <t>Name:</t>
  </si>
  <si>
    <t>typing your signature in block.</t>
  </si>
  <si>
    <t>X:</t>
  </si>
  <si>
    <t>Company:</t>
  </si>
  <si>
    <t>Street Address:</t>
  </si>
  <si>
    <t xml:space="preserve">Date: </t>
  </si>
  <si>
    <t>PAYMENT INFORMATION</t>
  </si>
  <si>
    <t>The UTC accepts the following methods of payment</t>
  </si>
  <si>
    <r>
      <rPr>
        <b/>
        <sz val="12"/>
        <color theme="1"/>
        <rFont val="Arial"/>
        <family val="2"/>
      </rPr>
      <t>Online payments*</t>
    </r>
    <r>
      <rPr>
        <sz val="12"/>
        <color theme="1"/>
        <rFont val="Arial"/>
        <family val="2"/>
      </rPr>
      <t xml:space="preserve">
(ACH, American Express, Discover/Novus, MasterCard, Visa)
*A convenience fee of 2.5 percent (minimum of $3.95) is charged by Official Payments for using the credit card processing service.</t>
    </r>
  </si>
  <si>
    <t>To pay online visit:</t>
  </si>
  <si>
    <t>UTC Online Payment Page</t>
  </si>
  <si>
    <r>
      <t xml:space="preserve">Check
</t>
    </r>
    <r>
      <rPr>
        <sz val="12"/>
        <color theme="1"/>
        <rFont val="Arial"/>
        <family val="2"/>
      </rPr>
      <t>(must be in US Funds)</t>
    </r>
  </si>
  <si>
    <r>
      <t xml:space="preserve">Mail checks to:
Utilities and Transportation Commission
</t>
    </r>
    <r>
      <rPr>
        <b/>
        <sz val="12"/>
        <color theme="1"/>
        <rFont val="Arial"/>
        <family val="2"/>
      </rPr>
      <t>Mailing Address:</t>
    </r>
    <r>
      <rPr>
        <sz val="12"/>
        <color theme="1"/>
        <rFont val="Arial"/>
        <family val="2"/>
      </rPr>
      <t xml:space="preserve">
PO Box 47250
Olympia, WA 98504-7250
</t>
    </r>
    <r>
      <rPr>
        <b/>
        <sz val="12"/>
        <color theme="1"/>
        <rFont val="Arial"/>
        <family val="2"/>
      </rPr>
      <t>Physical Address:</t>
    </r>
    <r>
      <rPr>
        <sz val="12"/>
        <color theme="1"/>
        <rFont val="Arial"/>
        <family val="2"/>
      </rPr>
      <t xml:space="preserve">
621 Woodland Square Loop SE
Lacey, WA 98503
Mark your check with your company name and regulatory fee payment.
Please include a copy of your company's regulatory fee calculation page.</t>
    </r>
  </si>
  <si>
    <t>Cash</t>
  </si>
  <si>
    <t>The UTC building lobby is open for limited services, including payments. Appointments are recommended. Call 360-664-1234 to make an appointment during regular business hours. Lobby hours are Monday-Friday from 9am until 4pm. Proof of vaccination is required to gain entry to the building. Masks may be required subject to agency safety requirements.</t>
  </si>
  <si>
    <t>FILING YOUR REPORT</t>
  </si>
  <si>
    <r>
      <t xml:space="preserve">All annual reports and regulatory fees must be received by the UTC no later than May 1 each year.
</t>
    </r>
    <r>
      <rPr>
        <b/>
        <sz val="12"/>
        <color rgb="FFFF0000"/>
        <rFont val="Arial"/>
        <family val="2"/>
      </rPr>
      <t>NOTE:</t>
    </r>
    <r>
      <rPr>
        <sz val="12"/>
        <color theme="1"/>
        <rFont val="Arial"/>
        <family val="2"/>
      </rPr>
      <t xml:space="preserve"> If May 1 falls on a weekend, unless you are filing your report and making your payment electronically, you </t>
    </r>
    <r>
      <rPr>
        <b/>
        <sz val="12"/>
        <color theme="1"/>
        <rFont val="Arial"/>
        <family val="2"/>
      </rPr>
      <t>must</t>
    </r>
    <r>
      <rPr>
        <sz val="12"/>
        <color theme="1"/>
        <rFont val="Arial"/>
        <family val="2"/>
      </rPr>
      <t xml:space="preserve"> make sure your report and payment reaches the UTC offices the business day </t>
    </r>
    <r>
      <rPr>
        <b/>
        <sz val="12"/>
        <color theme="1"/>
        <rFont val="Arial"/>
        <family val="2"/>
      </rPr>
      <t>before</t>
    </r>
    <r>
      <rPr>
        <sz val="12"/>
        <color theme="1"/>
        <rFont val="Arial"/>
        <family val="2"/>
      </rPr>
      <t xml:space="preserve"> May 1.</t>
    </r>
  </si>
  <si>
    <t>The UTC's Electronic Filing Page</t>
  </si>
  <si>
    <t>NEED MORE ASSISTANCE?</t>
  </si>
  <si>
    <t>For more information about annual reports please reference the UTC's annual report page by clicking the link below:</t>
  </si>
  <si>
    <t>STANLEY'S SANITARY SERVICE LLC</t>
  </si>
  <si>
    <t>STANLEY'S SANITARY SERVICE</t>
  </si>
  <si>
    <t>102 Main St. Suite 203</t>
  </si>
  <si>
    <t>G-86</t>
  </si>
  <si>
    <t>Cathlamet</t>
  </si>
  <si>
    <t>WA</t>
  </si>
  <si>
    <t>PO BOX 548</t>
  </si>
  <si>
    <t>360-795-3369</t>
  </si>
  <si>
    <t>360-849-4032</t>
  </si>
  <si>
    <t>stanleyssanitary@centurytel.net</t>
  </si>
  <si>
    <t>NA</t>
  </si>
  <si>
    <t>Crystal Stanley</t>
  </si>
  <si>
    <t>Manager</t>
  </si>
  <si>
    <t>360-560-1145 cell 360-795-3369 office</t>
  </si>
  <si>
    <t>Crystal</t>
  </si>
  <si>
    <t>Stanley</t>
  </si>
  <si>
    <t>President</t>
  </si>
  <si>
    <t>Oregon Mutual Insurance Co.</t>
  </si>
  <si>
    <t>SM08919148</t>
  </si>
  <si>
    <t>800-888-2141</t>
  </si>
  <si>
    <t>Patrick McKay-Beach (employee)</t>
  </si>
  <si>
    <t>35 Hedlund Rd., Cathlamet, WA 98612</t>
  </si>
  <si>
    <t>360-560-1150</t>
  </si>
  <si>
    <t>see cover sheet</t>
  </si>
  <si>
    <t>360-560-1145</t>
  </si>
  <si>
    <t>YES</t>
  </si>
  <si>
    <t>102 Main St., Suite 203, Cathlamet, WA 98612</t>
  </si>
  <si>
    <t>Hollie McKay-Beach</t>
  </si>
  <si>
    <t>Office Manager</t>
  </si>
  <si>
    <t>holliesss@gmail.com</t>
  </si>
  <si>
    <t>Freightliner</t>
  </si>
  <si>
    <t>Conventional</t>
  </si>
  <si>
    <t>C75122B</t>
  </si>
  <si>
    <t>1FUYDSEB6XDA43981</t>
  </si>
  <si>
    <t>Autocar</t>
  </si>
  <si>
    <t>Xpeditor</t>
  </si>
  <si>
    <t>C06481R</t>
  </si>
  <si>
    <t>5VCHC6MF97H204418</t>
  </si>
  <si>
    <t>C06482R</t>
  </si>
  <si>
    <t>5VCHC6MF66H203533</t>
  </si>
  <si>
    <t>Peterbilt</t>
  </si>
  <si>
    <t>C11581X</t>
  </si>
  <si>
    <t>1NPCLP0X5FD306647</t>
  </si>
  <si>
    <t>Chevrolet</t>
  </si>
  <si>
    <t>Silverado</t>
  </si>
  <si>
    <t>C95922X</t>
  </si>
  <si>
    <t>1GC5KZBG5AZ256761</t>
  </si>
  <si>
    <t>These totals represent cost for regulated and unregulated. There is no way to segregate cost.</t>
  </si>
  <si>
    <t>Other is oil and grease.</t>
  </si>
  <si>
    <t>102 Main St., Suite 203</t>
  </si>
  <si>
    <t>LLC</t>
  </si>
  <si>
    <t>July 1st, 1975</t>
  </si>
  <si>
    <t>Accrual</t>
  </si>
  <si>
    <t>CRYSTAL STANLEY</t>
  </si>
  <si>
    <t>MANAGER</t>
  </si>
  <si>
    <t>102 MAIN ST., SUITE 203</t>
  </si>
  <si>
    <t>CATHLAMET</t>
  </si>
  <si>
    <t>Town of Cathlamet</t>
  </si>
  <si>
    <t>Wahkiakum County Recycle Haul only</t>
  </si>
  <si>
    <t>NONE</t>
  </si>
  <si>
    <t>Line 10 Other Customers is Wahkiakum County recycle haul.</t>
  </si>
  <si>
    <t>Not Applicable</t>
  </si>
  <si>
    <t>Ton</t>
  </si>
  <si>
    <t>Cowlitz County Landfill</t>
  </si>
  <si>
    <t xml:space="preserve">Line 12 Other Revenues:  Stanley's Sanitary Service hauls Wahkiakum County recycle drop boxes under </t>
  </si>
  <si>
    <t>contract.</t>
  </si>
  <si>
    <t>Line 17:  Gain/Loss on sale of asset   $3960</t>
  </si>
  <si>
    <t xml:space="preserve">                                            Total    $8182</t>
  </si>
  <si>
    <t xml:space="preserve">              Uncollectable Revenue         $2020</t>
  </si>
  <si>
    <t xml:space="preserve">              Regulation Expense             $2202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</si>
</sst>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4" formatCode="_(&quot;$&quot;* #,##0.00_);_(&quot;$&quot;* \(#,##0.00\);_(&quot;$&quot;* &quot;-&quot;??_);_(@_)"/>
    <numFmt numFmtId="43" formatCode="_(* #,##0.00_);_(* \(#,##0.00\);_(* &quot;-&quot;??_);_(@_)"/>
    <numFmt numFmtId="164" formatCode="&quot;$&quot;#,##0.00"/>
    <numFmt numFmtId="165" formatCode="[$-409]mmmm\ d\,\ yyyy;@"/>
    <numFmt numFmtId="166" formatCode="_(* #,##0_);_(* \(#,##0\);_(* &quot;-&quot;??_);_(@_)"/>
    <numFmt numFmtId="167" formatCode="0.0000"/>
    <numFmt numFmtId="168" formatCode="_(* #,##0.0000_);_(* \(#,##0.0000\);_(* &quot;-&quot;??_);_(@_)"/>
  </numFmts>
  <fonts count="58" x14ac:knownFonts="1">
    <font>
      <sz val="11"/>
      <color theme="1"/>
      <name val="Calibri"/>
      <family val="2"/>
      <scheme val="minor"/>
    </font>
    <font>
      <sz val="10"/>
      <name val="Arial"/>
      <family val="2"/>
    </font>
    <font>
      <b/>
      <sz val="10"/>
      <name val="Arial"/>
      <family val="2"/>
    </font>
    <font>
      <u/>
      <sz val="10"/>
      <color indexed="12"/>
      <name val="Arial"/>
      <family val="2"/>
    </font>
    <font>
      <sz val="9"/>
      <color indexed="8"/>
      <name val="Arial"/>
      <family val="2"/>
    </font>
    <font>
      <b/>
      <u/>
      <sz val="9"/>
      <color indexed="8"/>
      <name val="Arial"/>
      <family val="2"/>
    </font>
    <font>
      <i/>
      <sz val="10"/>
      <name val="Arial"/>
      <family val="2"/>
    </font>
    <font>
      <b/>
      <i/>
      <sz val="10"/>
      <name val="Arial"/>
      <family val="2"/>
    </font>
    <font>
      <sz val="14"/>
      <color indexed="8"/>
      <name val="Arial"/>
      <family val="2"/>
    </font>
    <font>
      <sz val="11"/>
      <color indexed="8"/>
      <name val="Arial"/>
      <family val="2"/>
    </font>
    <font>
      <b/>
      <sz val="11"/>
      <color indexed="8"/>
      <name val="Arial"/>
      <family val="2"/>
    </font>
    <font>
      <sz val="9"/>
      <name val="Arial"/>
      <family val="2"/>
    </font>
    <font>
      <sz val="12"/>
      <name val="Arial"/>
      <family val="2"/>
    </font>
    <font>
      <u/>
      <sz val="11"/>
      <color theme="10"/>
      <name val="Calibri"/>
      <family val="2"/>
      <scheme val="minor"/>
    </font>
    <font>
      <sz val="11"/>
      <color theme="1"/>
      <name val="Arial"/>
      <family val="2"/>
    </font>
    <font>
      <sz val="9"/>
      <color theme="1"/>
      <name val="Arial"/>
      <family val="2"/>
    </font>
    <font>
      <sz val="10"/>
      <color theme="1"/>
      <name val="Arial"/>
      <family val="2"/>
    </font>
    <font>
      <b/>
      <sz val="11"/>
      <color theme="1"/>
      <name val="Arial"/>
      <family val="2"/>
    </font>
    <font>
      <sz val="12"/>
      <color theme="1"/>
      <name val="Arial"/>
      <family val="2"/>
    </font>
    <font>
      <sz val="14"/>
      <color theme="1"/>
      <name val="Arial"/>
      <family val="2"/>
    </font>
    <font>
      <b/>
      <sz val="10"/>
      <color theme="1"/>
      <name val="Arial"/>
      <family val="2"/>
    </font>
    <font>
      <i/>
      <sz val="10"/>
      <color theme="1"/>
      <name val="Arial"/>
      <family val="2"/>
    </font>
    <font>
      <b/>
      <i/>
      <sz val="10"/>
      <color theme="1"/>
      <name val="Arial"/>
      <family val="2"/>
    </font>
    <font>
      <b/>
      <sz val="9"/>
      <color theme="1"/>
      <name val="Arial"/>
      <family val="2"/>
    </font>
    <font>
      <b/>
      <sz val="8"/>
      <color theme="1"/>
      <name val="Arial"/>
      <family val="2"/>
    </font>
    <font>
      <b/>
      <sz val="12"/>
      <color theme="1"/>
      <name val="Arial"/>
      <family val="2"/>
    </font>
    <font>
      <i/>
      <sz val="9"/>
      <color theme="1"/>
      <name val="Arial"/>
      <family val="2"/>
    </font>
    <font>
      <b/>
      <i/>
      <sz val="9"/>
      <color theme="1"/>
      <name val="Arial"/>
      <family val="2"/>
    </font>
    <font>
      <b/>
      <i/>
      <sz val="11"/>
      <color theme="1"/>
      <name val="Arial"/>
      <family val="2"/>
    </font>
    <font>
      <b/>
      <sz val="18"/>
      <color theme="1"/>
      <name val="Arial"/>
      <family val="2"/>
    </font>
    <font>
      <b/>
      <sz val="14"/>
      <color theme="1"/>
      <name val="Arial"/>
      <family val="2"/>
    </font>
    <font>
      <sz val="11"/>
      <color theme="1"/>
      <name val="Calibri"/>
      <family val="2"/>
      <scheme val="minor"/>
    </font>
    <font>
      <sz val="9"/>
      <color theme="1"/>
      <name val="Calibri"/>
      <family val="2"/>
      <scheme val="minor"/>
    </font>
    <font>
      <b/>
      <u/>
      <sz val="10"/>
      <color theme="1"/>
      <name val="Arial"/>
      <family val="2"/>
    </font>
    <font>
      <b/>
      <u/>
      <sz val="10"/>
      <name val="Arial"/>
      <family val="2"/>
    </font>
    <font>
      <b/>
      <sz val="16"/>
      <color theme="1"/>
      <name val="Arial"/>
      <family val="2"/>
    </font>
    <font>
      <b/>
      <sz val="16"/>
      <name val="Arial"/>
      <family val="2"/>
    </font>
    <font>
      <sz val="16"/>
      <color theme="1"/>
      <name val="Arial"/>
      <family val="2"/>
    </font>
    <font>
      <sz val="11"/>
      <color theme="10"/>
      <name val="Arial"/>
      <family val="2"/>
    </font>
    <font>
      <b/>
      <i/>
      <sz val="14"/>
      <color theme="1"/>
      <name val="Arial"/>
      <family val="2"/>
    </font>
    <font>
      <u/>
      <sz val="12"/>
      <color theme="10"/>
      <name val="Calibri"/>
      <family val="2"/>
      <scheme val="minor"/>
    </font>
    <font>
      <b/>
      <sz val="9"/>
      <color theme="1"/>
      <name val="Calibri"/>
      <family val="2"/>
      <scheme val="minor"/>
    </font>
    <font>
      <b/>
      <i/>
      <sz val="12"/>
      <color theme="1"/>
      <name val="Arial"/>
      <family val="2"/>
    </font>
    <font>
      <u/>
      <sz val="12"/>
      <color theme="10"/>
      <name val="Arial"/>
      <family val="2"/>
    </font>
    <font>
      <sz val="12"/>
      <color rgb="FF333333"/>
      <name val="Arial"/>
      <family val="2"/>
    </font>
    <font>
      <sz val="12"/>
      <color theme="1"/>
      <name val="Calibri"/>
      <family val="2"/>
      <scheme val="minor"/>
    </font>
    <font>
      <b/>
      <sz val="12"/>
      <name val="Arial"/>
      <family val="2"/>
    </font>
    <font>
      <u/>
      <sz val="11"/>
      <color theme="1"/>
      <name val="Arial"/>
      <family val="2"/>
    </font>
    <font>
      <sz val="11"/>
      <name val="Arial"/>
      <family val="2"/>
    </font>
    <font>
      <b/>
      <i/>
      <sz val="12"/>
      <color rgb="FFFF0000"/>
      <name val="Arial"/>
      <family val="2"/>
    </font>
    <font>
      <b/>
      <i/>
      <sz val="10"/>
      <color rgb="FFFF0000"/>
      <name val="Arial"/>
      <family val="2"/>
    </font>
    <font>
      <b/>
      <sz val="12"/>
      <color rgb="FFFF0000"/>
      <name val="Arial"/>
      <family val="2"/>
    </font>
    <font>
      <b/>
      <sz val="11"/>
      <color rgb="FFFF0000"/>
      <name val="Arial"/>
      <family val="2"/>
    </font>
    <font>
      <u/>
      <sz val="14"/>
      <color theme="10"/>
      <name val="Calibri"/>
      <family val="2"/>
      <scheme val="minor"/>
    </font>
    <font>
      <b/>
      <u/>
      <sz val="12"/>
      <color theme="1"/>
      <name val="Arial"/>
      <family val="2"/>
    </font>
    <font>
      <sz val="8"/>
      <color theme="1"/>
      <name val="Arial"/>
      <family val="2"/>
    </font>
    <font>
      <u/>
      <sz val="10"/>
      <color theme="10"/>
      <name val="Arial"/>
      <family val="2"/>
    </font>
    <font>
      <sz val="8"/>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tint="-0.249977111117893"/>
        <bgColor indexed="64"/>
      </patternFill>
    </fill>
    <fill>
      <patternFill patternType="solid">
        <fgColor indexed="42"/>
        <bgColor indexed="64"/>
      </patternFill>
    </fill>
    <fill>
      <patternFill patternType="solid">
        <fgColor rgb="FFCCFFCC"/>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xf numFmtId="0" fontId="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43" fontId="31" fillId="0" borderId="0" applyFont="0" applyFill="0" applyBorder="0" applyAlignment="0" applyProtection="0"/>
    <xf numFmtId="0" fontId="31" fillId="0" borderId="0"/>
    <xf numFmtId="0" fontId="31" fillId="0" borderId="0"/>
    <xf numFmtId="44"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cellStyleXfs>
  <cellXfs count="781">
    <xf numFmtId="0" fontId="0" fillId="0" borderId="0" xfId="0"/>
    <xf numFmtId="0" fontId="1" fillId="0" borderId="0" xfId="5"/>
    <xf numFmtId="0" fontId="14" fillId="0" borderId="0" xfId="0" applyFont="1"/>
    <xf numFmtId="0" fontId="18" fillId="0" borderId="0" xfId="0" applyFont="1"/>
    <xf numFmtId="0" fontId="14" fillId="0" borderId="0" xfId="0" applyFont="1" applyAlignment="1">
      <alignment horizontal="center" vertical="center"/>
    </xf>
    <xf numFmtId="0" fontId="17" fillId="0" borderId="0" xfId="8" applyFont="1" applyAlignment="1">
      <alignment vertical="center"/>
    </xf>
    <xf numFmtId="0" fontId="0" fillId="0" borderId="0" xfId="0" applyProtection="1">
      <protection locked="0"/>
    </xf>
    <xf numFmtId="0" fontId="14" fillId="0" borderId="0" xfId="0" applyFont="1" applyAlignment="1">
      <alignment vertical="center"/>
    </xf>
    <xf numFmtId="0" fontId="2" fillId="0" borderId="0" xfId="5" applyFont="1" applyAlignment="1">
      <alignment vertical="center"/>
    </xf>
    <xf numFmtId="0" fontId="16" fillId="5" borderId="18" xfId="0" applyFont="1" applyFill="1" applyBorder="1" applyAlignment="1" applyProtection="1">
      <alignment vertical="center"/>
      <protection locked="0"/>
    </xf>
    <xf numFmtId="0" fontId="16" fillId="5" borderId="58" xfId="0" applyFont="1" applyFill="1" applyBorder="1" applyAlignment="1" applyProtection="1">
      <alignment vertical="center"/>
      <protection locked="0"/>
    </xf>
    <xf numFmtId="3" fontId="16" fillId="5" borderId="18" xfId="0" applyNumberFormat="1" applyFont="1" applyFill="1" applyBorder="1" applyAlignment="1" applyProtection="1">
      <alignment horizontal="center" vertical="center"/>
      <protection locked="0"/>
    </xf>
    <xf numFmtId="3" fontId="16" fillId="5" borderId="58" xfId="0" applyNumberFormat="1" applyFont="1" applyFill="1" applyBorder="1" applyAlignment="1" applyProtection="1">
      <alignment horizontal="center" vertical="center"/>
      <protection locked="0"/>
    </xf>
    <xf numFmtId="0" fontId="11" fillId="5" borderId="18"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0" fillId="8" borderId="0" xfId="0" applyFill="1"/>
    <xf numFmtId="166" fontId="16" fillId="5" borderId="18" xfId="7" applyNumberFormat="1" applyFont="1" applyFill="1" applyBorder="1" applyAlignment="1" applyProtection="1">
      <alignment horizontal="right" vertical="center"/>
      <protection locked="0"/>
    </xf>
    <xf numFmtId="166" fontId="16" fillId="5" borderId="58" xfId="7" applyNumberFormat="1" applyFont="1" applyFill="1" applyBorder="1" applyAlignment="1" applyProtection="1">
      <alignment horizontal="right" vertical="center"/>
      <protection locked="0"/>
    </xf>
    <xf numFmtId="164" fontId="16" fillId="4" borderId="64" xfId="10" applyNumberFormat="1" applyFont="1" applyFill="1" applyBorder="1" applyAlignment="1" applyProtection="1">
      <alignment horizontal="right" vertical="center"/>
    </xf>
    <xf numFmtId="164" fontId="16" fillId="4" borderId="41" xfId="10" applyNumberFormat="1" applyFont="1" applyFill="1" applyBorder="1" applyAlignment="1" applyProtection="1">
      <alignment horizontal="right" vertical="center"/>
    </xf>
    <xf numFmtId="164" fontId="16" fillId="4" borderId="59" xfId="10" applyNumberFormat="1" applyFont="1" applyFill="1" applyBorder="1" applyAlignment="1" applyProtection="1">
      <alignment horizontal="right" vertical="center"/>
    </xf>
    <xf numFmtId="5" fontId="16" fillId="5" borderId="43" xfId="0" applyNumberFormat="1" applyFont="1" applyFill="1" applyBorder="1" applyAlignment="1" applyProtection="1">
      <alignment horizontal="right" vertical="center"/>
      <protection locked="0"/>
    </xf>
    <xf numFmtId="5" fontId="16" fillId="5" borderId="64" xfId="0" applyNumberFormat="1" applyFont="1" applyFill="1" applyBorder="1" applyAlignment="1" applyProtection="1">
      <alignment horizontal="right" vertical="center"/>
      <protection locked="0"/>
    </xf>
    <xf numFmtId="5" fontId="16" fillId="5" borderId="18" xfId="0" applyNumberFormat="1" applyFont="1" applyFill="1" applyBorder="1" applyAlignment="1" applyProtection="1">
      <alignment horizontal="right" vertical="center"/>
      <protection locked="0"/>
    </xf>
    <xf numFmtId="5" fontId="16" fillId="5" borderId="41" xfId="0" applyNumberFormat="1" applyFont="1" applyFill="1" applyBorder="1" applyAlignment="1" applyProtection="1">
      <alignment horizontal="right" vertical="center"/>
      <protection locked="0"/>
    </xf>
    <xf numFmtId="5" fontId="15" fillId="5" borderId="41" xfId="0" applyNumberFormat="1" applyFont="1" applyFill="1" applyBorder="1" applyAlignment="1" applyProtection="1">
      <alignment horizontal="right" vertical="center"/>
      <protection locked="0"/>
    </xf>
    <xf numFmtId="5" fontId="11" fillId="5" borderId="41" xfId="5" applyNumberFormat="1" applyFont="1" applyFill="1" applyBorder="1" applyAlignment="1" applyProtection="1">
      <alignment horizontal="right" vertical="center"/>
      <protection locked="0"/>
    </xf>
    <xf numFmtId="5" fontId="11" fillId="5" borderId="64" xfId="5" applyNumberFormat="1" applyFont="1" applyFill="1" applyBorder="1" applyAlignment="1" applyProtection="1">
      <alignment horizontal="right" vertical="center"/>
      <protection locked="0"/>
    </xf>
    <xf numFmtId="5" fontId="15" fillId="5" borderId="64" xfId="0" applyNumberFormat="1" applyFont="1" applyFill="1" applyBorder="1" applyAlignment="1" applyProtection="1">
      <alignment horizontal="right" vertical="center"/>
      <protection locked="0"/>
    </xf>
    <xf numFmtId="3" fontId="16" fillId="5" borderId="41" xfId="0" applyNumberFormat="1" applyFont="1" applyFill="1" applyBorder="1" applyAlignment="1" applyProtection="1">
      <alignment horizontal="center" vertical="center"/>
      <protection locked="0"/>
    </xf>
    <xf numFmtId="3" fontId="16" fillId="5" borderId="18" xfId="0" applyNumberFormat="1" applyFont="1" applyFill="1" applyBorder="1" applyAlignment="1" applyProtection="1">
      <alignment horizontal="right" vertical="center"/>
      <protection locked="0"/>
    </xf>
    <xf numFmtId="0" fontId="1" fillId="5" borderId="18" xfId="0" applyFont="1" applyFill="1" applyBorder="1" applyAlignment="1" applyProtection="1">
      <alignment horizontal="left" vertical="center"/>
      <protection locked="0"/>
    </xf>
    <xf numFmtId="0" fontId="1" fillId="5" borderId="18" xfId="0" applyFont="1" applyFill="1" applyBorder="1" applyAlignment="1" applyProtection="1">
      <alignment horizontal="left" vertical="center" wrapText="1"/>
      <protection locked="0"/>
    </xf>
    <xf numFmtId="3" fontId="16" fillId="5" borderId="59" xfId="0" applyNumberFormat="1" applyFont="1" applyFill="1" applyBorder="1" applyAlignment="1" applyProtection="1">
      <alignment horizontal="center" vertical="center"/>
      <protection locked="0"/>
    </xf>
    <xf numFmtId="164" fontId="16" fillId="5" borderId="18" xfId="0" applyNumberFormat="1" applyFont="1" applyFill="1" applyBorder="1" applyAlignment="1" applyProtection="1">
      <alignment horizontal="right" vertical="center"/>
      <protection locked="0"/>
    </xf>
    <xf numFmtId="164" fontId="16" fillId="5" borderId="58" xfId="0" applyNumberFormat="1" applyFont="1" applyFill="1" applyBorder="1" applyAlignment="1" applyProtection="1">
      <alignment horizontal="right" vertical="center"/>
      <protection locked="0"/>
    </xf>
    <xf numFmtId="164" fontId="16" fillId="5" borderId="18" xfId="7" applyNumberFormat="1" applyFont="1" applyFill="1" applyBorder="1" applyAlignment="1" applyProtection="1">
      <alignment horizontal="right" vertical="center"/>
      <protection locked="0"/>
    </xf>
    <xf numFmtId="164" fontId="16" fillId="5" borderId="58" xfId="7" applyNumberFormat="1" applyFont="1" applyFill="1" applyBorder="1" applyAlignment="1" applyProtection="1">
      <alignment horizontal="right" vertical="center"/>
      <protection locked="0"/>
    </xf>
    <xf numFmtId="164" fontId="16" fillId="5" borderId="18" xfId="7" applyNumberFormat="1" applyFont="1" applyFill="1" applyBorder="1" applyAlignment="1" applyProtection="1">
      <alignment vertical="center"/>
      <protection locked="0"/>
    </xf>
    <xf numFmtId="164" fontId="16" fillId="5" borderId="58" xfId="7" applyNumberFormat="1" applyFont="1" applyFill="1" applyBorder="1" applyAlignment="1" applyProtection="1">
      <alignment vertical="center"/>
      <protection locked="0"/>
    </xf>
    <xf numFmtId="3" fontId="16" fillId="5" borderId="43" xfId="0" applyNumberFormat="1" applyFont="1" applyFill="1" applyBorder="1" applyAlignment="1" applyProtection="1">
      <alignment horizontal="right" vertical="center"/>
      <protection locked="0"/>
    </xf>
    <xf numFmtId="3" fontId="15" fillId="5" borderId="18" xfId="0" applyNumberFormat="1" applyFont="1" applyFill="1" applyBorder="1" applyAlignment="1" applyProtection="1">
      <alignment horizontal="right" vertical="center"/>
      <protection locked="0"/>
    </xf>
    <xf numFmtId="3" fontId="15" fillId="4" borderId="58" xfId="0" applyNumberFormat="1" applyFont="1" applyFill="1" applyBorder="1" applyAlignment="1" applyProtection="1">
      <alignment horizontal="right" vertical="center"/>
      <protection locked="0"/>
    </xf>
    <xf numFmtId="164" fontId="16" fillId="5" borderId="41" xfId="0" applyNumberFormat="1" applyFont="1" applyFill="1" applyBorder="1" applyAlignment="1" applyProtection="1">
      <alignment horizontal="right" vertical="center"/>
      <protection locked="0"/>
    </xf>
    <xf numFmtId="0" fontId="17" fillId="0" borderId="0" xfId="8" applyFont="1" applyAlignment="1">
      <alignment horizontal="right" vertical="center"/>
    </xf>
    <xf numFmtId="0" fontId="17" fillId="0" borderId="0" xfId="8" applyFont="1" applyAlignment="1">
      <alignment horizontal="center" vertical="center"/>
    </xf>
    <xf numFmtId="0" fontId="12" fillId="7" borderId="48" xfId="5" applyFont="1" applyFill="1" applyBorder="1" applyAlignment="1" applyProtection="1">
      <alignment horizontal="center" vertical="center"/>
      <protection locked="0"/>
    </xf>
    <xf numFmtId="164" fontId="16" fillId="5" borderId="18" xfId="0" applyNumberFormat="1" applyFont="1" applyFill="1" applyBorder="1" applyProtection="1">
      <protection locked="0"/>
    </xf>
    <xf numFmtId="37" fontId="16" fillId="5" borderId="18" xfId="8" applyNumberFormat="1" applyFont="1" applyFill="1" applyBorder="1" applyAlignment="1" applyProtection="1">
      <alignment horizontal="right" vertical="center"/>
      <protection locked="0"/>
    </xf>
    <xf numFmtId="0" fontId="0" fillId="3" borderId="17" xfId="0" applyFill="1" applyBorder="1" applyAlignment="1" applyProtection="1">
      <alignment horizontal="center"/>
      <protection locked="0"/>
    </xf>
    <xf numFmtId="0" fontId="0" fillId="3" borderId="16" xfId="0" applyFill="1" applyBorder="1" applyAlignment="1" applyProtection="1">
      <alignment horizontal="center"/>
      <protection locked="0"/>
    </xf>
    <xf numFmtId="3" fontId="16" fillId="5" borderId="18" xfId="0" applyNumberFormat="1" applyFont="1" applyFill="1" applyBorder="1" applyAlignment="1" applyProtection="1">
      <alignment vertical="center"/>
      <protection locked="0"/>
    </xf>
    <xf numFmtId="3" fontId="16" fillId="5" borderId="43" xfId="0" applyNumberFormat="1" applyFont="1" applyFill="1" applyBorder="1" applyAlignment="1" applyProtection="1">
      <alignment horizontal="center" vertical="center"/>
      <protection locked="0"/>
    </xf>
    <xf numFmtId="164" fontId="16" fillId="5" borderId="64" xfId="0" applyNumberFormat="1" applyFont="1" applyFill="1" applyBorder="1" applyAlignment="1" applyProtection="1">
      <alignment horizontal="right" vertical="center"/>
      <protection locked="0"/>
    </xf>
    <xf numFmtId="0" fontId="13" fillId="0" borderId="0" xfId="3" applyBorder="1" applyAlignment="1" applyProtection="1">
      <alignment horizontal="center" wrapText="1"/>
    </xf>
    <xf numFmtId="0" fontId="13" fillId="0" borderId="0" xfId="3" applyAlignment="1" applyProtection="1">
      <alignment horizontal="center" wrapText="1"/>
    </xf>
    <xf numFmtId="0" fontId="14" fillId="5" borderId="48" xfId="0" applyFont="1" applyFill="1" applyBorder="1" applyAlignment="1" applyProtection="1">
      <alignment horizontal="left" vertical="center"/>
      <protection locked="0"/>
    </xf>
    <xf numFmtId="0" fontId="14" fillId="5" borderId="48" xfId="0" applyFont="1" applyFill="1" applyBorder="1" applyAlignment="1" applyProtection="1">
      <alignment horizontal="center" vertical="center"/>
      <protection locked="0"/>
    </xf>
    <xf numFmtId="0" fontId="14" fillId="5" borderId="34" xfId="0" applyFont="1" applyFill="1" applyBorder="1" applyAlignment="1" applyProtection="1">
      <alignment horizontal="left" vertical="center"/>
      <protection locked="0"/>
    </xf>
    <xf numFmtId="0" fontId="29" fillId="2" borderId="4" xfId="0" applyFont="1" applyFill="1" applyBorder="1" applyAlignment="1">
      <alignment horizontal="center" wrapText="1"/>
    </xf>
    <xf numFmtId="0" fontId="18" fillId="0" borderId="0" xfId="0" applyFont="1" applyAlignment="1">
      <alignment vertical="top"/>
    </xf>
    <xf numFmtId="0" fontId="25" fillId="0" borderId="0" xfId="0" applyFont="1" applyAlignment="1">
      <alignment horizontal="right" vertical="top"/>
    </xf>
    <xf numFmtId="165" fontId="25" fillId="0" borderId="0" xfId="0" quotePrefix="1" applyNumberFormat="1" applyFont="1" applyAlignment="1">
      <alignment vertical="top"/>
    </xf>
    <xf numFmtId="0" fontId="17" fillId="0" borderId="0" xfId="8" applyFont="1"/>
    <xf numFmtId="0" fontId="17" fillId="8" borderId="0" xfId="0" applyFont="1" applyFill="1" applyAlignment="1">
      <alignment horizontal="left" vertical="center"/>
    </xf>
    <xf numFmtId="0" fontId="14" fillId="8" borderId="0" xfId="0" applyFont="1" applyFill="1" applyAlignment="1">
      <alignment horizontal="left" vertical="center"/>
    </xf>
    <xf numFmtId="0" fontId="17" fillId="0" borderId="0" xfId="0" applyFont="1" applyAlignment="1">
      <alignment horizontal="left" vertical="center"/>
    </xf>
    <xf numFmtId="0" fontId="14" fillId="0" borderId="0" xfId="0" applyFont="1" applyAlignment="1">
      <alignment horizontal="left" vertical="center"/>
    </xf>
    <xf numFmtId="0" fontId="14" fillId="8" borderId="0" xfId="0" applyFont="1" applyFill="1"/>
    <xf numFmtId="0" fontId="14" fillId="8" borderId="0" xfId="0" applyFont="1" applyFill="1" applyAlignment="1">
      <alignment wrapText="1"/>
    </xf>
    <xf numFmtId="0" fontId="17" fillId="8" borderId="0" xfId="0" applyFont="1" applyFill="1" applyAlignment="1">
      <alignment wrapText="1"/>
    </xf>
    <xf numFmtId="0" fontId="48" fillId="0" borderId="0" xfId="0" applyFont="1"/>
    <xf numFmtId="0" fontId="17" fillId="8" borderId="0" xfId="0" applyFont="1" applyFill="1" applyAlignment="1">
      <alignment horizontal="right"/>
    </xf>
    <xf numFmtId="0" fontId="17" fillId="0" borderId="0" xfId="8" applyFont="1" applyAlignment="1">
      <alignment horizontal="right"/>
    </xf>
    <xf numFmtId="0" fontId="20" fillId="0" borderId="0" xfId="8" quotePrefix="1" applyFont="1" applyAlignment="1">
      <alignment vertical="center"/>
    </xf>
    <xf numFmtId="0" fontId="17" fillId="0" borderId="0" xfId="8" quotePrefix="1" applyFont="1" applyAlignment="1">
      <alignment vertical="center"/>
    </xf>
    <xf numFmtId="0" fontId="31" fillId="0" borderId="0" xfId="8"/>
    <xf numFmtId="0" fontId="39" fillId="2" borderId="0" xfId="8" applyFont="1" applyFill="1" applyAlignment="1">
      <alignment horizontal="right"/>
    </xf>
    <xf numFmtId="165" fontId="39" fillId="2" borderId="0" xfId="8" applyNumberFormat="1" applyFont="1" applyFill="1" applyAlignment="1">
      <alignment horizontal="left"/>
    </xf>
    <xf numFmtId="0" fontId="16" fillId="0" borderId="0" xfId="15" applyFont="1"/>
    <xf numFmtId="0" fontId="16" fillId="0" borderId="0" xfId="15" applyFont="1" applyAlignment="1">
      <alignment vertical="center"/>
    </xf>
    <xf numFmtId="0" fontId="25" fillId="0" borderId="0" xfId="15" applyFont="1" applyAlignment="1">
      <alignment vertical="center"/>
    </xf>
    <xf numFmtId="0" fontId="25" fillId="0" borderId="0" xfId="15" applyFont="1" applyAlignment="1">
      <alignment horizontal="center" vertical="center"/>
    </xf>
    <xf numFmtId="0" fontId="2" fillId="0" borderId="0" xfId="15" quotePrefix="1" applyFont="1" applyAlignment="1">
      <alignment horizontal="right" vertical="center"/>
    </xf>
    <xf numFmtId="0" fontId="16" fillId="0" borderId="0" xfId="15" applyFont="1" applyAlignment="1">
      <alignment horizontal="center" vertical="center"/>
    </xf>
    <xf numFmtId="0" fontId="20" fillId="0" borderId="0" xfId="15" applyFont="1" applyAlignment="1">
      <alignment horizontal="center" vertical="center"/>
    </xf>
    <xf numFmtId="0" fontId="1" fillId="0" borderId="0" xfId="15" applyFont="1" applyAlignment="1">
      <alignment horizontal="center" vertical="center"/>
    </xf>
    <xf numFmtId="0" fontId="2" fillId="0" borderId="0" xfId="15" applyFont="1" applyAlignment="1">
      <alignment horizontal="right" vertical="center"/>
    </xf>
    <xf numFmtId="0" fontId="48" fillId="0" borderId="0" xfId="15" applyFont="1" applyAlignment="1">
      <alignment vertical="center"/>
    </xf>
    <xf numFmtId="0" fontId="1" fillId="0" borderId="0" xfId="15" applyFont="1" applyAlignment="1">
      <alignment vertical="top"/>
    </xf>
    <xf numFmtId="0" fontId="20" fillId="0" borderId="0" xfId="15" applyFont="1" applyAlignment="1">
      <alignment horizontal="right" vertical="center"/>
    </xf>
    <xf numFmtId="0" fontId="20" fillId="0" borderId="0" xfId="15" applyFont="1" applyAlignment="1">
      <alignment horizontal="left" vertical="center"/>
    </xf>
    <xf numFmtId="0" fontId="20" fillId="0" borderId="0" xfId="15" applyFont="1" applyAlignment="1">
      <alignment vertical="center"/>
    </xf>
    <xf numFmtId="0" fontId="14" fillId="0" borderId="0" xfId="15" applyFont="1" applyAlignment="1">
      <alignment vertical="center"/>
    </xf>
    <xf numFmtId="0" fontId="1" fillId="0" borderId="0" xfId="15" applyFont="1"/>
    <xf numFmtId="0" fontId="16" fillId="0" borderId="0" xfId="15" applyFont="1" applyAlignment="1">
      <alignment horizontal="left" vertical="center"/>
    </xf>
    <xf numFmtId="49" fontId="2" fillId="0" borderId="0" xfId="5" applyNumberFormat="1" applyFont="1" applyAlignment="1">
      <alignment horizontal="right" vertical="center"/>
    </xf>
    <xf numFmtId="49" fontId="1" fillId="0" borderId="0" xfId="5" applyNumberFormat="1" applyAlignment="1">
      <alignment horizontal="left" vertical="center"/>
    </xf>
    <xf numFmtId="0" fontId="17" fillId="0" borderId="0" xfId="15" applyFont="1" applyAlignment="1">
      <alignment vertical="center"/>
    </xf>
    <xf numFmtId="0" fontId="17" fillId="0" borderId="0" xfId="15" applyFont="1" applyAlignment="1">
      <alignment horizontal="left" vertical="center"/>
    </xf>
    <xf numFmtId="0" fontId="21" fillId="0" borderId="0" xfId="15" applyFont="1" applyAlignment="1">
      <alignment vertical="center"/>
    </xf>
    <xf numFmtId="0" fontId="1" fillId="0" borderId="0" xfId="15" applyFont="1" applyAlignment="1">
      <alignment vertical="center"/>
    </xf>
    <xf numFmtId="0" fontId="16" fillId="8" borderId="0" xfId="15" applyFont="1" applyFill="1" applyAlignment="1">
      <alignment vertical="center"/>
    </xf>
    <xf numFmtId="0" fontId="20" fillId="8" borderId="0" xfId="15" applyFont="1" applyFill="1" applyAlignment="1">
      <alignment horizontal="right" vertical="center"/>
    </xf>
    <xf numFmtId="0" fontId="16" fillId="8" borderId="0" xfId="15" applyFont="1" applyFill="1" applyAlignment="1">
      <alignment horizontal="center" vertical="center"/>
    </xf>
    <xf numFmtId="0" fontId="2" fillId="0" borderId="0" xfId="15" applyFont="1" applyAlignment="1">
      <alignment horizontal="left"/>
    </xf>
    <xf numFmtId="0" fontId="16" fillId="8" borderId="0" xfId="15" applyFont="1" applyFill="1"/>
    <xf numFmtId="0" fontId="22" fillId="0" borderId="0" xfId="15" applyFont="1" applyAlignment="1">
      <alignment vertical="center"/>
    </xf>
    <xf numFmtId="0" fontId="14" fillId="0" borderId="0" xfId="15" applyFont="1" applyAlignment="1">
      <alignment horizontal="left" vertical="center"/>
    </xf>
    <xf numFmtId="0" fontId="2" fillId="0" borderId="0" xfId="5" applyFont="1" applyAlignment="1">
      <alignment vertical="center" wrapText="1"/>
    </xf>
    <xf numFmtId="49" fontId="1" fillId="0" borderId="0" xfId="5" applyNumberFormat="1" applyAlignment="1">
      <alignment vertical="top"/>
    </xf>
    <xf numFmtId="0" fontId="15" fillId="0" borderId="0" xfId="15" applyFont="1" applyAlignment="1">
      <alignment horizontal="right"/>
    </xf>
    <xf numFmtId="0" fontId="15" fillId="0" borderId="0" xfId="15" applyFont="1" applyAlignment="1">
      <alignment horizontal="right" vertical="top"/>
    </xf>
    <xf numFmtId="0" fontId="16" fillId="6" borderId="0" xfId="15" applyFont="1" applyFill="1" applyAlignment="1">
      <alignment vertical="center"/>
    </xf>
    <xf numFmtId="0" fontId="23" fillId="0" borderId="18" xfId="15" applyFont="1" applyBorder="1" applyAlignment="1" applyProtection="1">
      <alignment horizontal="right" vertical="center"/>
      <protection locked="0"/>
    </xf>
    <xf numFmtId="0" fontId="14" fillId="0" borderId="18" xfId="15" applyFont="1" applyBorder="1" applyAlignment="1" applyProtection="1">
      <alignment vertical="center"/>
      <protection locked="0"/>
    </xf>
    <xf numFmtId="0" fontId="54" fillId="0" borderId="0" xfId="15" applyFont="1" applyAlignment="1">
      <alignment horizontal="right"/>
    </xf>
    <xf numFmtId="0" fontId="14" fillId="0" borderId="0" xfId="15" applyFont="1" applyAlignment="1">
      <alignment vertical="center" wrapText="1"/>
    </xf>
    <xf numFmtId="0" fontId="16" fillId="0" borderId="0" xfId="15" applyFont="1" applyAlignment="1">
      <alignment horizontal="right" vertical="center"/>
    </xf>
    <xf numFmtId="0" fontId="20" fillId="0" borderId="0" xfId="15" applyFont="1" applyAlignment="1">
      <alignment horizontal="right"/>
    </xf>
    <xf numFmtId="0" fontId="23" fillId="0" borderId="0" xfId="15" applyFont="1" applyAlignment="1">
      <alignment horizontal="left" vertical="center"/>
    </xf>
    <xf numFmtId="0" fontId="23" fillId="0" borderId="0" xfId="15" applyFont="1" applyAlignment="1">
      <alignment horizontal="right" vertical="center"/>
    </xf>
    <xf numFmtId="0" fontId="15" fillId="0" borderId="0" xfId="15" applyFont="1" applyAlignment="1">
      <alignment horizontal="left" vertical="center"/>
    </xf>
    <xf numFmtId="0" fontId="23" fillId="0" borderId="0" xfId="15" applyFont="1" applyAlignment="1">
      <alignment vertical="center"/>
    </xf>
    <xf numFmtId="0" fontId="14" fillId="0" borderId="0" xfId="0" applyFont="1" applyAlignment="1">
      <alignment horizontal="center"/>
    </xf>
    <xf numFmtId="0" fontId="0" fillId="0" borderId="0" xfId="0" applyAlignment="1">
      <alignment vertical="center"/>
    </xf>
    <xf numFmtId="0" fontId="30" fillId="2" borderId="48" xfId="9" applyFont="1" applyFill="1" applyBorder="1" applyAlignment="1">
      <alignment horizontal="center"/>
    </xf>
    <xf numFmtId="0" fontId="18" fillId="0" borderId="0" xfId="0" applyFont="1" applyAlignment="1">
      <alignment horizontal="center" vertical="center"/>
    </xf>
    <xf numFmtId="0" fontId="42" fillId="6" borderId="0" xfId="0" applyFont="1" applyFill="1" applyAlignment="1">
      <alignment horizontal="center" vertical="center"/>
    </xf>
    <xf numFmtId="0" fontId="18" fillId="0" borderId="0" xfId="0" applyFont="1" applyAlignment="1">
      <alignment vertical="center" wrapText="1"/>
    </xf>
    <xf numFmtId="0" fontId="0" fillId="0" borderId="0" xfId="0" applyAlignment="1">
      <alignment wrapText="1"/>
    </xf>
    <xf numFmtId="0" fontId="43" fillId="0" borderId="0" xfId="3" applyFont="1" applyAlignment="1" applyProtection="1">
      <alignment horizontal="center" wrapText="1"/>
    </xf>
    <xf numFmtId="0" fontId="18" fillId="0" borderId="0" xfId="0" applyFont="1" applyAlignment="1">
      <alignment vertical="center"/>
    </xf>
    <xf numFmtId="0" fontId="18" fillId="0" borderId="0" xfId="11" applyFont="1" applyAlignment="1">
      <alignment vertical="center"/>
    </xf>
    <xf numFmtId="0" fontId="42" fillId="6" borderId="0" xfId="9" applyFont="1" applyFill="1" applyAlignment="1">
      <alignment horizontal="center" vertical="center" wrapText="1"/>
    </xf>
    <xf numFmtId="0" fontId="18" fillId="0" borderId="0" xfId="9" applyFont="1" applyAlignment="1">
      <alignment vertical="center" wrapText="1"/>
    </xf>
    <xf numFmtId="0" fontId="42" fillId="6" borderId="0" xfId="9" applyFont="1" applyFill="1" applyAlignment="1">
      <alignment horizontal="center" vertical="center"/>
    </xf>
    <xf numFmtId="0" fontId="18" fillId="0" borderId="0" xfId="9" applyFont="1" applyAlignment="1">
      <alignment horizontal="center" vertical="center" wrapText="1"/>
    </xf>
    <xf numFmtId="0" fontId="13" fillId="0" borderId="0" xfId="3" applyAlignment="1" applyProtection="1">
      <alignment horizontal="center" vertical="center"/>
    </xf>
    <xf numFmtId="0" fontId="44" fillId="0" borderId="0" xfId="0" applyFont="1" applyAlignment="1">
      <alignment horizontal="left" vertical="center" wrapText="1"/>
    </xf>
    <xf numFmtId="0" fontId="40" fillId="0" borderId="0" xfId="3" applyFont="1" applyAlignment="1" applyProtection="1">
      <alignment vertical="center"/>
    </xf>
    <xf numFmtId="0" fontId="18" fillId="8" borderId="0" xfId="9" quotePrefix="1" applyFont="1" applyFill="1" applyAlignment="1">
      <alignment vertical="center" wrapText="1"/>
    </xf>
    <xf numFmtId="0" fontId="18" fillId="0" borderId="0" xfId="13" applyFont="1" applyAlignment="1">
      <alignment vertical="center" wrapText="1"/>
    </xf>
    <xf numFmtId="0" fontId="40" fillId="0" borderId="0" xfId="3" applyFont="1" applyAlignment="1" applyProtection="1">
      <alignment horizontal="center" vertical="center"/>
    </xf>
    <xf numFmtId="0" fontId="44" fillId="0" borderId="0" xfId="0" applyFont="1" applyAlignment="1">
      <alignment wrapText="1"/>
    </xf>
    <xf numFmtId="0" fontId="18" fillId="0" borderId="0" xfId="0" applyFont="1" applyAlignment="1">
      <alignment horizontal="center" wrapText="1"/>
    </xf>
    <xf numFmtId="0" fontId="45" fillId="0" borderId="0" xfId="0" applyFont="1" applyAlignment="1">
      <alignment vertical="center"/>
    </xf>
    <xf numFmtId="0" fontId="16" fillId="0" borderId="0" xfId="0" applyFont="1"/>
    <xf numFmtId="0" fontId="1" fillId="0" borderId="0" xfId="0" applyFont="1" applyAlignment="1">
      <alignment vertical="top"/>
    </xf>
    <xf numFmtId="0" fontId="16" fillId="0" borderId="6" xfId="0" applyFont="1" applyBorder="1" applyAlignment="1">
      <alignment vertical="center"/>
    </xf>
    <xf numFmtId="0" fontId="1" fillId="0" borderId="6" xfId="0" applyFont="1" applyBorder="1" applyAlignment="1">
      <alignment vertical="center"/>
    </xf>
    <xf numFmtId="0" fontId="1" fillId="0" borderId="0" xfId="0" applyFont="1"/>
    <xf numFmtId="0" fontId="16" fillId="0" borderId="0" xfId="0" applyFont="1" applyAlignment="1">
      <alignment vertical="center"/>
    </xf>
    <xf numFmtId="0" fontId="16" fillId="0" borderId="0" xfId="0" applyFont="1" applyAlignment="1">
      <alignment horizontal="right" vertical="center"/>
    </xf>
    <xf numFmtId="0" fontId="16" fillId="0" borderId="0" xfId="5" applyFont="1" applyAlignment="1">
      <alignment vertical="center"/>
    </xf>
    <xf numFmtId="0" fontId="18" fillId="0" borderId="0" xfId="5" applyFont="1" applyAlignment="1">
      <alignment vertical="center"/>
    </xf>
    <xf numFmtId="0" fontId="12" fillId="0" borderId="0" xfId="5" applyFont="1" applyAlignment="1">
      <alignment vertical="center"/>
    </xf>
    <xf numFmtId="0" fontId="40" fillId="0" borderId="2" xfId="3" applyFont="1" applyBorder="1" applyAlignment="1" applyProtection="1">
      <alignment vertical="center"/>
    </xf>
    <xf numFmtId="0" fontId="40" fillId="0" borderId="2" xfId="3" applyFont="1" applyBorder="1" applyAlignment="1" applyProtection="1"/>
    <xf numFmtId="0" fontId="25" fillId="0" borderId="0" xfId="5" applyFont="1" applyAlignment="1">
      <alignment horizontal="right" vertical="center"/>
    </xf>
    <xf numFmtId="0" fontId="12" fillId="8" borderId="0" xfId="5" applyFont="1" applyFill="1" applyAlignment="1">
      <alignment horizontal="center" vertical="center"/>
    </xf>
    <xf numFmtId="0" fontId="25" fillId="8" borderId="0" xfId="5" applyFont="1" applyFill="1" applyAlignment="1">
      <alignment horizontal="right" vertical="center"/>
    </xf>
    <xf numFmtId="0" fontId="18" fillId="4" borderId="10" xfId="5" applyFont="1" applyFill="1" applyBorder="1" applyAlignment="1">
      <alignment vertical="center"/>
    </xf>
    <xf numFmtId="0" fontId="18" fillId="4" borderId="44" xfId="5" applyFont="1" applyFill="1" applyBorder="1" applyAlignment="1">
      <alignment vertical="center"/>
    </xf>
    <xf numFmtId="0" fontId="18" fillId="4" borderId="6" xfId="5" applyFont="1" applyFill="1" applyBorder="1" applyAlignment="1">
      <alignment vertical="center"/>
    </xf>
    <xf numFmtId="0" fontId="18" fillId="4" borderId="38" xfId="5" applyFont="1" applyFill="1" applyBorder="1" applyAlignment="1">
      <alignment vertical="center"/>
    </xf>
    <xf numFmtId="0" fontId="18" fillId="4" borderId="15" xfId="5" applyFont="1" applyFill="1" applyBorder="1" applyAlignment="1">
      <alignment horizontal="left" vertical="center"/>
    </xf>
    <xf numFmtId="0" fontId="16" fillId="0" borderId="0" xfId="5" applyFont="1" applyAlignment="1" applyProtection="1">
      <alignment vertical="center"/>
      <protection locked="0"/>
    </xf>
    <xf numFmtId="0" fontId="1" fillId="0" borderId="0" xfId="5" applyProtection="1">
      <protection locked="0"/>
    </xf>
    <xf numFmtId="0" fontId="20" fillId="8" borderId="0" xfId="5" applyFont="1" applyFill="1" applyAlignment="1" applyProtection="1">
      <alignment horizontal="right" vertical="center"/>
      <protection locked="0"/>
    </xf>
    <xf numFmtId="0" fontId="16" fillId="5" borderId="43" xfId="0" applyFont="1" applyFill="1" applyBorder="1" applyAlignment="1" applyProtection="1">
      <alignment vertical="center"/>
      <protection locked="0"/>
    </xf>
    <xf numFmtId="0" fontId="19" fillId="0" borderId="0" xfId="0" applyFont="1"/>
    <xf numFmtId="0" fontId="16" fillId="0" borderId="61" xfId="0" applyFont="1" applyBorder="1" applyAlignment="1">
      <alignment vertical="center"/>
    </xf>
    <xf numFmtId="3" fontId="16" fillId="8" borderId="0" xfId="0" applyNumberFormat="1" applyFont="1" applyFill="1" applyAlignment="1">
      <alignment horizontal="center" vertical="center"/>
    </xf>
    <xf numFmtId="0" fontId="16" fillId="0" borderId="29" xfId="0" applyFont="1" applyBorder="1" applyAlignment="1">
      <alignment vertical="center"/>
    </xf>
    <xf numFmtId="0" fontId="16" fillId="0" borderId="55" xfId="0" applyFont="1" applyBorder="1" applyAlignment="1">
      <alignment vertical="center"/>
    </xf>
    <xf numFmtId="0" fontId="16" fillId="0" borderId="61" xfId="0" applyFont="1" applyBorder="1" applyAlignment="1">
      <alignment horizontal="center" vertical="center"/>
    </xf>
    <xf numFmtId="3" fontId="16" fillId="8" borderId="0" xfId="0" applyNumberFormat="1" applyFont="1" applyFill="1" applyAlignment="1">
      <alignment vertical="center"/>
    </xf>
    <xf numFmtId="0" fontId="16" fillId="0" borderId="55" xfId="0" applyFont="1" applyBorder="1" applyAlignment="1">
      <alignment horizontal="center" vertical="center"/>
    </xf>
    <xf numFmtId="0" fontId="13" fillId="0" borderId="45" xfId="3" applyBorder="1" applyAlignment="1" applyProtection="1">
      <alignment vertical="center"/>
    </xf>
    <xf numFmtId="0" fontId="20" fillId="6" borderId="61" xfId="0" applyFont="1" applyFill="1" applyBorder="1" applyAlignment="1">
      <alignment horizontal="center" vertical="center"/>
    </xf>
    <xf numFmtId="0" fontId="20" fillId="6" borderId="43" xfId="0" applyFont="1" applyFill="1" applyBorder="1" applyAlignment="1">
      <alignment horizontal="center" vertical="center" wrapText="1"/>
    </xf>
    <xf numFmtId="0" fontId="20" fillId="6" borderId="64" xfId="0" applyFont="1" applyFill="1" applyBorder="1" applyAlignment="1">
      <alignment horizontal="center" vertical="center"/>
    </xf>
    <xf numFmtId="0" fontId="16" fillId="0" borderId="29" xfId="0" applyFont="1" applyBorder="1" applyAlignment="1">
      <alignment vertical="center" wrapText="1"/>
    </xf>
    <xf numFmtId="0" fontId="14" fillId="5" borderId="18" xfId="0" applyFont="1" applyFill="1" applyBorder="1" applyAlignment="1" applyProtection="1">
      <alignment wrapText="1"/>
      <protection locked="0"/>
    </xf>
    <xf numFmtId="49" fontId="48" fillId="2" borderId="43" xfId="0" applyNumberFormat="1" applyFont="1" applyFill="1" applyBorder="1" applyAlignment="1">
      <alignment horizontal="center" vertical="center" wrapText="1"/>
    </xf>
    <xf numFmtId="0" fontId="48" fillId="2" borderId="43" xfId="0" applyFont="1" applyFill="1" applyBorder="1" applyAlignment="1">
      <alignment horizontal="center" vertical="center" wrapText="1"/>
    </xf>
    <xf numFmtId="0" fontId="48" fillId="2" borderId="43" xfId="0" applyFont="1" applyFill="1" applyBorder="1" applyAlignment="1">
      <alignment wrapText="1"/>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16" fillId="0" borderId="4" xfId="0" applyFont="1" applyBorder="1" applyAlignment="1">
      <alignment vertical="center"/>
    </xf>
    <xf numFmtId="0" fontId="20" fillId="0" borderId="0" xfId="0" applyFont="1" applyAlignment="1">
      <alignment horizontal="right"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5" xfId="0" applyFont="1" applyBorder="1" applyAlignment="1">
      <alignment horizontal="center" vertical="center"/>
    </xf>
    <xf numFmtId="0" fontId="28" fillId="0" borderId="61" xfId="0" applyFont="1" applyBorder="1" applyAlignment="1">
      <alignment vertical="center"/>
    </xf>
    <xf numFmtId="0" fontId="27" fillId="0" borderId="18" xfId="0" applyFont="1" applyBorder="1" applyAlignment="1">
      <alignment vertical="center"/>
    </xf>
    <xf numFmtId="0" fontId="27" fillId="0" borderId="41" xfId="0" applyFont="1" applyBorder="1" applyAlignment="1">
      <alignment vertical="center"/>
    </xf>
    <xf numFmtId="0" fontId="20" fillId="2" borderId="29" xfId="0" applyFont="1" applyFill="1" applyBorder="1" applyAlignment="1">
      <alignment horizontal="center" vertical="center"/>
    </xf>
    <xf numFmtId="0" fontId="20" fillId="2" borderId="18" xfId="0" applyFont="1" applyFill="1" applyBorder="1" applyAlignment="1">
      <alignment vertical="center" wrapText="1"/>
    </xf>
    <xf numFmtId="0" fontId="20" fillId="2" borderId="41" xfId="0" applyFont="1" applyFill="1" applyBorder="1" applyAlignment="1">
      <alignment vertical="center" wrapText="1"/>
    </xf>
    <xf numFmtId="0" fontId="16" fillId="0" borderId="29" xfId="0" applyFont="1" applyBorder="1" applyAlignment="1">
      <alignment horizontal="left" vertical="center"/>
    </xf>
    <xf numFmtId="164" fontId="15" fillId="4" borderId="18" xfId="0" applyNumberFormat="1" applyFont="1" applyFill="1" applyBorder="1" applyAlignment="1">
      <alignment horizontal="right" vertical="center"/>
    </xf>
    <xf numFmtId="164" fontId="15" fillId="4" borderId="41" xfId="0" applyNumberFormat="1" applyFont="1" applyFill="1" applyBorder="1" applyAlignment="1">
      <alignment horizontal="right" vertical="center"/>
    </xf>
    <xf numFmtId="0" fontId="16" fillId="0" borderId="10" xfId="0" applyFont="1" applyBorder="1" applyAlignment="1">
      <alignment horizontal="center" vertical="center"/>
    </xf>
    <xf numFmtId="2" fontId="15" fillId="0" borderId="28" xfId="0" applyNumberFormat="1" applyFont="1" applyBorder="1" applyAlignment="1">
      <alignment horizontal="right" vertical="center"/>
    </xf>
    <xf numFmtId="0" fontId="16" fillId="0" borderId="6" xfId="0" applyFont="1" applyBorder="1" applyAlignment="1">
      <alignment horizontal="right" vertical="center"/>
    </xf>
    <xf numFmtId="164" fontId="15" fillId="4" borderId="59" xfId="0" applyNumberFormat="1" applyFont="1" applyFill="1" applyBorder="1" applyAlignment="1">
      <alignment horizontal="right" vertical="center"/>
    </xf>
    <xf numFmtId="0" fontId="0" fillId="0" borderId="19" xfId="0" applyBorder="1" applyAlignment="1">
      <alignment vertical="center"/>
    </xf>
    <xf numFmtId="0" fontId="19" fillId="0" borderId="0" xfId="0" applyFont="1" applyProtection="1">
      <protection locked="0"/>
    </xf>
    <xf numFmtId="0" fontId="16" fillId="12" borderId="18" xfId="0" applyFont="1" applyFill="1" applyBorder="1" applyAlignment="1">
      <alignment horizontal="center" vertical="center" wrapText="1"/>
    </xf>
    <xf numFmtId="0" fontId="16" fillId="0" borderId="4" xfId="0" applyFont="1" applyBorder="1" applyAlignment="1">
      <alignment horizontal="center"/>
    </xf>
    <xf numFmtId="0" fontId="16" fillId="0" borderId="43" xfId="0" applyFont="1" applyBorder="1" applyAlignment="1">
      <alignment horizontal="left"/>
    </xf>
    <xf numFmtId="0" fontId="16" fillId="0" borderId="18" xfId="0" applyFont="1" applyBorder="1" applyAlignment="1">
      <alignment horizontal="left"/>
    </xf>
    <xf numFmtId="0" fontId="1" fillId="0" borderId="18" xfId="0" applyFont="1" applyBorder="1" applyAlignment="1">
      <alignment horizontal="left"/>
    </xf>
    <xf numFmtId="0" fontId="16" fillId="0" borderId="10" xfId="0" applyFont="1" applyBorder="1" applyAlignment="1">
      <alignment horizontal="center"/>
    </xf>
    <xf numFmtId="0" fontId="22" fillId="0" borderId="58" xfId="0" applyFont="1" applyBorder="1" applyAlignment="1">
      <alignment horizontal="left" indent="1"/>
    </xf>
    <xf numFmtId="3" fontId="16" fillId="4" borderId="58" xfId="0" applyNumberFormat="1" applyFont="1" applyFill="1" applyBorder="1" applyAlignment="1">
      <alignment horizontal="center" vertical="center"/>
    </xf>
    <xf numFmtId="164" fontId="16" fillId="4" borderId="59" xfId="0" applyNumberFormat="1" applyFont="1" applyFill="1" applyBorder="1" applyAlignment="1">
      <alignment horizontal="right" vertical="center"/>
    </xf>
    <xf numFmtId="0" fontId="0" fillId="0" borderId="2" xfId="0" applyBorder="1"/>
    <xf numFmtId="0" fontId="20" fillId="2" borderId="1" xfId="0" applyFont="1" applyFill="1" applyBorder="1" applyAlignment="1">
      <alignment horizontal="center"/>
    </xf>
    <xf numFmtId="0" fontId="20" fillId="2" borderId="2" xfId="0" applyFont="1" applyFill="1" applyBorder="1" applyAlignment="1">
      <alignment horizontal="center"/>
    </xf>
    <xf numFmtId="0" fontId="20" fillId="2" borderId="3" xfId="0" applyFont="1" applyFill="1" applyBorder="1" applyAlignment="1">
      <alignment horizontal="center"/>
    </xf>
    <xf numFmtId="0" fontId="20" fillId="2" borderId="10" xfId="0" applyFont="1" applyFill="1" applyBorder="1" applyAlignment="1">
      <alignment horizontal="center"/>
    </xf>
    <xf numFmtId="0" fontId="20" fillId="2" borderId="6" xfId="0" applyFont="1" applyFill="1" applyBorder="1" applyAlignment="1">
      <alignment horizontal="center"/>
    </xf>
    <xf numFmtId="0" fontId="20" fillId="2" borderId="11" xfId="0" applyFont="1" applyFill="1" applyBorder="1" applyAlignment="1">
      <alignment horizontal="center"/>
    </xf>
    <xf numFmtId="0" fontId="1" fillId="0" borderId="43" xfId="5" applyBorder="1" applyAlignment="1">
      <alignment horizontal="center"/>
    </xf>
    <xf numFmtId="0" fontId="1" fillId="0" borderId="52" xfId="5" applyBorder="1" applyAlignment="1">
      <alignment horizontal="center"/>
    </xf>
    <xf numFmtId="0" fontId="1" fillId="0" borderId="53" xfId="5" applyBorder="1"/>
    <xf numFmtId="0" fontId="1" fillId="0" borderId="18" xfId="5" applyBorder="1" applyAlignment="1">
      <alignment horizontal="center"/>
    </xf>
    <xf numFmtId="0" fontId="1" fillId="0" borderId="30" xfId="5" applyBorder="1" applyAlignment="1">
      <alignment horizontal="center"/>
    </xf>
    <xf numFmtId="0" fontId="1" fillId="0" borderId="31" xfId="5" applyBorder="1"/>
    <xf numFmtId="0" fontId="1" fillId="0" borderId="31" xfId="5" applyBorder="1" applyAlignment="1">
      <alignment horizontal="left"/>
    </xf>
    <xf numFmtId="0" fontId="1" fillId="0" borderId="68" xfId="5" applyBorder="1" applyAlignment="1">
      <alignment horizontal="center"/>
    </xf>
    <xf numFmtId="0" fontId="1" fillId="0" borderId="50" xfId="5" applyBorder="1" applyAlignment="1">
      <alignment horizontal="center"/>
    </xf>
    <xf numFmtId="0" fontId="7" fillId="0" borderId="51" xfId="5" applyFont="1" applyBorder="1" applyAlignment="1">
      <alignment horizontal="left" indent="1"/>
    </xf>
    <xf numFmtId="5" fontId="11" fillId="4" borderId="69" xfId="5" applyNumberFormat="1" applyFont="1" applyFill="1" applyBorder="1" applyAlignment="1">
      <alignment horizontal="right" vertical="center"/>
    </xf>
    <xf numFmtId="0" fontId="16" fillId="0" borderId="43" xfId="0" applyFont="1" applyBorder="1" applyAlignment="1">
      <alignment horizontal="center"/>
    </xf>
    <xf numFmtId="0" fontId="16" fillId="0" borderId="52" xfId="0" applyFont="1" applyBorder="1" applyAlignment="1">
      <alignment horizontal="center"/>
    </xf>
    <xf numFmtId="0" fontId="16" fillId="0" borderId="53" xfId="0" applyFont="1" applyBorder="1"/>
    <xf numFmtId="0" fontId="1" fillId="0" borderId="63" xfId="5" applyBorder="1" applyAlignment="1">
      <alignment horizontal="center"/>
    </xf>
    <xf numFmtId="0" fontId="7" fillId="0" borderId="62" xfId="5" applyFont="1" applyBorder="1" applyAlignment="1">
      <alignment horizontal="left" indent="1"/>
    </xf>
    <xf numFmtId="5" fontId="11" fillId="4" borderId="59" xfId="5" applyNumberFormat="1" applyFont="1" applyFill="1" applyBorder="1" applyAlignment="1">
      <alignment horizontal="right"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1" xfId="0" applyFont="1" applyFill="1" applyBorder="1" applyAlignment="1">
      <alignment horizontal="center" vertical="center"/>
    </xf>
    <xf numFmtId="0" fontId="1" fillId="0" borderId="1" xfId="5" applyBorder="1" applyAlignment="1">
      <alignment horizontal="center"/>
    </xf>
    <xf numFmtId="0" fontId="2" fillId="0" borderId="2" xfId="5" applyFont="1" applyBorder="1" applyAlignment="1">
      <alignment horizontal="left" vertical="center"/>
    </xf>
    <xf numFmtId="164" fontId="1" fillId="0" borderId="3" xfId="5" applyNumberFormat="1" applyBorder="1" applyAlignment="1">
      <alignment horizontal="right"/>
    </xf>
    <xf numFmtId="0" fontId="1" fillId="0" borderId="4" xfId="5" applyBorder="1" applyAlignment="1">
      <alignment horizontal="center"/>
    </xf>
    <xf numFmtId="0" fontId="1" fillId="0" borderId="0" xfId="5" applyAlignment="1">
      <alignment vertical="center"/>
    </xf>
    <xf numFmtId="0" fontId="1" fillId="0" borderId="0" xfId="5" applyAlignment="1">
      <alignment horizontal="left" vertical="center" indent="2"/>
    </xf>
    <xf numFmtId="5" fontId="11" fillId="4" borderId="41" xfId="5" applyNumberFormat="1" applyFont="1" applyFill="1" applyBorder="1" applyAlignment="1">
      <alignment horizontal="right" vertical="center"/>
    </xf>
    <xf numFmtId="0" fontId="1" fillId="0" borderId="0" xfId="5" applyAlignment="1">
      <alignment horizontal="left" vertical="center"/>
    </xf>
    <xf numFmtId="5" fontId="1" fillId="0" borderId="5" xfId="5" applyNumberFormat="1" applyBorder="1"/>
    <xf numFmtId="0" fontId="1" fillId="0" borderId="0" xfId="5" applyAlignment="1">
      <alignment horizontal="left" vertical="center" indent="3"/>
    </xf>
    <xf numFmtId="0" fontId="1" fillId="0" borderId="0" xfId="5" applyAlignment="1">
      <alignment horizontal="left" vertical="center" indent="1"/>
    </xf>
    <xf numFmtId="0" fontId="1" fillId="0" borderId="10" xfId="5" applyBorder="1" applyAlignment="1">
      <alignment horizontal="center"/>
    </xf>
    <xf numFmtId="0" fontId="2" fillId="0" borderId="6" xfId="5" applyFont="1" applyBorder="1" applyAlignment="1">
      <alignment horizontal="left" vertical="center"/>
    </xf>
    <xf numFmtId="164" fontId="14" fillId="0" borderId="0" xfId="0" applyNumberFormat="1" applyFont="1" applyAlignment="1">
      <alignment horizontal="right"/>
    </xf>
    <xf numFmtId="0" fontId="14" fillId="0" borderId="0" xfId="0" applyFont="1" applyProtection="1">
      <protection locked="0"/>
    </xf>
    <xf numFmtId="0" fontId="2" fillId="0" borderId="2" xfId="5" applyFont="1" applyBorder="1" applyAlignment="1">
      <alignment horizontal="left"/>
    </xf>
    <xf numFmtId="0" fontId="1" fillId="0" borderId="0" xfId="5" applyAlignment="1">
      <alignment horizontal="left"/>
    </xf>
    <xf numFmtId="0" fontId="1" fillId="0" borderId="0" xfId="5" applyAlignment="1">
      <alignment horizontal="left" indent="2"/>
    </xf>
    <xf numFmtId="0" fontId="2" fillId="0" borderId="0" xfId="5" applyFont="1" applyAlignment="1">
      <alignment horizontal="left"/>
    </xf>
    <xf numFmtId="0" fontId="2" fillId="0" borderId="0" xfId="5" applyFont="1"/>
    <xf numFmtId="0" fontId="1" fillId="0" borderId="0" xfId="5" applyAlignment="1">
      <alignment horizontal="left" indent="3"/>
    </xf>
    <xf numFmtId="5" fontId="11" fillId="0" borderId="5" xfId="5" applyNumberFormat="1" applyFont="1" applyBorder="1"/>
    <xf numFmtId="0" fontId="2" fillId="0" borderId="6" xfId="5" applyFont="1" applyBorder="1"/>
    <xf numFmtId="0" fontId="16" fillId="0" borderId="0" xfId="0" applyFont="1" applyAlignment="1">
      <alignment horizontal="center" vertical="center"/>
    </xf>
    <xf numFmtId="164" fontId="14" fillId="0" borderId="0" xfId="0" applyNumberFormat="1" applyFont="1" applyAlignment="1">
      <alignment horizontal="right" vertical="center"/>
    </xf>
    <xf numFmtId="0" fontId="20" fillId="2" borderId="18" xfId="0" applyFont="1" applyFill="1" applyBorder="1" applyAlignment="1">
      <alignment horizontal="center" vertical="center" wrapText="1"/>
    </xf>
    <xf numFmtId="0" fontId="23" fillId="2" borderId="10"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11" xfId="0" applyFont="1" applyFill="1" applyBorder="1" applyAlignment="1">
      <alignment horizontal="center" vertical="center"/>
    </xf>
    <xf numFmtId="0" fontId="16" fillId="0" borderId="8" xfId="0" applyFont="1" applyBorder="1" applyAlignment="1">
      <alignment vertical="center"/>
    </xf>
    <xf numFmtId="5" fontId="16" fillId="4" borderId="41" xfId="0" applyNumberFormat="1" applyFont="1" applyFill="1" applyBorder="1" applyAlignment="1">
      <alignment horizontal="right" vertical="center"/>
    </xf>
    <xf numFmtId="0" fontId="16" fillId="0" borderId="7" xfId="0" applyFont="1" applyBorder="1" applyAlignment="1">
      <alignment vertical="center"/>
    </xf>
    <xf numFmtId="0" fontId="16" fillId="0" borderId="9" xfId="0" applyFont="1" applyBorder="1" applyAlignment="1">
      <alignment vertical="center"/>
    </xf>
    <xf numFmtId="0" fontId="16" fillId="0" borderId="9" xfId="0" applyFont="1" applyBorder="1" applyAlignment="1">
      <alignment horizontal="left" vertical="center"/>
    </xf>
    <xf numFmtId="0" fontId="16" fillId="0" borderId="21" xfId="0" applyFont="1" applyBorder="1" applyAlignment="1">
      <alignment horizontal="left" vertical="center" wrapText="1"/>
    </xf>
    <xf numFmtId="0" fontId="16" fillId="0" borderId="7" xfId="0" applyFont="1" applyBorder="1" applyAlignment="1">
      <alignment horizontal="left" vertical="center"/>
    </xf>
    <xf numFmtId="0" fontId="16" fillId="0" borderId="65" xfId="0" applyFont="1" applyBorder="1" applyAlignment="1">
      <alignment horizontal="left" vertical="center"/>
    </xf>
    <xf numFmtId="5" fontId="16" fillId="4" borderId="58" xfId="0" applyNumberFormat="1" applyFont="1" applyFill="1" applyBorder="1" applyAlignment="1">
      <alignment horizontal="right" vertical="center"/>
    </xf>
    <xf numFmtId="5" fontId="16" fillId="4" borderId="59" xfId="0" applyNumberFormat="1" applyFont="1" applyFill="1" applyBorder="1" applyAlignment="1">
      <alignment horizontal="right" vertical="center"/>
    </xf>
    <xf numFmtId="0" fontId="15" fillId="0" borderId="0" xfId="0" applyFont="1" applyAlignment="1">
      <alignment horizontal="center" vertical="center"/>
    </xf>
    <xf numFmtId="0" fontId="15" fillId="0" borderId="0" xfId="0" applyFont="1" applyAlignment="1">
      <alignment vertical="center"/>
    </xf>
    <xf numFmtId="0" fontId="0" fillId="0" borderId="0" xfId="0" applyAlignment="1">
      <alignment horizontal="center" vertical="center"/>
    </xf>
    <xf numFmtId="0" fontId="15" fillId="0" borderId="0" xfId="0" applyFont="1" applyAlignment="1" applyProtection="1">
      <alignment horizontal="center" vertical="center"/>
      <protection locked="0"/>
    </xf>
    <xf numFmtId="0" fontId="15" fillId="0" borderId="0" xfId="0" applyFont="1" applyAlignment="1" applyProtection="1">
      <alignment vertical="center"/>
      <protection locked="0"/>
    </xf>
    <xf numFmtId="0" fontId="14" fillId="0" borderId="0" xfId="0" applyFont="1" applyAlignment="1" applyProtection="1">
      <alignment vertical="center"/>
      <protection locked="0"/>
    </xf>
    <xf numFmtId="0" fontId="24" fillId="2" borderId="18" xfId="0" applyFont="1" applyFill="1" applyBorder="1" applyAlignment="1">
      <alignment horizontal="center" vertical="center" wrapText="1"/>
    </xf>
    <xf numFmtId="0" fontId="15" fillId="0" borderId="67" xfId="0" applyFont="1" applyBorder="1" applyAlignment="1">
      <alignment horizontal="center" vertical="center"/>
    </xf>
    <xf numFmtId="0" fontId="15" fillId="0" borderId="8" xfId="0" applyFont="1" applyBorder="1" applyAlignment="1">
      <alignment vertical="center"/>
    </xf>
    <xf numFmtId="3" fontId="15" fillId="4" borderId="41" xfId="0" applyNumberFormat="1" applyFont="1" applyFill="1" applyBorder="1" applyAlignment="1">
      <alignment horizontal="right" vertical="center"/>
    </xf>
    <xf numFmtId="0" fontId="15" fillId="0" borderId="14" xfId="0" applyFont="1" applyBorder="1" applyAlignment="1">
      <alignment horizontal="center" vertical="center"/>
    </xf>
    <xf numFmtId="0" fontId="15" fillId="0" borderId="7" xfId="0" applyFont="1" applyBorder="1" applyAlignment="1">
      <alignment vertical="center"/>
    </xf>
    <xf numFmtId="0" fontId="15" fillId="0" borderId="25" xfId="0" applyFont="1" applyBorder="1" applyAlignment="1">
      <alignment horizontal="center" vertical="center"/>
    </xf>
    <xf numFmtId="3" fontId="15" fillId="4" borderId="18" xfId="0" applyNumberFormat="1" applyFont="1" applyFill="1" applyBorder="1" applyAlignment="1">
      <alignment horizontal="right" vertical="center"/>
    </xf>
    <xf numFmtId="0" fontId="15" fillId="0" borderId="7" xfId="0" applyFont="1" applyBorder="1" applyAlignment="1">
      <alignment horizontal="left" vertical="center"/>
    </xf>
    <xf numFmtId="0" fontId="15" fillId="0" borderId="15" xfId="0" applyFont="1" applyBorder="1" applyAlignment="1">
      <alignment horizontal="center" vertical="center"/>
    </xf>
    <xf numFmtId="0" fontId="15" fillId="0" borderId="65" xfId="0" applyFont="1" applyBorder="1" applyAlignment="1">
      <alignment vertical="center"/>
    </xf>
    <xf numFmtId="3" fontId="15" fillId="4" borderId="59" xfId="0" applyNumberFormat="1" applyFont="1" applyFill="1" applyBorder="1" applyAlignment="1">
      <alignment horizontal="right" vertical="center"/>
    </xf>
    <xf numFmtId="0" fontId="16" fillId="0" borderId="0" xfId="0" applyFont="1" applyAlignment="1">
      <alignment horizontal="center"/>
    </xf>
    <xf numFmtId="0" fontId="24" fillId="2" borderId="12" xfId="0" applyFont="1" applyFill="1" applyBorder="1" applyAlignment="1">
      <alignment horizontal="center" vertical="center" wrapText="1"/>
    </xf>
    <xf numFmtId="0" fontId="24" fillId="2" borderId="23" xfId="0" applyFont="1" applyFill="1" applyBorder="1" applyAlignment="1">
      <alignment horizontal="center" vertical="center" wrapText="1"/>
    </xf>
    <xf numFmtId="0" fontId="16" fillId="0" borderId="18" xfId="0" applyFont="1" applyBorder="1" applyAlignment="1">
      <alignment horizontal="center"/>
    </xf>
    <xf numFmtId="0" fontId="21" fillId="0" borderId="9" xfId="0" applyFont="1" applyBorder="1" applyAlignment="1">
      <alignment horizontal="left" vertical="center" indent="1"/>
    </xf>
    <xf numFmtId="5" fontId="15" fillId="4" borderId="41" xfId="0" applyNumberFormat="1" applyFont="1" applyFill="1" applyBorder="1" applyAlignment="1">
      <alignment horizontal="right" vertical="center"/>
    </xf>
    <xf numFmtId="0" fontId="21" fillId="0" borderId="7" xfId="0" applyFont="1" applyBorder="1" applyAlignment="1">
      <alignment horizontal="left" vertical="center" indent="1"/>
    </xf>
    <xf numFmtId="0" fontId="22" fillId="0" borderId="9" xfId="0" applyFont="1" applyBorder="1" applyAlignment="1">
      <alignment horizontal="left" vertical="center" indent="2"/>
    </xf>
    <xf numFmtId="0" fontId="22" fillId="0" borderId="7" xfId="0" applyFont="1" applyBorder="1" applyAlignment="1">
      <alignment horizontal="left" vertical="center" indent="2"/>
    </xf>
    <xf numFmtId="0" fontId="15" fillId="0" borderId="0" xfId="0" applyFont="1" applyAlignment="1">
      <alignment horizontal="center"/>
    </xf>
    <xf numFmtId="0" fontId="15" fillId="0" borderId="0" xfId="0" applyFont="1"/>
    <xf numFmtId="0" fontId="0" fillId="0" borderId="0" xfId="0" applyAlignment="1">
      <alignment horizontal="center"/>
    </xf>
    <xf numFmtId="0" fontId="15" fillId="0" borderId="0" xfId="0" applyFont="1" applyAlignment="1" applyProtection="1">
      <alignment horizontal="center"/>
      <protection locked="0"/>
    </xf>
    <xf numFmtId="0" fontId="15" fillId="0" borderId="0" xfId="0" applyFont="1" applyProtection="1">
      <protection locked="0"/>
    </xf>
    <xf numFmtId="0" fontId="37" fillId="0" borderId="0" xfId="0" applyFont="1"/>
    <xf numFmtId="0" fontId="16" fillId="8" borderId="4" xfId="0" quotePrefix="1" applyFont="1" applyFill="1" applyBorder="1" applyAlignment="1">
      <alignment vertical="center" wrapText="1"/>
    </xf>
    <xf numFmtId="0" fontId="16" fillId="8" borderId="0" xfId="0" quotePrefix="1" applyFont="1" applyFill="1" applyAlignment="1">
      <alignment vertical="center" wrapText="1"/>
    </xf>
    <xf numFmtId="0" fontId="16" fillId="8" borderId="5" xfId="0" quotePrefix="1" applyFont="1" applyFill="1" applyBorder="1" applyAlignment="1">
      <alignment vertical="center" wrapText="1"/>
    </xf>
    <xf numFmtId="0" fontId="14" fillId="8" borderId="0" xfId="0" applyFont="1" applyFill="1" applyAlignment="1">
      <alignment vertical="center"/>
    </xf>
    <xf numFmtId="0" fontId="20" fillId="2" borderId="26" xfId="0" applyFont="1" applyFill="1" applyBorder="1" applyAlignment="1">
      <alignment horizontal="center" vertical="center"/>
    </xf>
    <xf numFmtId="0" fontId="20" fillId="2" borderId="24" xfId="0" applyFont="1" applyFill="1" applyBorder="1" applyAlignment="1">
      <alignment horizontal="center" vertical="center" wrapText="1"/>
    </xf>
    <xf numFmtId="0" fontId="16" fillId="0" borderId="61" xfId="0" applyFont="1" applyBorder="1" applyAlignment="1">
      <alignment horizontal="left"/>
    </xf>
    <xf numFmtId="0" fontId="16" fillId="0" borderId="29" xfId="0" applyFont="1" applyBorder="1" applyAlignment="1">
      <alignment horizontal="left"/>
    </xf>
    <xf numFmtId="0" fontId="16" fillId="0" borderId="10" xfId="0" applyFont="1" applyBorder="1" applyAlignment="1">
      <alignment horizontal="right"/>
    </xf>
    <xf numFmtId="3" fontId="16" fillId="4" borderId="58" xfId="0" applyNumberFormat="1" applyFont="1" applyFill="1" applyBorder="1" applyAlignment="1">
      <alignment horizontal="right" vertical="center"/>
    </xf>
    <xf numFmtId="0" fontId="20" fillId="2" borderId="70" xfId="0" applyFont="1" applyFill="1" applyBorder="1" applyAlignment="1">
      <alignment horizontal="center" vertical="center"/>
    </xf>
    <xf numFmtId="0" fontId="14" fillId="0" borderId="10" xfId="0" applyFont="1" applyBorder="1" applyAlignment="1">
      <alignment horizontal="right"/>
    </xf>
    <xf numFmtId="0" fontId="20" fillId="2" borderId="58" xfId="0" applyFont="1" applyFill="1" applyBorder="1" applyAlignment="1">
      <alignment vertical="center" wrapText="1"/>
    </xf>
    <xf numFmtId="49" fontId="16" fillId="0" borderId="4" xfId="0" quotePrefix="1" applyNumberFormat="1" applyFont="1" applyBorder="1" applyAlignment="1">
      <alignment horizontal="center" vertical="center"/>
    </xf>
    <xf numFmtId="0" fontId="22" fillId="0" borderId="0" xfId="0" applyFont="1" applyAlignment="1">
      <alignment vertical="center"/>
    </xf>
    <xf numFmtId="0" fontId="16" fillId="0" borderId="18" xfId="0" quotePrefix="1" applyFont="1" applyBorder="1" applyAlignment="1">
      <alignment horizontal="center" vertical="center"/>
    </xf>
    <xf numFmtId="0" fontId="16" fillId="0" borderId="58" xfId="0" applyFont="1" applyBorder="1" applyAlignment="1">
      <alignment horizontal="center" vertical="center"/>
    </xf>
    <xf numFmtId="0" fontId="14" fillId="0" borderId="0" xfId="0" applyFont="1" applyAlignment="1" applyProtection="1">
      <alignment horizontal="center" vertical="center"/>
      <protection locked="0"/>
    </xf>
    <xf numFmtId="0" fontId="16" fillId="2" borderId="1" xfId="0" applyFont="1" applyFill="1" applyBorder="1" applyAlignment="1">
      <alignment horizontal="center" vertical="center"/>
    </xf>
    <xf numFmtId="0" fontId="16" fillId="2" borderId="2" xfId="0" applyFont="1" applyFill="1" applyBorder="1"/>
    <xf numFmtId="0" fontId="20" fillId="2" borderId="34"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0" xfId="0" applyFont="1" applyFill="1" applyAlignment="1">
      <alignment horizontal="center" wrapText="1"/>
    </xf>
    <xf numFmtId="0" fontId="20" fillId="2" borderId="4" xfId="0" applyFont="1" applyFill="1" applyBorder="1" applyAlignment="1">
      <alignment horizontal="center" vertical="center" wrapText="1"/>
    </xf>
    <xf numFmtId="0" fontId="20" fillId="2" borderId="0" xfId="0" applyFont="1" applyFill="1" applyAlignment="1">
      <alignment vertical="center" wrapText="1"/>
    </xf>
    <xf numFmtId="0" fontId="16" fillId="2" borderId="49" xfId="0" applyFont="1" applyFill="1" applyBorder="1" applyAlignment="1">
      <alignment horizontal="center" wrapText="1"/>
    </xf>
    <xf numFmtId="0" fontId="16" fillId="2" borderId="35" xfId="0" applyFont="1" applyFill="1" applyBorder="1" applyAlignment="1">
      <alignment horizontal="center" wrapText="1"/>
    </xf>
    <xf numFmtId="0" fontId="16" fillId="2" borderId="14" xfId="0" applyFont="1" applyFill="1" applyBorder="1" applyAlignment="1">
      <alignment horizontal="center" wrapText="1"/>
    </xf>
    <xf numFmtId="0" fontId="16" fillId="2" borderId="36" xfId="0" applyFont="1" applyFill="1" applyBorder="1" applyAlignment="1">
      <alignment horizontal="center" wrapText="1"/>
    </xf>
    <xf numFmtId="0" fontId="16" fillId="2" borderId="37" xfId="0" applyFont="1" applyFill="1" applyBorder="1" applyAlignment="1">
      <alignment horizontal="center" vertical="center" wrapText="1"/>
    </xf>
    <xf numFmtId="0" fontId="16" fillId="2" borderId="10" xfId="0" applyFont="1" applyFill="1" applyBorder="1" applyAlignment="1">
      <alignment horizontal="center" vertical="center"/>
    </xf>
    <xf numFmtId="0" fontId="14" fillId="2" borderId="6" xfId="0" applyFont="1" applyFill="1" applyBorder="1"/>
    <xf numFmtId="0" fontId="20" fillId="2" borderId="10" xfId="0" applyFont="1" applyFill="1" applyBorder="1" applyAlignment="1">
      <alignment vertical="center" wrapText="1"/>
    </xf>
    <xf numFmtId="0" fontId="20" fillId="2" borderId="6" xfId="0" applyFont="1" applyFill="1" applyBorder="1" applyAlignment="1">
      <alignment vertical="center" wrapText="1"/>
    </xf>
    <xf numFmtId="0" fontId="16" fillId="2" borderId="77" xfId="0" applyFont="1" applyFill="1" applyBorder="1" applyAlignment="1">
      <alignment horizontal="center"/>
    </xf>
    <xf numFmtId="0" fontId="16" fillId="2" borderId="38" xfId="0" applyFont="1" applyFill="1" applyBorder="1" applyAlignment="1">
      <alignment horizontal="center"/>
    </xf>
    <xf numFmtId="0" fontId="14" fillId="2" borderId="15" xfId="0" applyFont="1" applyFill="1" applyBorder="1" applyAlignment="1">
      <alignment horizontal="center"/>
    </xf>
    <xf numFmtId="0" fontId="16" fillId="2" borderId="39" xfId="0" applyFont="1" applyFill="1" applyBorder="1" applyAlignment="1">
      <alignment horizontal="center"/>
    </xf>
    <xf numFmtId="0" fontId="16" fillId="2" borderId="44" xfId="0" applyFont="1" applyFill="1" applyBorder="1" applyAlignment="1">
      <alignment horizontal="center" vertical="center"/>
    </xf>
    <xf numFmtId="49" fontId="16" fillId="0" borderId="1" xfId="0" quotePrefix="1" applyNumberFormat="1" applyFont="1" applyBorder="1" applyAlignment="1">
      <alignment horizontal="center" vertical="center"/>
    </xf>
    <xf numFmtId="0" fontId="22" fillId="0" borderId="2" xfId="0" applyFont="1" applyBorder="1" applyAlignment="1">
      <alignment vertical="center"/>
    </xf>
    <xf numFmtId="5" fontId="16" fillId="4" borderId="42" xfId="0" applyNumberFormat="1" applyFont="1" applyFill="1" applyBorder="1" applyAlignment="1">
      <alignment horizontal="right" vertical="center"/>
    </xf>
    <xf numFmtId="5" fontId="16" fillId="4" borderId="18" xfId="0" applyNumberFormat="1" applyFont="1" applyFill="1" applyBorder="1" applyAlignment="1">
      <alignment horizontal="right" vertical="center"/>
    </xf>
    <xf numFmtId="0" fontId="14" fillId="0" borderId="0" xfId="0" applyFont="1" applyAlignment="1" applyProtection="1">
      <alignment horizontal="center"/>
      <protection locked="0"/>
    </xf>
    <xf numFmtId="0" fontId="16" fillId="2" borderId="45"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0" borderId="4" xfId="0" applyFont="1" applyBorder="1" applyAlignment="1">
      <alignment horizontal="center" vertical="center"/>
    </xf>
    <xf numFmtId="164" fontId="16" fillId="4" borderId="64" xfId="0" applyNumberFormat="1" applyFont="1" applyFill="1" applyBorder="1" applyAlignment="1">
      <alignment horizontal="right" vertical="center"/>
    </xf>
    <xf numFmtId="164" fontId="16" fillId="4" borderId="41" xfId="0" applyNumberFormat="1" applyFont="1" applyFill="1" applyBorder="1" applyAlignment="1">
      <alignment horizontal="right" vertical="center"/>
    </xf>
    <xf numFmtId="0" fontId="1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18" fillId="0" borderId="0" xfId="0" applyFont="1" applyAlignment="1" applyProtection="1">
      <alignment vertical="center"/>
      <protection locked="0"/>
    </xf>
    <xf numFmtId="0" fontId="0" fillId="0" borderId="18" xfId="0" applyBorder="1" applyAlignment="1" applyProtection="1">
      <alignment horizontal="center" vertical="center"/>
      <protection locked="0"/>
    </xf>
    <xf numFmtId="0" fontId="0" fillId="5" borderId="18" xfId="0" applyFill="1" applyBorder="1" applyAlignment="1" applyProtection="1">
      <alignment horizontal="left" vertical="center" wrapText="1"/>
      <protection locked="0"/>
    </xf>
    <xf numFmtId="0" fontId="0" fillId="5" borderId="18"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0" fillId="5" borderId="58" xfId="0" applyFill="1" applyBorder="1" applyAlignment="1" applyProtection="1">
      <alignment horizontal="left" vertical="center" wrapText="1"/>
      <protection locked="0"/>
    </xf>
    <xf numFmtId="0" fontId="0" fillId="5" borderId="58" xfId="0" applyFill="1" applyBorder="1" applyAlignment="1" applyProtection="1">
      <alignment horizontal="center" vertical="center"/>
      <protection locked="0"/>
    </xf>
    <xf numFmtId="0" fontId="0" fillId="5" borderId="59" xfId="0" applyFill="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0" fontId="20" fillId="2" borderId="45"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164" fontId="0" fillId="0" borderId="0" xfId="0" applyNumberFormat="1"/>
    <xf numFmtId="0" fontId="35" fillId="8" borderId="0" xfId="0" applyFont="1" applyFill="1" applyAlignment="1">
      <alignment horizontal="center"/>
    </xf>
    <xf numFmtId="164" fontId="14" fillId="0" borderId="0" xfId="0" applyNumberFormat="1" applyFont="1"/>
    <xf numFmtId="0" fontId="15" fillId="2" borderId="0" xfId="0" applyFont="1" applyFill="1" applyAlignment="1">
      <alignment horizontal="center"/>
    </xf>
    <xf numFmtId="0" fontId="16" fillId="2" borderId="0" xfId="0" applyFont="1" applyFill="1"/>
    <xf numFmtId="167" fontId="15" fillId="2" borderId="0" xfId="0" quotePrefix="1" applyNumberFormat="1" applyFont="1" applyFill="1" applyAlignment="1">
      <alignment horizontal="center"/>
    </xf>
    <xf numFmtId="164" fontId="15" fillId="9" borderId="58" xfId="0" applyNumberFormat="1" applyFont="1" applyFill="1" applyBorder="1" applyAlignment="1">
      <alignment horizontal="right"/>
    </xf>
    <xf numFmtId="0" fontId="15" fillId="8" borderId="0" xfId="0" applyFont="1" applyFill="1" applyAlignment="1">
      <alignment horizontal="center"/>
    </xf>
    <xf numFmtId="0" fontId="16" fillId="8" borderId="0" xfId="0" applyFont="1" applyFill="1" applyAlignment="1">
      <alignment horizontal="left"/>
    </xf>
    <xf numFmtId="0" fontId="16" fillId="8" borderId="0" xfId="0" applyFont="1" applyFill="1"/>
    <xf numFmtId="164" fontId="16" fillId="8" borderId="0" xfId="0" applyNumberFormat="1" applyFont="1" applyFill="1" applyAlignment="1">
      <alignment horizontal="center"/>
    </xf>
    <xf numFmtId="167" fontId="15" fillId="8" borderId="0" xfId="0" quotePrefix="1" applyNumberFormat="1" applyFont="1" applyFill="1" applyAlignment="1">
      <alignment horizontal="center"/>
    </xf>
    <xf numFmtId="164" fontId="15" fillId="8" borderId="0" xfId="0" applyNumberFormat="1" applyFont="1" applyFill="1" applyAlignment="1">
      <alignment horizontal="right"/>
    </xf>
    <xf numFmtId="0" fontId="15" fillId="0" borderId="0" xfId="0" applyFont="1" applyAlignment="1">
      <alignment horizontal="left"/>
    </xf>
    <xf numFmtId="4" fontId="0" fillId="0" borderId="0" xfId="0" applyNumberFormat="1"/>
    <xf numFmtId="164" fontId="15" fillId="3" borderId="0" xfId="0" applyNumberFormat="1" applyFont="1" applyFill="1" applyAlignment="1">
      <alignment horizontal="left"/>
    </xf>
    <xf numFmtId="0" fontId="23" fillId="0" borderId="0" xfId="0" applyFont="1"/>
    <xf numFmtId="164" fontId="16" fillId="0" borderId="0" xfId="0" applyNumberFormat="1" applyFont="1"/>
    <xf numFmtId="0" fontId="15" fillId="2" borderId="0" xfId="0" applyFont="1" applyFill="1"/>
    <xf numFmtId="0" fontId="16" fillId="2" borderId="0" xfId="0" applyFont="1" applyFill="1" applyAlignment="1">
      <alignment horizontal="center"/>
    </xf>
    <xf numFmtId="164" fontId="15" fillId="4" borderId="18" xfId="0" applyNumberFormat="1" applyFont="1" applyFill="1" applyBorder="1" applyAlignment="1">
      <alignment horizontal="right"/>
    </xf>
    <xf numFmtId="164" fontId="16" fillId="4" borderId="18" xfId="0" applyNumberFormat="1" applyFont="1" applyFill="1" applyBorder="1"/>
    <xf numFmtId="164" fontId="16" fillId="2" borderId="0" xfId="0" applyNumberFormat="1" applyFont="1" applyFill="1"/>
    <xf numFmtId="0" fontId="16" fillId="0" borderId="0" xfId="0" applyFont="1" applyAlignment="1">
      <alignment horizontal="left"/>
    </xf>
    <xf numFmtId="164" fontId="15" fillId="3" borderId="0" xfId="0" applyNumberFormat="1" applyFont="1" applyFill="1" applyAlignment="1">
      <alignment horizontal="center"/>
    </xf>
    <xf numFmtId="0" fontId="14" fillId="3" borderId="1" xfId="0" applyFont="1" applyFill="1" applyBorder="1"/>
    <xf numFmtId="0" fontId="14" fillId="3" borderId="2" xfId="0" applyFont="1" applyFill="1" applyBorder="1"/>
    <xf numFmtId="164" fontId="14" fillId="3" borderId="3" xfId="0" applyNumberFormat="1" applyFont="1" applyFill="1" applyBorder="1"/>
    <xf numFmtId="0" fontId="0" fillId="3" borderId="4" xfId="0" applyFill="1" applyBorder="1"/>
    <xf numFmtId="0" fontId="0" fillId="3" borderId="0" xfId="0" applyFill="1"/>
    <xf numFmtId="0" fontId="32" fillId="3" borderId="0" xfId="0" applyFont="1" applyFill="1" applyAlignment="1">
      <alignment horizontal="left"/>
    </xf>
    <xf numFmtId="0" fontId="0" fillId="3" borderId="5" xfId="0" applyFill="1" applyBorder="1"/>
    <xf numFmtId="0" fontId="32" fillId="3" borderId="0" xfId="0" applyFont="1" applyFill="1"/>
    <xf numFmtId="0" fontId="0" fillId="3" borderId="16" xfId="0" applyFill="1" applyBorder="1" applyAlignment="1">
      <alignment horizontal="center"/>
    </xf>
    <xf numFmtId="0" fontId="0" fillId="3" borderId="0" xfId="0" applyFill="1" applyAlignment="1">
      <alignment horizontal="center"/>
    </xf>
    <xf numFmtId="164" fontId="0" fillId="3" borderId="5" xfId="0" applyNumberFormat="1" applyFill="1" applyBorder="1"/>
    <xf numFmtId="0" fontId="0" fillId="3" borderId="10" xfId="0" applyFill="1" applyBorder="1"/>
    <xf numFmtId="0" fontId="0" fillId="3" borderId="6" xfId="0" applyFill="1" applyBorder="1"/>
    <xf numFmtId="164" fontId="0" fillId="3" borderId="11" xfId="0" applyNumberFormat="1" applyFill="1" applyBorder="1"/>
    <xf numFmtId="0" fontId="14" fillId="0" borderId="0" xfId="14" applyFont="1" applyAlignment="1">
      <alignment wrapText="1"/>
    </xf>
    <xf numFmtId="0" fontId="14" fillId="0" borderId="0" xfId="14" applyFont="1"/>
    <xf numFmtId="0" fontId="30" fillId="6" borderId="48" xfId="14" applyFont="1" applyFill="1" applyBorder="1" applyAlignment="1">
      <alignment horizontal="center" vertical="center" wrapText="1"/>
    </xf>
    <xf numFmtId="0" fontId="14" fillId="0" borderId="0" xfId="14" applyFont="1" applyAlignment="1">
      <alignment vertical="center"/>
    </xf>
    <xf numFmtId="0" fontId="25" fillId="8" borderId="0" xfId="14" applyFont="1" applyFill="1" applyAlignment="1">
      <alignment horizontal="center" vertical="center" wrapText="1"/>
    </xf>
    <xf numFmtId="0" fontId="25" fillId="8" borderId="48" xfId="14" applyFont="1" applyFill="1" applyBorder="1" applyAlignment="1">
      <alignment horizontal="center" vertical="center" wrapText="1"/>
    </xf>
    <xf numFmtId="0" fontId="18" fillId="11" borderId="0" xfId="14" applyFont="1" applyFill="1" applyAlignment="1">
      <alignment horizontal="center" vertical="center" wrapText="1"/>
    </xf>
    <xf numFmtId="0" fontId="18" fillId="0" borderId="0" xfId="14" applyFont="1" applyAlignment="1">
      <alignment horizontal="center" vertical="center" wrapText="1"/>
    </xf>
    <xf numFmtId="0" fontId="53" fillId="0" borderId="0" xfId="3" applyFont="1" applyBorder="1" applyAlignment="1" applyProtection="1">
      <alignment horizontal="center" vertical="center" wrapText="1"/>
    </xf>
    <xf numFmtId="0" fontId="13" fillId="0" borderId="0" xfId="3" applyBorder="1" applyAlignment="1" applyProtection="1">
      <alignment horizontal="center" vertical="center" wrapText="1"/>
    </xf>
    <xf numFmtId="0" fontId="25" fillId="11" borderId="0" xfId="14" applyFont="1" applyFill="1" applyAlignment="1">
      <alignment horizontal="center" vertical="center" wrapText="1"/>
    </xf>
    <xf numFmtId="0" fontId="18" fillId="11" borderId="0" xfId="14" applyFont="1" applyFill="1" applyAlignment="1">
      <alignment horizontal="left" vertical="center" wrapText="1"/>
    </xf>
    <xf numFmtId="0" fontId="18" fillId="0" borderId="0" xfId="14" applyFont="1" applyAlignment="1">
      <alignment wrapText="1"/>
    </xf>
    <xf numFmtId="0" fontId="25" fillId="6" borderId="48" xfId="14" applyFont="1" applyFill="1" applyBorder="1" applyAlignment="1">
      <alignment horizontal="center" vertical="center" wrapText="1"/>
    </xf>
    <xf numFmtId="0" fontId="18" fillId="0" borderId="0" xfId="14" applyFont="1" applyAlignment="1">
      <alignment vertical="center" wrapText="1"/>
    </xf>
    <xf numFmtId="0" fontId="25" fillId="6" borderId="48" xfId="14" applyFont="1" applyFill="1" applyBorder="1" applyAlignment="1">
      <alignment horizontal="center" vertical="center"/>
    </xf>
    <xf numFmtId="0" fontId="44" fillId="0" borderId="0" xfId="14" applyFont="1" applyAlignment="1">
      <alignment vertical="center" wrapText="1"/>
    </xf>
    <xf numFmtId="0" fontId="13" fillId="0" borderId="0" xfId="3" applyAlignment="1" applyProtection="1">
      <alignment horizontal="center" vertical="center" wrapText="1"/>
    </xf>
    <xf numFmtId="0" fontId="40" fillId="0" borderId="0" xfId="3" applyFont="1" applyAlignment="1" applyProtection="1">
      <alignment horizontal="center" wrapText="1"/>
    </xf>
    <xf numFmtId="0" fontId="42" fillId="6" borderId="48" xfId="14" applyFont="1" applyFill="1" applyBorder="1" applyAlignment="1">
      <alignment horizontal="center" vertical="center"/>
    </xf>
    <xf numFmtId="0" fontId="18" fillId="0" borderId="0" xfId="14" applyFont="1" applyAlignment="1">
      <alignment horizontal="center" wrapText="1"/>
    </xf>
    <xf numFmtId="0" fontId="2" fillId="0" borderId="30" xfId="5" applyFont="1" applyBorder="1" applyAlignment="1">
      <alignment horizontal="centerContinuous" vertical="center"/>
    </xf>
    <xf numFmtId="0" fontId="2" fillId="0" borderId="16" xfId="5" applyFont="1" applyBorder="1" applyAlignment="1">
      <alignment horizontal="centerContinuous" vertical="center"/>
    </xf>
    <xf numFmtId="0" fontId="2" fillId="0" borderId="31" xfId="5" applyFont="1" applyBorder="1" applyAlignment="1">
      <alignment horizontal="centerContinuous" vertical="center"/>
    </xf>
    <xf numFmtId="0" fontId="20" fillId="2" borderId="45" xfId="0" applyFont="1" applyFill="1" applyBorder="1" applyAlignment="1">
      <alignment horizontal="centerContinuous" vertical="center"/>
    </xf>
    <xf numFmtId="0" fontId="20" fillId="2" borderId="19" xfId="0" applyFont="1" applyFill="1" applyBorder="1" applyAlignment="1">
      <alignment horizontal="centerContinuous" vertical="center"/>
    </xf>
    <xf numFmtId="0" fontId="20" fillId="2" borderId="46" xfId="0" applyFont="1" applyFill="1" applyBorder="1" applyAlignment="1">
      <alignment horizontal="centerContinuous" vertical="center"/>
    </xf>
    <xf numFmtId="0" fontId="20" fillId="0" borderId="2" xfId="0" applyFont="1" applyBorder="1" applyAlignment="1">
      <alignment horizontal="centerContinuous" vertical="center"/>
    </xf>
    <xf numFmtId="0" fontId="20" fillId="0" borderId="0" xfId="0" applyFont="1" applyAlignment="1">
      <alignment horizontal="centerContinuous" vertical="center"/>
    </xf>
    <xf numFmtId="0" fontId="15" fillId="0" borderId="19" xfId="0" applyFont="1" applyBorder="1" applyAlignment="1">
      <alignment vertical="center"/>
    </xf>
    <xf numFmtId="0" fontId="22" fillId="6" borderId="61" xfId="0" applyFont="1" applyFill="1" applyBorder="1" applyAlignment="1">
      <alignment horizontal="centerContinuous" vertical="center"/>
    </xf>
    <xf numFmtId="0" fontId="22" fillId="6" borderId="17" xfId="0" applyFont="1" applyFill="1" applyBorder="1" applyAlignment="1">
      <alignment horizontal="centerContinuous" vertical="center"/>
    </xf>
    <xf numFmtId="0" fontId="22" fillId="6" borderId="27" xfId="0" applyFont="1" applyFill="1" applyBorder="1" applyAlignment="1">
      <alignment horizontal="centerContinuous" vertical="center"/>
    </xf>
    <xf numFmtId="0" fontId="22" fillId="6" borderId="29" xfId="0" applyFont="1" applyFill="1" applyBorder="1" applyAlignment="1">
      <alignment horizontal="centerContinuous" vertical="center"/>
    </xf>
    <xf numFmtId="0" fontId="22" fillId="6" borderId="16" xfId="0" applyFont="1" applyFill="1" applyBorder="1" applyAlignment="1">
      <alignment horizontal="centerContinuous" vertical="center"/>
    </xf>
    <xf numFmtId="0" fontId="22" fillId="6" borderId="24" xfId="0" applyFont="1" applyFill="1" applyBorder="1" applyAlignment="1">
      <alignment horizontal="centerContinuous" vertical="center"/>
    </xf>
    <xf numFmtId="0" fontId="28" fillId="6" borderId="29" xfId="0" applyFont="1" applyFill="1" applyBorder="1" applyAlignment="1">
      <alignment horizontal="centerContinuous" vertical="center"/>
    </xf>
    <xf numFmtId="0" fontId="28" fillId="6" borderId="17" xfId="0" applyFont="1" applyFill="1" applyBorder="1" applyAlignment="1">
      <alignment horizontal="centerContinuous" vertical="center"/>
    </xf>
    <xf numFmtId="0" fontId="28" fillId="6" borderId="27" xfId="0" applyFont="1" applyFill="1" applyBorder="1" applyAlignment="1">
      <alignment horizontal="centerContinuous" vertical="center"/>
    </xf>
    <xf numFmtId="0" fontId="28" fillId="6" borderId="16" xfId="0" applyFont="1" applyFill="1" applyBorder="1" applyAlignment="1">
      <alignment horizontal="centerContinuous" vertical="center"/>
    </xf>
    <xf numFmtId="0" fontId="28" fillId="6" borderId="24" xfId="0" applyFont="1" applyFill="1" applyBorder="1" applyAlignment="1">
      <alignment horizontal="centerContinuous" vertical="center"/>
    </xf>
    <xf numFmtId="0" fontId="16" fillId="0" borderId="68" xfId="0" applyFont="1" applyBorder="1" applyAlignment="1">
      <alignment horizontal="center"/>
    </xf>
    <xf numFmtId="0" fontId="20" fillId="0" borderId="9" xfId="0" applyFont="1" applyBorder="1" applyAlignment="1">
      <alignment vertical="center"/>
    </xf>
    <xf numFmtId="5" fontId="15" fillId="4" borderId="69" xfId="0" applyNumberFormat="1" applyFont="1" applyFill="1" applyBorder="1" applyAlignment="1">
      <alignment horizontal="right" vertical="center"/>
    </xf>
    <xf numFmtId="0" fontId="20" fillId="2" borderId="79" xfId="0" applyFont="1" applyFill="1" applyBorder="1" applyAlignment="1">
      <alignment horizontal="center" vertical="center" wrapText="1"/>
    </xf>
    <xf numFmtId="0" fontId="20" fillId="2" borderId="80" xfId="0" applyFont="1" applyFill="1" applyBorder="1" applyAlignment="1">
      <alignment horizontal="center" vertical="center" wrapText="1"/>
    </xf>
    <xf numFmtId="0" fontId="14" fillId="12" borderId="2" xfId="0" applyFont="1" applyFill="1" applyBorder="1" applyAlignment="1">
      <alignment vertical="center"/>
    </xf>
    <xf numFmtId="0" fontId="14" fillId="12" borderId="3" xfId="0" applyFont="1" applyFill="1" applyBorder="1" applyAlignment="1">
      <alignment vertical="center"/>
    </xf>
    <xf numFmtId="0" fontId="22" fillId="0" borderId="40" xfId="0" applyFont="1" applyBorder="1" applyAlignment="1">
      <alignment horizontal="centerContinuous" vertical="center"/>
    </xf>
    <xf numFmtId="0" fontId="22" fillId="0" borderId="2" xfId="0" applyFont="1" applyBorder="1" applyAlignment="1">
      <alignment horizontal="centerContinuous" vertical="center"/>
    </xf>
    <xf numFmtId="0" fontId="17" fillId="6" borderId="45" xfId="0" applyFont="1" applyFill="1" applyBorder="1" applyAlignment="1">
      <alignment horizontal="centerContinuous"/>
    </xf>
    <xf numFmtId="0" fontId="17" fillId="6" borderId="19" xfId="0" applyFont="1" applyFill="1" applyBorder="1" applyAlignment="1">
      <alignment horizontal="centerContinuous"/>
    </xf>
    <xf numFmtId="0" fontId="17" fillId="6" borderId="46" xfId="0" applyFont="1" applyFill="1" applyBorder="1" applyAlignment="1">
      <alignment horizontal="centerContinuous"/>
    </xf>
    <xf numFmtId="164" fontId="55" fillId="4" borderId="18" xfId="0" applyNumberFormat="1" applyFont="1" applyFill="1" applyBorder="1" applyAlignment="1">
      <alignment horizontal="center"/>
    </xf>
    <xf numFmtId="0" fontId="56" fillId="0" borderId="43" xfId="3" applyFont="1" applyFill="1" applyBorder="1" applyAlignment="1" applyProtection="1">
      <alignment horizontal="left" vertical="center" wrapText="1"/>
      <protection locked="0"/>
    </xf>
    <xf numFmtId="0" fontId="56" fillId="0" borderId="18" xfId="3" applyFont="1" applyBorder="1" applyAlignment="1" applyProtection="1">
      <alignment horizontal="left" vertical="center" wrapText="1"/>
      <protection locked="0"/>
    </xf>
    <xf numFmtId="0" fontId="16" fillId="0" borderId="43" xfId="5" applyFont="1" applyBorder="1" applyAlignment="1" applyProtection="1">
      <alignment horizontal="left" vertical="center" wrapText="1"/>
      <protection locked="0"/>
    </xf>
    <xf numFmtId="0" fontId="16" fillId="0" borderId="52" xfId="5" applyFont="1" applyBorder="1" applyAlignment="1" applyProtection="1">
      <alignment horizontal="left" vertical="center" wrapText="1"/>
      <protection locked="0"/>
    </xf>
    <xf numFmtId="0" fontId="16" fillId="0" borderId="18" xfId="5" applyFont="1" applyBorder="1" applyAlignment="1" applyProtection="1">
      <alignment horizontal="left" vertical="center" wrapText="1"/>
      <protection locked="0"/>
    </xf>
    <xf numFmtId="0" fontId="16" fillId="8" borderId="43" xfId="5" applyFont="1" applyFill="1" applyBorder="1" applyAlignment="1" applyProtection="1">
      <alignment horizontal="left" vertical="center" wrapText="1"/>
      <protection locked="0"/>
    </xf>
    <xf numFmtId="0" fontId="29" fillId="2" borderId="0" xfId="0" applyFont="1" applyFill="1" applyAlignment="1">
      <alignment horizontal="center"/>
    </xf>
    <xf numFmtId="0" fontId="29" fillId="2" borderId="5" xfId="0" applyFont="1" applyFill="1" applyBorder="1" applyAlignment="1">
      <alignment horizontal="center"/>
    </xf>
    <xf numFmtId="0" fontId="18" fillId="0" borderId="0" xfId="0" applyFont="1" applyAlignment="1">
      <alignment horizontal="left" vertical="center" wrapText="1"/>
    </xf>
    <xf numFmtId="0" fontId="16" fillId="0" borderId="18" xfId="0" applyFont="1" applyBorder="1" applyAlignment="1">
      <alignment horizontal="center" vertical="center"/>
    </xf>
    <xf numFmtId="0" fontId="16" fillId="5" borderId="58" xfId="0" applyFont="1" applyFill="1" applyBorder="1" applyAlignment="1" applyProtection="1">
      <alignment horizontal="left" vertical="center" wrapText="1"/>
      <protection locked="0"/>
    </xf>
    <xf numFmtId="0" fontId="16" fillId="5" borderId="18" xfId="0" applyFont="1" applyFill="1" applyBorder="1" applyAlignment="1" applyProtection="1">
      <alignment horizontal="left" vertical="center" wrapText="1"/>
      <protection locked="0"/>
    </xf>
    <xf numFmtId="0" fontId="20" fillId="2" borderId="71"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17" fillId="0" borderId="0" xfId="0" applyFont="1" applyAlignment="1">
      <alignment horizontal="center"/>
    </xf>
    <xf numFmtId="0" fontId="14" fillId="13" borderId="18" xfId="15" applyFont="1" applyFill="1" applyBorder="1" applyAlignment="1" applyProtection="1">
      <alignment horizontal="left" vertical="center"/>
      <protection locked="0"/>
    </xf>
    <xf numFmtId="0" fontId="25" fillId="2" borderId="0" xfId="15" applyFont="1" applyFill="1" applyAlignment="1">
      <alignment horizontal="center" vertical="center"/>
    </xf>
    <xf numFmtId="14" fontId="14" fillId="14" borderId="18" xfId="15" applyNumberFormat="1" applyFont="1" applyFill="1" applyBorder="1" applyAlignment="1" applyProtection="1">
      <alignment horizontal="left" vertical="center"/>
      <protection locked="0"/>
    </xf>
    <xf numFmtId="0" fontId="29" fillId="2" borderId="1" xfId="0" applyFont="1" applyFill="1" applyBorder="1" applyAlignment="1">
      <alignment horizontal="center" wrapText="1"/>
    </xf>
    <xf numFmtId="0" fontId="29" fillId="2" borderId="2" xfId="0" applyFont="1" applyFill="1" applyBorder="1" applyAlignment="1">
      <alignment horizontal="center"/>
    </xf>
    <xf numFmtId="0" fontId="29" fillId="2" borderId="3" xfId="0" applyFont="1" applyFill="1" applyBorder="1" applyAlignment="1">
      <alignment horizontal="center"/>
    </xf>
    <xf numFmtId="0" fontId="29" fillId="2" borderId="4" xfId="0" applyFont="1" applyFill="1" applyBorder="1" applyAlignment="1">
      <alignment horizontal="center"/>
    </xf>
    <xf numFmtId="0" fontId="29" fillId="2" borderId="0" xfId="0" applyFont="1" applyFill="1" applyAlignment="1">
      <alignment horizontal="center"/>
    </xf>
    <xf numFmtId="0" fontId="29" fillId="2" borderId="5" xfId="0" applyFont="1" applyFill="1" applyBorder="1" applyAlignment="1">
      <alignment horizontal="center"/>
    </xf>
    <xf numFmtId="0" fontId="30" fillId="2" borderId="10" xfId="0" applyFont="1" applyFill="1" applyBorder="1" applyAlignment="1">
      <alignment horizontal="center"/>
    </xf>
    <xf numFmtId="0" fontId="30" fillId="2" borderId="6" xfId="0" applyFont="1" applyFill="1" applyBorder="1" applyAlignment="1">
      <alignment horizontal="center"/>
    </xf>
    <xf numFmtId="0" fontId="30" fillId="2" borderId="11" xfId="0" applyFont="1" applyFill="1" applyBorder="1" applyAlignment="1">
      <alignment horizontal="center"/>
    </xf>
    <xf numFmtId="0" fontId="14" fillId="5" borderId="78" xfId="0" applyFont="1" applyFill="1" applyBorder="1" applyAlignment="1" applyProtection="1">
      <alignment horizontal="left" vertical="center" wrapText="1"/>
      <protection locked="0"/>
    </xf>
    <xf numFmtId="0" fontId="14" fillId="5" borderId="79" xfId="0" applyFont="1" applyFill="1" applyBorder="1" applyAlignment="1" applyProtection="1">
      <alignment horizontal="left" vertical="center" wrapText="1"/>
      <protection locked="0"/>
    </xf>
    <xf numFmtId="0" fontId="14" fillId="5" borderId="80" xfId="0" applyFont="1" applyFill="1" applyBorder="1" applyAlignment="1" applyProtection="1">
      <alignment horizontal="left" vertical="center" wrapText="1"/>
      <protection locked="0"/>
    </xf>
    <xf numFmtId="0" fontId="25" fillId="2" borderId="4" xfId="0" applyFont="1" applyFill="1" applyBorder="1" applyAlignment="1">
      <alignment horizontal="center" wrapText="1"/>
    </xf>
    <xf numFmtId="0" fontId="25" fillId="2" borderId="0" xfId="0" applyFont="1" applyFill="1" applyAlignment="1">
      <alignment horizontal="center" wrapText="1"/>
    </xf>
    <xf numFmtId="0" fontId="25" fillId="2" borderId="5" xfId="0" applyFont="1" applyFill="1" applyBorder="1" applyAlignment="1">
      <alignment horizontal="center" wrapText="1"/>
    </xf>
    <xf numFmtId="0" fontId="14" fillId="5" borderId="78" xfId="0" applyFont="1" applyFill="1" applyBorder="1" applyAlignment="1" applyProtection="1">
      <alignment horizontal="left" vertical="center"/>
      <protection locked="0"/>
    </xf>
    <xf numFmtId="0" fontId="14" fillId="5" borderId="79" xfId="0" applyFont="1" applyFill="1" applyBorder="1" applyAlignment="1" applyProtection="1">
      <alignment horizontal="left" vertical="center"/>
      <protection locked="0"/>
    </xf>
    <xf numFmtId="0" fontId="14" fillId="5" borderId="80" xfId="0" applyFont="1" applyFill="1" applyBorder="1" applyAlignment="1" applyProtection="1">
      <alignment horizontal="left" vertical="center"/>
      <protection locked="0"/>
    </xf>
    <xf numFmtId="0" fontId="14" fillId="5" borderId="45" xfId="0" applyFont="1" applyFill="1" applyBorder="1" applyAlignment="1" applyProtection="1">
      <alignment horizontal="left" vertical="center"/>
      <protection locked="0"/>
    </xf>
    <xf numFmtId="0" fontId="14" fillId="5" borderId="46" xfId="0" applyFont="1" applyFill="1" applyBorder="1" applyAlignment="1" applyProtection="1">
      <alignment horizontal="left" vertical="center"/>
      <protection locked="0"/>
    </xf>
    <xf numFmtId="0" fontId="14" fillId="5" borderId="19" xfId="0" applyFont="1" applyFill="1" applyBorder="1" applyAlignment="1" applyProtection="1">
      <alignment horizontal="left" vertical="center"/>
      <protection locked="0"/>
    </xf>
    <xf numFmtId="0" fontId="39" fillId="2" borderId="45" xfId="8" applyFont="1" applyFill="1" applyBorder="1" applyAlignment="1">
      <alignment horizontal="right"/>
    </xf>
    <xf numFmtId="0" fontId="39" fillId="2" borderId="19" xfId="8" applyFont="1" applyFill="1" applyBorder="1" applyAlignment="1">
      <alignment horizontal="right"/>
    </xf>
    <xf numFmtId="165" fontId="39" fillId="2" borderId="19" xfId="8" applyNumberFormat="1" applyFont="1" applyFill="1" applyBorder="1" applyAlignment="1">
      <alignment horizontal="left"/>
    </xf>
    <xf numFmtId="165" fontId="39" fillId="2" borderId="46" xfId="8" applyNumberFormat="1" applyFont="1" applyFill="1" applyBorder="1" applyAlignment="1">
      <alignment horizontal="left"/>
    </xf>
    <xf numFmtId="0" fontId="14" fillId="0" borderId="0" xfId="0" applyFont="1" applyAlignment="1">
      <alignment horizontal="center"/>
    </xf>
    <xf numFmtId="0" fontId="14" fillId="5" borderId="45" xfId="0" applyFont="1" applyFill="1" applyBorder="1" applyAlignment="1" applyProtection="1">
      <alignment horizontal="left" vertical="center" wrapText="1"/>
      <protection locked="0"/>
    </xf>
    <xf numFmtId="0" fontId="14" fillId="5" borderId="19" xfId="0" applyFont="1" applyFill="1" applyBorder="1" applyAlignment="1" applyProtection="1">
      <alignment horizontal="left" vertical="center" wrapText="1"/>
      <protection locked="0"/>
    </xf>
    <xf numFmtId="0" fontId="14" fillId="5" borderId="46"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14" fillId="5" borderId="32" xfId="0" applyFont="1" applyFill="1" applyBorder="1" applyAlignment="1" applyProtection="1">
      <alignment horizontal="left" vertical="center"/>
      <protection locked="0"/>
    </xf>
    <xf numFmtId="0" fontId="14" fillId="5" borderId="33" xfId="0" applyFont="1" applyFill="1" applyBorder="1" applyAlignment="1" applyProtection="1">
      <alignment horizontal="left" vertical="center"/>
      <protection locked="0"/>
    </xf>
    <xf numFmtId="0" fontId="38" fillId="5" borderId="45" xfId="3" applyFont="1" applyFill="1" applyBorder="1" applyAlignment="1" applyProtection="1">
      <alignment horizontal="left" vertical="center"/>
      <protection locked="0"/>
    </xf>
    <xf numFmtId="0" fontId="38" fillId="5" borderId="19" xfId="3" applyFont="1" applyFill="1" applyBorder="1" applyAlignment="1" applyProtection="1">
      <alignment horizontal="left" vertical="center"/>
      <protection locked="0"/>
    </xf>
    <xf numFmtId="0" fontId="38" fillId="5" borderId="46" xfId="3" applyFont="1" applyFill="1" applyBorder="1" applyAlignment="1" applyProtection="1">
      <alignment horizontal="left" vertical="center"/>
      <protection locked="0"/>
    </xf>
    <xf numFmtId="0" fontId="35" fillId="6" borderId="45" xfId="0" applyFont="1" applyFill="1" applyBorder="1" applyAlignment="1">
      <alignment horizontal="center" vertical="center"/>
    </xf>
    <xf numFmtId="0" fontId="35" fillId="6" borderId="19" xfId="0" applyFont="1" applyFill="1" applyBorder="1" applyAlignment="1">
      <alignment horizontal="center" vertical="center"/>
    </xf>
    <xf numFmtId="0" fontId="35" fillId="6" borderId="46" xfId="0" applyFont="1" applyFill="1" applyBorder="1" applyAlignment="1">
      <alignment horizontal="center" vertical="center"/>
    </xf>
    <xf numFmtId="0" fontId="1" fillId="5" borderId="18" xfId="5" applyFill="1" applyBorder="1" applyAlignment="1" applyProtection="1">
      <alignment horizontal="left" vertical="center" wrapText="1"/>
      <protection locked="0"/>
    </xf>
    <xf numFmtId="168" fontId="1" fillId="5" borderId="18" xfId="7" applyNumberFormat="1" applyFont="1" applyFill="1" applyBorder="1" applyAlignment="1" applyProtection="1">
      <alignment horizontal="left" vertical="center" wrapText="1"/>
      <protection locked="0"/>
    </xf>
    <xf numFmtId="0" fontId="20" fillId="6" borderId="40"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54" xfId="0" applyFont="1" applyFill="1" applyBorder="1" applyAlignment="1">
      <alignment horizontal="center" vertical="center" wrapText="1"/>
    </xf>
    <xf numFmtId="0" fontId="16" fillId="6" borderId="52" xfId="0" quotePrefix="1" applyFont="1" applyFill="1" applyBorder="1" applyAlignment="1">
      <alignment vertical="center" wrapText="1"/>
    </xf>
    <xf numFmtId="0" fontId="16" fillId="6" borderId="17" xfId="0" applyFont="1" applyFill="1" applyBorder="1" applyAlignment="1">
      <alignment vertical="center" wrapText="1"/>
    </xf>
    <xf numFmtId="0" fontId="16" fillId="6" borderId="53" xfId="0" applyFont="1" applyFill="1" applyBorder="1" applyAlignment="1">
      <alignment vertical="center" wrapText="1"/>
    </xf>
    <xf numFmtId="0" fontId="16" fillId="0" borderId="18" xfId="0" applyFont="1" applyBorder="1" applyAlignment="1">
      <alignment horizontal="center" vertical="center"/>
    </xf>
    <xf numFmtId="0" fontId="16" fillId="7" borderId="43" xfId="0" applyFont="1" applyFill="1" applyBorder="1" applyAlignment="1" applyProtection="1">
      <alignment horizontal="center" vertical="center"/>
      <protection locked="0"/>
    </xf>
    <xf numFmtId="168" fontId="1" fillId="5" borderId="18" xfId="7" applyNumberFormat="1" applyFont="1" applyFill="1" applyBorder="1" applyAlignment="1" applyProtection="1">
      <alignment horizontal="center" vertical="center"/>
      <protection locked="0"/>
    </xf>
    <xf numFmtId="0" fontId="40" fillId="8" borderId="55" xfId="3" applyFont="1" applyFill="1" applyBorder="1" applyAlignment="1" applyProtection="1">
      <alignment horizontal="center" vertical="center" wrapText="1"/>
    </xf>
    <xf numFmtId="0" fontId="40" fillId="8" borderId="28" xfId="3" applyFont="1" applyFill="1" applyBorder="1" applyAlignment="1" applyProtection="1">
      <alignment horizontal="center" vertical="center" wrapText="1"/>
    </xf>
    <xf numFmtId="0" fontId="40" fillId="8" borderId="56" xfId="3" applyFont="1" applyFill="1" applyBorder="1" applyAlignment="1" applyProtection="1">
      <alignment horizontal="center" vertical="center" wrapText="1"/>
    </xf>
    <xf numFmtId="0" fontId="18" fillId="2" borderId="29"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24" xfId="0" applyFont="1" applyFill="1" applyBorder="1" applyAlignment="1">
      <alignment horizontal="center" vertical="center"/>
    </xf>
    <xf numFmtId="0" fontId="25" fillId="6" borderId="45" xfId="0" applyFont="1" applyFill="1" applyBorder="1" applyAlignment="1">
      <alignment horizontal="center" vertical="center"/>
    </xf>
    <xf numFmtId="0" fontId="25" fillId="6" borderId="19" xfId="0" applyFont="1" applyFill="1" applyBorder="1" applyAlignment="1">
      <alignment horizontal="center" vertical="center"/>
    </xf>
    <xf numFmtId="0" fontId="25" fillId="6" borderId="46" xfId="0" applyFont="1" applyFill="1" applyBorder="1" applyAlignment="1">
      <alignment horizontal="center" vertical="center"/>
    </xf>
    <xf numFmtId="0" fontId="17" fillId="10" borderId="12" xfId="0" applyFont="1" applyFill="1" applyBorder="1" applyAlignment="1">
      <alignment horizontal="center" vertical="center"/>
    </xf>
    <xf numFmtId="0" fontId="17" fillId="10" borderId="20" xfId="0" applyFont="1" applyFill="1" applyBorder="1" applyAlignment="1">
      <alignment horizontal="center" vertical="center"/>
    </xf>
    <xf numFmtId="0" fontId="17" fillId="10" borderId="23" xfId="0" applyFont="1" applyFill="1" applyBorder="1" applyAlignment="1">
      <alignment horizontal="center" vertical="center"/>
    </xf>
    <xf numFmtId="0" fontId="16" fillId="5" borderId="57" xfId="0" applyFont="1" applyFill="1" applyBorder="1" applyAlignment="1" applyProtection="1">
      <alignment horizontal="left" vertical="center" wrapText="1"/>
      <protection locked="0"/>
    </xf>
    <xf numFmtId="0" fontId="16" fillId="5" borderId="58" xfId="0" applyFont="1" applyFill="1" applyBorder="1" applyAlignment="1" applyProtection="1">
      <alignment horizontal="left" vertical="center" wrapText="1"/>
      <protection locked="0"/>
    </xf>
    <xf numFmtId="0" fontId="16" fillId="5" borderId="58" xfId="0" applyFont="1" applyFill="1" applyBorder="1" applyAlignment="1" applyProtection="1">
      <alignment horizontal="center" vertical="center" wrapText="1"/>
      <protection locked="0"/>
    </xf>
    <xf numFmtId="0" fontId="16" fillId="5" borderId="59" xfId="0" applyFont="1" applyFill="1" applyBorder="1" applyAlignment="1" applyProtection="1">
      <alignment horizontal="left" vertical="center" wrapText="1"/>
      <protection locked="0"/>
    </xf>
    <xf numFmtId="0" fontId="16" fillId="5" borderId="26" xfId="0" applyFont="1" applyFill="1" applyBorder="1" applyAlignment="1" applyProtection="1">
      <alignment horizontal="left" vertical="center" wrapText="1"/>
      <protection locked="0"/>
    </xf>
    <xf numFmtId="0" fontId="16" fillId="5" borderId="18" xfId="0" applyFont="1" applyFill="1" applyBorder="1" applyAlignment="1" applyProtection="1">
      <alignment horizontal="left" vertical="center" wrapText="1"/>
      <protection locked="0"/>
    </xf>
    <xf numFmtId="0" fontId="16" fillId="5" borderId="18" xfId="0" applyFont="1" applyFill="1" applyBorder="1" applyAlignment="1" applyProtection="1">
      <alignment horizontal="center" vertical="center" wrapText="1"/>
      <protection locked="0"/>
    </xf>
    <xf numFmtId="0" fontId="16" fillId="5" borderId="41" xfId="0" applyFont="1" applyFill="1" applyBorder="1" applyAlignment="1" applyProtection="1">
      <alignment horizontal="left" vertical="center" wrapText="1"/>
      <protection locked="0"/>
    </xf>
    <xf numFmtId="0" fontId="17" fillId="6" borderId="12" xfId="0" applyFont="1" applyFill="1" applyBorder="1" applyAlignment="1">
      <alignment horizontal="center" vertical="center"/>
    </xf>
    <xf numFmtId="0" fontId="17" fillId="6" borderId="20" xfId="0" applyFont="1" applyFill="1" applyBorder="1" applyAlignment="1">
      <alignment horizontal="center" vertical="center"/>
    </xf>
    <xf numFmtId="0" fontId="17" fillId="6" borderId="23" xfId="0" applyFont="1" applyFill="1" applyBorder="1" applyAlignment="1">
      <alignment horizontal="center" vertical="center"/>
    </xf>
    <xf numFmtId="0" fontId="16" fillId="10" borderId="29" xfId="0" applyFont="1" applyFill="1" applyBorder="1" applyAlignment="1">
      <alignment horizontal="center" vertical="center"/>
    </xf>
    <xf numFmtId="0" fontId="16" fillId="10" borderId="16" xfId="0" applyFont="1" applyFill="1" applyBorder="1" applyAlignment="1">
      <alignment horizontal="center" vertical="center"/>
    </xf>
    <xf numFmtId="0" fontId="16" fillId="10" borderId="24"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41" xfId="0" applyFont="1" applyFill="1" applyBorder="1" applyAlignment="1">
      <alignment horizontal="center" vertical="center"/>
    </xf>
    <xf numFmtId="0" fontId="16" fillId="8" borderId="29"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6" fillId="8" borderId="24" xfId="0" applyFont="1" applyFill="1" applyBorder="1" applyAlignment="1">
      <alignment horizontal="center" vertical="center" wrapText="1"/>
    </xf>
    <xf numFmtId="0" fontId="16" fillId="2" borderId="13"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60" xfId="0" applyFont="1" applyFill="1" applyBorder="1" applyAlignment="1">
      <alignment horizontal="center" vertical="center"/>
    </xf>
    <xf numFmtId="0" fontId="16" fillId="5" borderId="72" xfId="0" applyFont="1" applyFill="1" applyBorder="1" applyAlignment="1">
      <alignment horizontal="center" vertical="center"/>
    </xf>
    <xf numFmtId="0" fontId="16" fillId="5" borderId="73" xfId="0" applyFont="1" applyFill="1" applyBorder="1" applyAlignment="1">
      <alignment horizontal="center" vertical="center"/>
    </xf>
    <xf numFmtId="0" fontId="16" fillId="5" borderId="74" xfId="0" applyFont="1" applyFill="1" applyBorder="1" applyAlignment="1">
      <alignment horizontal="center" vertical="center"/>
    </xf>
    <xf numFmtId="0" fontId="15" fillId="5" borderId="75" xfId="0" applyFont="1" applyFill="1" applyBorder="1" applyAlignment="1" applyProtection="1">
      <alignment horizontal="left" vertical="center" wrapText="1"/>
      <protection locked="0"/>
    </xf>
    <xf numFmtId="0" fontId="15" fillId="5" borderId="73" xfId="0" applyFont="1" applyFill="1" applyBorder="1" applyAlignment="1" applyProtection="1">
      <alignment horizontal="left" vertical="center" wrapText="1"/>
      <protection locked="0"/>
    </xf>
    <xf numFmtId="0" fontId="15" fillId="5" borderId="74" xfId="0" applyFont="1" applyFill="1" applyBorder="1" applyAlignment="1" applyProtection="1">
      <alignment horizontal="left" vertical="center" wrapText="1"/>
      <protection locked="0"/>
    </xf>
    <xf numFmtId="0" fontId="16" fillId="5" borderId="75" xfId="0" applyFont="1" applyFill="1" applyBorder="1" applyAlignment="1" applyProtection="1">
      <alignment horizontal="left" vertical="center"/>
      <protection locked="0"/>
    </xf>
    <xf numFmtId="0" fontId="16" fillId="5" borderId="73" xfId="0" applyFont="1" applyFill="1" applyBorder="1" applyAlignment="1" applyProtection="1">
      <alignment horizontal="left" vertical="center"/>
      <protection locked="0"/>
    </xf>
    <xf numFmtId="0" fontId="16" fillId="5" borderId="74" xfId="0" applyFont="1" applyFill="1" applyBorder="1" applyAlignment="1" applyProtection="1">
      <alignment horizontal="left" vertical="center"/>
      <protection locked="0"/>
    </xf>
    <xf numFmtId="0" fontId="1" fillId="5" borderId="75" xfId="0" applyFont="1" applyFill="1" applyBorder="1" applyAlignment="1" applyProtection="1">
      <alignment horizontal="left" vertical="center"/>
      <protection locked="0"/>
    </xf>
    <xf numFmtId="0" fontId="1" fillId="5" borderId="73" xfId="0" applyFont="1" applyFill="1" applyBorder="1" applyAlignment="1" applyProtection="1">
      <alignment horizontal="left" vertical="center"/>
      <protection locked="0"/>
    </xf>
    <xf numFmtId="0" fontId="1" fillId="5" borderId="76" xfId="0" applyFont="1" applyFill="1" applyBorder="1" applyAlignment="1" applyProtection="1">
      <alignment horizontal="left" vertical="center"/>
      <protection locked="0"/>
    </xf>
    <xf numFmtId="0" fontId="16" fillId="5" borderId="55" xfId="0" applyFont="1" applyFill="1" applyBorder="1" applyAlignment="1">
      <alignment horizontal="center" vertical="center"/>
    </xf>
    <xf numFmtId="0" fontId="16" fillId="5" borderId="28" xfId="0" applyFont="1" applyFill="1" applyBorder="1" applyAlignment="1">
      <alignment horizontal="center" vertical="center"/>
    </xf>
    <xf numFmtId="0" fontId="16" fillId="5" borderId="62" xfId="0" applyFont="1" applyFill="1" applyBorder="1" applyAlignment="1">
      <alignment horizontal="center" vertical="center"/>
    </xf>
    <xf numFmtId="0" fontId="15" fillId="5" borderId="63" xfId="0" applyFont="1" applyFill="1" applyBorder="1" applyAlignment="1" applyProtection="1">
      <alignment horizontal="left" vertical="center" wrapText="1"/>
      <protection locked="0"/>
    </xf>
    <xf numFmtId="0" fontId="15" fillId="5" borderId="28" xfId="0" applyFont="1" applyFill="1" applyBorder="1" applyAlignment="1" applyProtection="1">
      <alignment horizontal="left" vertical="center" wrapText="1"/>
      <protection locked="0"/>
    </xf>
    <xf numFmtId="0" fontId="15" fillId="5" borderId="62" xfId="0" applyFont="1" applyFill="1" applyBorder="1" applyAlignment="1" applyProtection="1">
      <alignment horizontal="left" vertical="center" wrapText="1"/>
      <protection locked="0"/>
    </xf>
    <xf numFmtId="0" fontId="16" fillId="5" borderId="63" xfId="0" applyFont="1" applyFill="1" applyBorder="1" applyAlignment="1" applyProtection="1">
      <alignment horizontal="left" vertical="center"/>
      <protection locked="0"/>
    </xf>
    <xf numFmtId="0" fontId="16" fillId="5" borderId="28" xfId="0" applyFont="1" applyFill="1" applyBorder="1" applyAlignment="1" applyProtection="1">
      <alignment horizontal="left" vertical="center"/>
      <protection locked="0"/>
    </xf>
    <xf numFmtId="0" fontId="16" fillId="5" borderId="62" xfId="0" applyFont="1" applyFill="1" applyBorder="1" applyAlignment="1" applyProtection="1">
      <alignment horizontal="left" vertical="center"/>
      <protection locked="0"/>
    </xf>
    <xf numFmtId="0" fontId="16" fillId="5" borderId="56" xfId="0" applyFont="1" applyFill="1" applyBorder="1" applyAlignment="1" applyProtection="1">
      <alignment horizontal="left" vertical="center"/>
      <protection locked="0"/>
    </xf>
    <xf numFmtId="0" fontId="35" fillId="6" borderId="45" xfId="5" applyFont="1" applyFill="1" applyBorder="1" applyAlignment="1">
      <alignment horizontal="center" vertical="center"/>
    </xf>
    <xf numFmtId="0" fontId="35" fillId="6" borderId="19" xfId="5" applyFont="1" applyFill="1" applyBorder="1" applyAlignment="1">
      <alignment horizontal="center" vertical="center"/>
    </xf>
    <xf numFmtId="0" fontId="35" fillId="6" borderId="46" xfId="5" applyFont="1" applyFill="1" applyBorder="1" applyAlignment="1">
      <alignment horizontal="center" vertical="center"/>
    </xf>
    <xf numFmtId="0" fontId="12" fillId="6" borderId="45" xfId="5" applyFont="1" applyFill="1" applyBorder="1" applyAlignment="1">
      <alignment horizontal="left" vertical="center" wrapText="1"/>
    </xf>
    <xf numFmtId="0" fontId="12" fillId="6" borderId="19" xfId="5" applyFont="1" applyFill="1" applyBorder="1" applyAlignment="1">
      <alignment horizontal="left" vertical="center" wrapText="1"/>
    </xf>
    <xf numFmtId="0" fontId="12" fillId="6" borderId="46" xfId="5" applyFont="1" applyFill="1" applyBorder="1" applyAlignment="1">
      <alignment horizontal="left" vertical="center" wrapText="1"/>
    </xf>
    <xf numFmtId="0" fontId="18" fillId="6" borderId="45" xfId="5" applyFont="1" applyFill="1" applyBorder="1" applyAlignment="1">
      <alignment horizontal="left" vertical="center" wrapText="1"/>
    </xf>
    <xf numFmtId="0" fontId="18" fillId="6" borderId="19" xfId="5" applyFont="1" applyFill="1" applyBorder="1" applyAlignment="1">
      <alignment horizontal="left" vertical="center" wrapText="1"/>
    </xf>
    <xf numFmtId="0" fontId="18" fillId="6" borderId="46" xfId="5" applyFont="1" applyFill="1" applyBorder="1" applyAlignment="1">
      <alignment horizontal="left" vertical="center" wrapText="1"/>
    </xf>
    <xf numFmtId="0" fontId="30" fillId="6" borderId="1" xfId="0" applyFont="1" applyFill="1" applyBorder="1" applyAlignment="1">
      <alignment horizontal="center" vertical="center"/>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10" xfId="0" applyFont="1" applyFill="1" applyBorder="1" applyAlignment="1">
      <alignment horizontal="center" vertical="center"/>
    </xf>
    <xf numFmtId="0" fontId="30" fillId="6" borderId="6" xfId="0" applyFont="1" applyFill="1" applyBorder="1" applyAlignment="1">
      <alignment horizontal="center" vertical="center"/>
    </xf>
    <xf numFmtId="0" fontId="30" fillId="6" borderId="11"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8" fillId="6" borderId="15" xfId="0" quotePrefix="1" applyFont="1" applyFill="1" applyBorder="1" applyAlignment="1">
      <alignment vertical="center" wrapText="1"/>
    </xf>
    <xf numFmtId="0" fontId="18" fillId="6" borderId="66" xfId="0" applyFont="1" applyFill="1" applyBorder="1" applyAlignment="1">
      <alignment vertical="center"/>
    </xf>
    <xf numFmtId="0" fontId="18" fillId="6" borderId="39" xfId="0" applyFont="1" applyFill="1" applyBorder="1" applyAlignment="1">
      <alignment vertical="center"/>
    </xf>
    <xf numFmtId="0" fontId="13" fillId="0" borderId="45" xfId="3" applyBorder="1" applyAlignment="1" applyProtection="1">
      <alignment horizontal="left" vertical="center" wrapText="1"/>
    </xf>
    <xf numFmtId="0" fontId="13" fillId="0" borderId="46" xfId="3" applyBorder="1" applyAlignment="1" applyProtection="1">
      <alignment horizontal="left" vertical="center" wrapText="1"/>
    </xf>
    <xf numFmtId="0" fontId="17" fillId="6" borderId="1" xfId="0" applyFont="1" applyFill="1" applyBorder="1" applyAlignment="1">
      <alignment horizontal="center" vertical="center" wrapText="1"/>
    </xf>
    <xf numFmtId="0" fontId="14" fillId="6" borderId="45" xfId="0" quotePrefix="1" applyFont="1" applyFill="1" applyBorder="1" applyAlignment="1">
      <alignment horizontal="left" vertical="center" wrapText="1"/>
    </xf>
    <xf numFmtId="0" fontId="14" fillId="6" borderId="19" xfId="0" quotePrefix="1" applyFont="1" applyFill="1" applyBorder="1" applyAlignment="1">
      <alignment horizontal="left" vertical="center" wrapText="1"/>
    </xf>
    <xf numFmtId="0" fontId="14" fillId="6" borderId="46" xfId="0" quotePrefix="1" applyFont="1" applyFill="1" applyBorder="1" applyAlignment="1">
      <alignment horizontal="left" vertical="center" wrapText="1"/>
    </xf>
    <xf numFmtId="0" fontId="20" fillId="6" borderId="12" xfId="0" applyFont="1" applyFill="1" applyBorder="1" applyAlignment="1">
      <alignment horizontal="center" vertical="center"/>
    </xf>
    <xf numFmtId="0" fontId="20" fillId="6" borderId="20" xfId="0" applyFont="1" applyFill="1" applyBorder="1" applyAlignment="1">
      <alignment horizontal="center" vertical="center"/>
    </xf>
    <xf numFmtId="0" fontId="20" fillId="6" borderId="23" xfId="0" applyFont="1" applyFill="1" applyBorder="1" applyAlignment="1">
      <alignment horizontal="center" vertical="center"/>
    </xf>
    <xf numFmtId="0" fontId="20" fillId="6" borderId="13" xfId="0" applyFont="1" applyFill="1" applyBorder="1" applyAlignment="1">
      <alignment horizontal="center" vertical="center" wrapText="1"/>
    </xf>
    <xf numFmtId="0" fontId="20" fillId="6" borderId="22" xfId="0" applyFont="1" applyFill="1" applyBorder="1" applyAlignment="1">
      <alignment horizontal="center" vertical="center"/>
    </xf>
    <xf numFmtId="0" fontId="20" fillId="6" borderId="60" xfId="0" applyFont="1" applyFill="1" applyBorder="1" applyAlignment="1">
      <alignment horizontal="center" vertical="center"/>
    </xf>
    <xf numFmtId="0" fontId="14" fillId="6" borderId="10" xfId="0" quotePrefix="1" applyFont="1" applyFill="1" applyBorder="1" applyAlignment="1">
      <alignment vertical="center" wrapText="1"/>
    </xf>
    <xf numFmtId="0" fontId="14" fillId="6" borderId="0" xfId="0" applyFont="1" applyFill="1" applyAlignment="1">
      <alignment vertical="center"/>
    </xf>
    <xf numFmtId="0" fontId="14" fillId="6" borderId="11" xfId="0" applyFont="1" applyFill="1" applyBorder="1" applyAlignment="1">
      <alignment vertical="center"/>
    </xf>
    <xf numFmtId="0" fontId="36" fillId="6" borderId="1" xfId="0" applyFont="1" applyFill="1" applyBorder="1" applyAlignment="1">
      <alignment horizontal="center" vertical="center"/>
    </xf>
    <xf numFmtId="0" fontId="36" fillId="6" borderId="2" xfId="0" applyFont="1" applyFill="1" applyBorder="1" applyAlignment="1">
      <alignment horizontal="center" vertical="center"/>
    </xf>
    <xf numFmtId="0" fontId="36" fillId="6" borderId="3" xfId="0" applyFont="1" applyFill="1" applyBorder="1" applyAlignment="1">
      <alignment horizontal="center" vertical="center"/>
    </xf>
    <xf numFmtId="0" fontId="36" fillId="6" borderId="4" xfId="0" applyFont="1" applyFill="1" applyBorder="1" applyAlignment="1">
      <alignment horizontal="center" vertical="center"/>
    </xf>
    <xf numFmtId="0" fontId="36" fillId="6" borderId="0" xfId="0" applyFont="1" applyFill="1" applyAlignment="1">
      <alignment horizontal="center" vertical="center"/>
    </xf>
    <xf numFmtId="0" fontId="36" fillId="6" borderId="5"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5" xfId="0" applyFont="1" applyFill="1" applyBorder="1" applyAlignment="1">
      <alignment horizontal="center" vertical="center" wrapText="1"/>
    </xf>
    <xf numFmtId="0" fontId="1" fillId="6" borderId="10" xfId="0" quotePrefix="1" applyFont="1" applyFill="1" applyBorder="1" applyAlignment="1">
      <alignment horizontal="left" vertical="center" wrapText="1"/>
    </xf>
    <xf numFmtId="0" fontId="1" fillId="6" borderId="6" xfId="0" quotePrefix="1" applyFont="1" applyFill="1" applyBorder="1" applyAlignment="1">
      <alignment horizontal="left" vertical="center" wrapText="1"/>
    </xf>
    <xf numFmtId="0" fontId="1" fillId="6" borderId="11" xfId="0" quotePrefix="1" applyFont="1" applyFill="1" applyBorder="1" applyAlignment="1">
      <alignment horizontal="left" vertical="center" wrapText="1"/>
    </xf>
    <xf numFmtId="0" fontId="16" fillId="0" borderId="55" xfId="0" applyFont="1" applyBorder="1" applyAlignment="1" applyProtection="1">
      <alignment horizontal="left" vertical="center" wrapText="1"/>
      <protection locked="0"/>
    </xf>
    <xf numFmtId="0" fontId="16" fillId="0" borderId="28"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6" fillId="0" borderId="24" xfId="0" applyFont="1" applyBorder="1" applyAlignment="1" applyProtection="1">
      <alignment horizontal="left" vertical="center" wrapText="1"/>
      <protection locked="0"/>
    </xf>
    <xf numFmtId="0" fontId="25" fillId="6" borderId="1"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18" fillId="6" borderId="10" xfId="0" quotePrefix="1" applyFont="1" applyFill="1" applyBorder="1" applyAlignment="1">
      <alignment vertical="center" wrapText="1"/>
    </xf>
    <xf numFmtId="0" fontId="18" fillId="6" borderId="6" xfId="0" quotePrefix="1" applyFont="1" applyFill="1" applyBorder="1" applyAlignment="1">
      <alignment vertical="center" wrapText="1"/>
    </xf>
    <xf numFmtId="0" fontId="18" fillId="6" borderId="11" xfId="0" quotePrefix="1" applyFont="1" applyFill="1" applyBorder="1" applyAlignment="1">
      <alignment vertical="center" wrapText="1"/>
    </xf>
    <xf numFmtId="0" fontId="16" fillId="0" borderId="61" xfId="0" applyFont="1" applyBorder="1" applyAlignment="1" applyProtection="1">
      <alignment horizontal="left" vertical="center" wrapText="1"/>
      <protection locked="0"/>
    </xf>
    <xf numFmtId="0" fontId="16" fillId="0" borderId="17"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17" fillId="6" borderId="1" xfId="0" applyFont="1" applyFill="1" applyBorder="1" applyAlignment="1">
      <alignment horizontal="center"/>
    </xf>
    <xf numFmtId="0" fontId="17" fillId="6" borderId="2" xfId="0" applyFont="1" applyFill="1" applyBorder="1" applyAlignment="1">
      <alignment horizontal="center"/>
    </xf>
    <xf numFmtId="0" fontId="17" fillId="6" borderId="3" xfId="0" applyFont="1" applyFill="1" applyBorder="1" applyAlignment="1">
      <alignment horizontal="center"/>
    </xf>
    <xf numFmtId="0" fontId="35" fillId="6" borderId="1" xfId="0" applyFont="1" applyFill="1" applyBorder="1" applyAlignment="1">
      <alignment horizontal="center"/>
    </xf>
    <xf numFmtId="0" fontId="35" fillId="6" borderId="2" xfId="0" applyFont="1" applyFill="1" applyBorder="1" applyAlignment="1">
      <alignment horizontal="center"/>
    </xf>
    <xf numFmtId="0" fontId="35" fillId="6" borderId="3" xfId="0" applyFont="1" applyFill="1" applyBorder="1" applyAlignment="1">
      <alignment horizontal="center"/>
    </xf>
    <xf numFmtId="0" fontId="35" fillId="6" borderId="10" xfId="0" applyFont="1" applyFill="1" applyBorder="1" applyAlignment="1">
      <alignment horizontal="center"/>
    </xf>
    <xf numFmtId="0" fontId="35" fillId="6" borderId="6" xfId="0" applyFont="1" applyFill="1" applyBorder="1" applyAlignment="1">
      <alignment horizontal="center"/>
    </xf>
    <xf numFmtId="0" fontId="35" fillId="6" borderId="11" xfId="0" applyFont="1" applyFill="1" applyBorder="1" applyAlignment="1">
      <alignment horizontal="center"/>
    </xf>
    <xf numFmtId="0" fontId="18" fillId="6" borderId="4" xfId="0" quotePrefix="1" applyFont="1" applyFill="1" applyBorder="1" applyAlignment="1">
      <alignment wrapText="1"/>
    </xf>
    <xf numFmtId="0" fontId="18" fillId="6" borderId="0" xfId="0" applyFont="1" applyFill="1"/>
    <xf numFmtId="0" fontId="18" fillId="6" borderId="5" xfId="0" applyFont="1" applyFill="1" applyBorder="1"/>
    <xf numFmtId="0" fontId="20" fillId="2" borderId="45"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46" xfId="0" applyFont="1" applyFill="1" applyBorder="1" applyAlignment="1">
      <alignment horizontal="center" vertical="center"/>
    </xf>
    <xf numFmtId="0" fontId="20" fillId="0" borderId="0" xfId="0" applyFont="1" applyAlignment="1">
      <alignment horizontal="center" vertical="center"/>
    </xf>
    <xf numFmtId="0" fontId="20" fillId="6" borderId="1" xfId="0" quotePrefix="1" applyFont="1" applyFill="1" applyBorder="1" applyAlignment="1">
      <alignment horizontal="center" vertical="center"/>
    </xf>
    <xf numFmtId="0" fontId="20" fillId="6" borderId="2" xfId="0" quotePrefix="1" applyFont="1" applyFill="1" applyBorder="1" applyAlignment="1">
      <alignment horizontal="center" vertical="center"/>
    </xf>
    <xf numFmtId="0" fontId="20" fillId="6" borderId="3" xfId="0" quotePrefix="1" applyFont="1" applyFill="1" applyBorder="1" applyAlignment="1">
      <alignment horizontal="center" vertical="center"/>
    </xf>
    <xf numFmtId="0" fontId="35" fillId="6" borderId="1" xfId="0" applyFont="1" applyFill="1" applyBorder="1" applyAlignment="1">
      <alignment horizontal="center" vertical="center"/>
    </xf>
    <xf numFmtId="0" fontId="35" fillId="6" borderId="2" xfId="0" applyFont="1" applyFill="1" applyBorder="1" applyAlignment="1">
      <alignment horizontal="center" vertical="center"/>
    </xf>
    <xf numFmtId="0" fontId="35" fillId="6" borderId="3" xfId="0" applyFont="1" applyFill="1" applyBorder="1" applyAlignment="1">
      <alignment horizontal="center" vertical="center"/>
    </xf>
    <xf numFmtId="0" fontId="35" fillId="6" borderId="10" xfId="0" applyFont="1" applyFill="1" applyBorder="1" applyAlignment="1">
      <alignment horizontal="center" vertical="center"/>
    </xf>
    <xf numFmtId="0" fontId="35" fillId="6" borderId="6" xfId="0" applyFont="1" applyFill="1" applyBorder="1" applyAlignment="1">
      <alignment horizontal="center" vertical="center"/>
    </xf>
    <xf numFmtId="0" fontId="35" fillId="6" borderId="11" xfId="0" applyFont="1" applyFill="1" applyBorder="1" applyAlignment="1">
      <alignment horizontal="center" vertical="center"/>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18" fillId="6" borderId="6" xfId="0" applyFont="1" applyFill="1" applyBorder="1" applyAlignment="1">
      <alignment vertical="center"/>
    </xf>
    <xf numFmtId="0" fontId="18" fillId="6" borderId="11" xfId="0" applyFont="1" applyFill="1" applyBorder="1" applyAlignment="1">
      <alignment vertical="center"/>
    </xf>
    <xf numFmtId="0" fontId="23" fillId="0" borderId="2" xfId="0" applyFont="1" applyBorder="1" applyAlignment="1">
      <alignment horizontal="center" vertical="center"/>
    </xf>
    <xf numFmtId="0" fontId="16" fillId="6" borderId="4" xfId="0" quotePrefix="1" applyFont="1" applyFill="1" applyBorder="1" applyAlignment="1">
      <alignment vertical="top" wrapText="1"/>
    </xf>
    <xf numFmtId="0" fontId="16" fillId="6" borderId="0" xfId="0" quotePrefix="1" applyFont="1" applyFill="1" applyAlignment="1">
      <alignment vertical="top" wrapText="1"/>
    </xf>
    <xf numFmtId="0" fontId="16" fillId="6" borderId="5" xfId="0" quotePrefix="1" applyFont="1" applyFill="1" applyBorder="1" applyAlignment="1">
      <alignment vertical="top" wrapText="1"/>
    </xf>
    <xf numFmtId="0" fontId="20" fillId="6" borderId="45" xfId="0" applyFont="1" applyFill="1" applyBorder="1" applyAlignment="1">
      <alignment horizontal="center" vertical="center"/>
    </xf>
    <xf numFmtId="0" fontId="20" fillId="6" borderId="19" xfId="0" applyFont="1" applyFill="1" applyBorder="1" applyAlignment="1">
      <alignment horizontal="center" vertical="center"/>
    </xf>
    <xf numFmtId="0" fontId="20" fillId="6" borderId="46" xfId="0" applyFont="1" applyFill="1" applyBorder="1" applyAlignment="1">
      <alignment horizontal="center" vertical="center"/>
    </xf>
    <xf numFmtId="0" fontId="36" fillId="6" borderId="10" xfId="0" applyFont="1" applyFill="1" applyBorder="1" applyAlignment="1">
      <alignment horizontal="center" vertical="center"/>
    </xf>
    <xf numFmtId="0" fontId="36" fillId="6" borderId="6" xfId="0" applyFont="1" applyFill="1" applyBorder="1" applyAlignment="1">
      <alignment horizontal="center" vertical="center"/>
    </xf>
    <xf numFmtId="0" fontId="36" fillId="6" borderId="11" xfId="0" applyFont="1" applyFill="1" applyBorder="1" applyAlignment="1">
      <alignment horizontal="center" vertical="center"/>
    </xf>
    <xf numFmtId="0" fontId="20" fillId="0" borderId="2" xfId="0" applyFont="1" applyBorder="1" applyAlignment="1">
      <alignment horizontal="center" vertical="center"/>
    </xf>
    <xf numFmtId="0" fontId="16" fillId="0" borderId="12" xfId="0" applyFont="1" applyBorder="1" applyAlignment="1" applyProtection="1">
      <alignment horizontal="left" vertical="center" wrapText="1"/>
      <protection locked="0"/>
    </xf>
    <xf numFmtId="0" fontId="16" fillId="0" borderId="20" xfId="0" applyFont="1" applyBorder="1" applyAlignment="1" applyProtection="1">
      <alignment horizontal="left" vertical="center" wrapText="1"/>
      <protection locked="0"/>
    </xf>
    <xf numFmtId="0" fontId="16" fillId="0" borderId="23" xfId="0" applyFont="1" applyBorder="1" applyAlignment="1" applyProtection="1">
      <alignment horizontal="left" vertical="center" wrapText="1"/>
      <protection locked="0"/>
    </xf>
    <xf numFmtId="0" fontId="16" fillId="6" borderId="10" xfId="0" quotePrefix="1" applyFont="1" applyFill="1" applyBorder="1" applyAlignment="1">
      <alignment vertical="center" wrapText="1"/>
    </xf>
    <xf numFmtId="0" fontId="16" fillId="6" borderId="0" xfId="0" applyFont="1" applyFill="1" applyAlignment="1">
      <alignment vertical="center"/>
    </xf>
    <xf numFmtId="0" fontId="16" fillId="6" borderId="11" xfId="0" applyFont="1" applyFill="1" applyBorder="1" applyAlignment="1">
      <alignment vertical="center"/>
    </xf>
    <xf numFmtId="0" fontId="20" fillId="0" borderId="19" xfId="0" applyFont="1" applyBorder="1" applyAlignment="1">
      <alignment horizontal="center" vertical="center"/>
    </xf>
    <xf numFmtId="0" fontId="14" fillId="6" borderId="45" xfId="0" applyFont="1" applyFill="1" applyBorder="1" applyAlignment="1">
      <alignment horizontal="center" vertical="center"/>
    </xf>
    <xf numFmtId="0" fontId="14" fillId="6" borderId="19" xfId="0" applyFont="1" applyFill="1" applyBorder="1" applyAlignment="1">
      <alignment horizontal="center" vertical="center"/>
    </xf>
    <xf numFmtId="0" fontId="14" fillId="6" borderId="46"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6" fillId="6" borderId="6" xfId="0" quotePrefix="1" applyFont="1" applyFill="1" applyBorder="1" applyAlignment="1">
      <alignment vertical="center" wrapText="1"/>
    </xf>
    <xf numFmtId="0" fontId="16" fillId="6" borderId="11" xfId="0" quotePrefix="1" applyFont="1" applyFill="1" applyBorder="1" applyAlignment="1">
      <alignment vertical="center" wrapText="1"/>
    </xf>
    <xf numFmtId="0" fontId="20" fillId="6" borderId="1"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5" xfId="0" applyFont="1" applyFill="1" applyBorder="1" applyAlignment="1">
      <alignment horizontal="center" vertical="center" wrapText="1"/>
    </xf>
    <xf numFmtId="0" fontId="16" fillId="6" borderId="4" xfId="0" quotePrefix="1" applyFont="1" applyFill="1" applyBorder="1" applyAlignment="1">
      <alignment vertical="center" wrapText="1"/>
    </xf>
    <xf numFmtId="0" fontId="16" fillId="6" borderId="0" xfId="0" quotePrefix="1" applyFont="1" applyFill="1" applyAlignment="1">
      <alignment vertical="center" wrapText="1"/>
    </xf>
    <xf numFmtId="0" fontId="16" fillId="6" borderId="5" xfId="0" quotePrefix="1" applyFont="1" applyFill="1" applyBorder="1" applyAlignment="1">
      <alignment vertical="center" wrapText="1"/>
    </xf>
    <xf numFmtId="0" fontId="20" fillId="2" borderId="71"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20" fillId="2" borderId="57"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32" xfId="0" applyFont="1" applyFill="1" applyBorder="1" applyAlignment="1">
      <alignment horizontal="center" vertical="center"/>
    </xf>
    <xf numFmtId="0" fontId="20" fillId="2" borderId="33" xfId="0" applyFont="1" applyFill="1" applyBorder="1" applyAlignment="1">
      <alignment horizontal="center" vertical="center"/>
    </xf>
    <xf numFmtId="0" fontId="20" fillId="10" borderId="0" xfId="0" applyFont="1" applyFill="1" applyAlignment="1">
      <alignment horizontal="left" wrapText="1"/>
    </xf>
    <xf numFmtId="0" fontId="14" fillId="8" borderId="0" xfId="0" applyFont="1" applyFill="1" applyAlignment="1">
      <alignment horizontal="left" vertical="center" wrapText="1"/>
    </xf>
    <xf numFmtId="0" fontId="17" fillId="0" borderId="17" xfId="0" applyFont="1" applyBorder="1" applyAlignment="1">
      <alignment horizontal="left" vertical="center" wrapText="1"/>
    </xf>
    <xf numFmtId="0" fontId="17" fillId="0" borderId="0" xfId="0" applyFont="1" applyAlignment="1">
      <alignment horizontal="center"/>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17" fillId="6" borderId="45" xfId="0" applyFont="1" applyFill="1" applyBorder="1" applyAlignment="1">
      <alignment horizontal="center"/>
    </xf>
    <xf numFmtId="0" fontId="17" fillId="6" borderId="19" xfId="0" applyFont="1" applyFill="1" applyBorder="1" applyAlignment="1">
      <alignment horizontal="center"/>
    </xf>
    <xf numFmtId="0" fontId="17" fillId="6" borderId="46" xfId="0" applyFont="1" applyFill="1" applyBorder="1" applyAlignment="1">
      <alignment horizontal="center"/>
    </xf>
    <xf numFmtId="164" fontId="16" fillId="4" borderId="52" xfId="0" applyNumberFormat="1" applyFont="1" applyFill="1" applyBorder="1" applyAlignment="1">
      <alignment horizontal="right"/>
    </xf>
    <xf numFmtId="164" fontId="16" fillId="4" borderId="53" xfId="0" applyNumberFormat="1" applyFont="1" applyFill="1" applyBorder="1" applyAlignment="1">
      <alignment horizontal="right"/>
    </xf>
    <xf numFmtId="0" fontId="26" fillId="3" borderId="0" xfId="0" applyFont="1" applyFill="1" applyAlignment="1">
      <alignment horizontal="left"/>
    </xf>
    <xf numFmtId="0" fontId="28" fillId="3" borderId="45" xfId="0" applyFont="1" applyFill="1" applyBorder="1" applyAlignment="1">
      <alignment horizontal="center"/>
    </xf>
    <xf numFmtId="0" fontId="28" fillId="3" borderId="19" xfId="0" applyFont="1" applyFill="1" applyBorder="1" applyAlignment="1">
      <alignment horizontal="center"/>
    </xf>
    <xf numFmtId="0" fontId="28" fillId="3" borderId="46" xfId="0" applyFont="1" applyFill="1" applyBorder="1" applyAlignment="1">
      <alignment horizontal="center"/>
    </xf>
    <xf numFmtId="0" fontId="32" fillId="3" borderId="0" xfId="0" applyFont="1" applyFill="1" applyAlignment="1">
      <alignment horizontal="right"/>
    </xf>
    <xf numFmtId="43" fontId="0" fillId="3" borderId="17" xfId="7" applyFont="1" applyFill="1" applyBorder="1" applyAlignment="1" applyProtection="1">
      <alignment horizontal="center"/>
      <protection locked="0"/>
    </xf>
    <xf numFmtId="0" fontId="41" fillId="3" borderId="0" xfId="0" applyFont="1" applyFill="1" applyAlignment="1">
      <alignment horizontal="right"/>
    </xf>
    <xf numFmtId="43" fontId="0" fillId="3" borderId="47" xfId="7" applyFont="1" applyFill="1" applyBorder="1" applyAlignment="1" applyProtection="1">
      <alignment horizontal="center"/>
      <protection locked="0"/>
    </xf>
    <xf numFmtId="43" fontId="0" fillId="3" borderId="16" xfId="7" applyFont="1" applyFill="1" applyBorder="1" applyAlignment="1" applyProtection="1">
      <alignment horizontal="center"/>
      <protection locked="0"/>
    </xf>
    <xf numFmtId="43" fontId="0" fillId="3" borderId="0" xfId="7" applyFont="1" applyFill="1" applyBorder="1" applyAlignment="1" applyProtection="1">
      <alignment horizontal="center"/>
      <protection locked="0"/>
    </xf>
    <xf numFmtId="0" fontId="14" fillId="13" borderId="18" xfId="15" applyFont="1" applyFill="1" applyBorder="1" applyAlignment="1" applyProtection="1">
      <alignment horizontal="left" vertical="center"/>
      <protection locked="0"/>
    </xf>
    <xf numFmtId="0" fontId="25" fillId="6" borderId="45" xfId="15" applyFont="1" applyFill="1" applyBorder="1" applyAlignment="1">
      <alignment horizontal="center" vertical="center"/>
    </xf>
    <xf numFmtId="0" fontId="25" fillId="6" borderId="19" xfId="15" applyFont="1" applyFill="1" applyBorder="1" applyAlignment="1">
      <alignment horizontal="center" vertical="center"/>
    </xf>
    <xf numFmtId="0" fontId="25" fillId="6" borderId="46" xfId="15" applyFont="1" applyFill="1" applyBorder="1" applyAlignment="1">
      <alignment horizontal="center" vertical="center"/>
    </xf>
    <xf numFmtId="0" fontId="48" fillId="13" borderId="18" xfId="15" applyFont="1" applyFill="1" applyBorder="1" applyAlignment="1" applyProtection="1">
      <alignment horizontal="center" vertical="center"/>
      <protection locked="0"/>
    </xf>
    <xf numFmtId="0" fontId="48" fillId="13" borderId="18" xfId="15" applyFont="1" applyFill="1" applyBorder="1" applyAlignment="1" applyProtection="1">
      <alignment horizontal="left" vertical="center"/>
      <protection locked="0"/>
    </xf>
    <xf numFmtId="0" fontId="14" fillId="14" borderId="18" xfId="15" applyFont="1" applyFill="1" applyBorder="1" applyAlignment="1" applyProtection="1">
      <alignment horizontal="left" vertical="center"/>
      <protection locked="0"/>
    </xf>
    <xf numFmtId="0" fontId="25" fillId="2" borderId="0" xfId="15" applyFont="1" applyFill="1" applyAlignment="1">
      <alignment horizontal="center" vertical="center"/>
    </xf>
    <xf numFmtId="0" fontId="2" fillId="0" borderId="0" xfId="5" applyFont="1" applyAlignment="1">
      <alignment horizontal="left" vertical="center" wrapText="1"/>
    </xf>
    <xf numFmtId="0" fontId="13" fillId="0" borderId="0" xfId="3" applyBorder="1" applyAlignment="1" applyProtection="1">
      <alignment horizontal="left" vertical="center"/>
    </xf>
    <xf numFmtId="14" fontId="14" fillId="13" borderId="18" xfId="15" applyNumberFormat="1" applyFont="1" applyFill="1" applyBorder="1" applyAlignment="1" applyProtection="1">
      <alignment horizontal="left" vertical="center"/>
      <protection locked="0"/>
    </xf>
    <xf numFmtId="0" fontId="2" fillId="0" borderId="0" xfId="5" applyFont="1" applyAlignment="1">
      <alignment horizontal="center" vertical="center"/>
    </xf>
    <xf numFmtId="0" fontId="14" fillId="14" borderId="18" xfId="15" applyFont="1" applyFill="1" applyBorder="1" applyAlignment="1" applyProtection="1">
      <alignment horizontal="left" vertical="center" wrapText="1"/>
      <protection locked="0"/>
    </xf>
  </cellXfs>
  <cellStyles count="16">
    <cellStyle name="Comma" xfId="7" builtinId="3"/>
    <cellStyle name="Comma 2" xfId="1"/>
    <cellStyle name="Currency" xfId="10" builtinId="4"/>
    <cellStyle name="Currency 2" xfId="2"/>
    <cellStyle name="Hyperlink" xfId="3" builtinId="8"/>
    <cellStyle name="Hyperlink 2" xfId="4"/>
    <cellStyle name="Normal" xfId="0" builtinId="0"/>
    <cellStyle name="Normal 2" xfId="5"/>
    <cellStyle name="Normal 3" xfId="9"/>
    <cellStyle name="Normal 3 2 2" xfId="13"/>
    <cellStyle name="Normal 3 3" xfId="11"/>
    <cellStyle name="Normal 4" xfId="8"/>
    <cellStyle name="Normal 4 3" xfId="15"/>
    <cellStyle name="Normal 6" xfId="12"/>
    <cellStyle name="Normal 6 2" xfId="14"/>
    <cellStyle name="Percent 2"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100331</xdr:colOff>
      <xdr:row>40</xdr:row>
      <xdr:rowOff>46990</xdr:rowOff>
    </xdr:from>
    <xdr:to>
      <xdr:col>11</xdr:col>
      <xdr:colOff>398393</xdr:colOff>
      <xdr:row>47</xdr:row>
      <xdr:rowOff>76200</xdr:rowOff>
    </xdr:to>
    <xdr:pic>
      <xdr:nvPicPr>
        <xdr:cNvPr id="7" name="Picture 6" descr="UTC Washington Utilities and Transportation Commission logo.">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64811" y="8543290"/>
          <a:ext cx="1707762" cy="1400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rachel_stark_utc_wa_gov/Documents/DATA/ANNUAL%20REPORTS/Annual%20Report%20to%20be%20Revised%20Annually/227%20Solid%20Waste%20Class%20A%20and%20B%20Annual%20Report%20For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ersonal/rachel_stark_utc_wa_gov/Documents/DATA/ANNUAL%20REPORTS/Annual%20Report%20to%20be%20Revised%20Annually/141%20Community%20Solar%20Compan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Hollie/Downloads/140%20-%202022%20-%20Electric%20Annual%20Report%20Form.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ersonal/rachel_stark_utc_wa_gov/Documents/DATA/ANNUAL%20REPORTS/2021/0%20-%202021%20Blank%20Annual%20Report%20Forms/140%20-%202021%20-%20Electric%20Annual%20Report%20Form.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ersonal/rachel_stark_utc_wa_gov/Documents/DATA/ANNUAL%20REPORTS/Annual%20Report%20to%20be%20Revised%20Annually/140%20Electric%20Annual%20Report%20For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ersonal/rachel_stark_utc_wa_gov/Documents/DATA/ANNUAL%20REPORTS/Annual%20Report%20to%20be%20Revised%20Annually/207%20Household%20Goods%20Annual%20Report%20Form.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ersonal/rachel_stark_utc_wa_gov/Documents/DATA/ANNUAL%20REPORTS/Annual%20Report%20to%20be%20Revised%20Annually/150%20Gas%20Annual%20Report%20Form.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home.utc.wa.gov/sites/AnnualReports/FormServerTemplates/210%20Class%202_3%20Railroad%20Annual%20Report%20Form%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TC-WA-AR-Trans-WorkingFiles/UTC-WA-TRANS-2016-Templates-XLSX%20format-V03/227%20Solid%20Waste%20Class%20A%20&amp;%20B%20Annual%20Report%20Form%202017%20-%20Fillab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rachel_stark_utc_wa_gov/Documents/DATA/ANNUAL%20REPORTS/Annual%20Report%20to%20be%20Revised%20Annually/234%20Railroad%20Contract%20Crew%20Transportation%20Annual%20Report%20For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utc.wa.gov/2016-XBRL%20Project/DATA-UTC-SW/Revised%20-%20S.W.%20Class%20A_B%20Annual%20Report%20Form%20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ebsite.utc.wa.gov/++XBRL%20Working%20files/+AR-Trans/XLSX%20Format/227%20Solid%20Waste%20Class%20A_B%20Annual%20Report%20Form%202016%20-%20Fillab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XBRL%20Working%20files/+AR-Trans/XLSX%20Format/227%20Solid%20Waste%20Class%20A_B%20Annual%20Report%20Form%202016%20-%20Fillab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ebsite.utc.wa.gov/++XBRL%20Working%20files/+AR-Utilities/227%20Solid%20Waste%20Class%20A%20&amp;%20B%20Annual%20Report%20Form%202017%20-%20Fillabl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XBRL%20Working%20files/+AR-Utilities/227%20Solid%20Waste%20Class%20A%20&amp;%20B%20Annual%20Report%20Form%202017%20-%20Fillabl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ersonal/rachel_stark_utc_wa_gov/Documents/DATA/ANNUAL%20REPORTS/Annual%20Report%20to%20be%20Revised%20Annually/170%20Telecommunications%20ILEC-Class%20A%20Annual%20Repor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Qs-Instructions-Information"/>
      <sheetName val="Affiliated Interest Rules"/>
      <sheetName val="Cover Sheet"/>
      <sheetName val="Ownership- Industry Info"/>
      <sheetName val="Complaint Contact Information"/>
      <sheetName val="Sch 1 Veh-Mileage-Accident Info"/>
      <sheetName val="Sch 2 Vehicle Listings"/>
      <sheetName val="Sch 3 Fuel Consumption Stats"/>
      <sheetName val="Sch 4 Employee Class-Compen"/>
      <sheetName val="Sch 5 Operating Property"/>
      <sheetName val="Sch 6 Bal Sheet Assests -Total"/>
      <sheetName val="Sch 7 Bal Sheet Liab-Equity"/>
      <sheetName val="Sch 8 Revenues"/>
      <sheetName val="Sch 9 Customers"/>
      <sheetName val="Sch 10 Income Statement"/>
      <sheetName val="Sch 11 Reg Recycle Program"/>
      <sheetName val="Sch 12 Yard Waste-Organics Prog"/>
      <sheetName val="Sch 13 Garbage Disposal Fees"/>
      <sheetName val="Sch 14 Medical Waste "/>
      <sheetName val="Sch 15 Other Disp-Process Exp"/>
      <sheetName val="Sch 16 Contracted Cities"/>
      <sheetName val="Reg Fee Calc Schedule"/>
      <sheetName val="Company Info-Certification Page"/>
      <sheetName val="Payment and Fil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Qs-Instructions-Information"/>
      <sheetName val="Cover Sheet"/>
      <sheetName val="Ownership-Industry Info"/>
      <sheetName val="Complaint-Admin-Emerg Contact"/>
      <sheetName val="Sch 1-Complaints"/>
      <sheetName val="Sch 2-Description of Services"/>
      <sheetName val="Sch 3-Tech Admin Compentency"/>
      <sheetName val="Sch 4-Litigation Disclosure"/>
      <sheetName val="Sch 5-Site List"/>
      <sheetName val="Reg Fee Calculation Schedule"/>
      <sheetName val="Company Info-Certification"/>
      <sheetName val="Payment and Filing"/>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FAQs-Instructions-Information"/>
      <sheetName val="Complaint Contact Information"/>
      <sheetName val="Sch 1-Community Solar Services"/>
      <sheetName val="Sch 2-Community Solar Site List"/>
      <sheetName val="Sch 3-Customer Count &amp; Rev Info"/>
      <sheetName val="Sch 4-Reg Fee Calculation"/>
      <sheetName val="Sch 5-Regulary Fee Calculation"/>
      <sheetName val="Company Info-Certification"/>
      <sheetName val="Payment and Filing"/>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FAQs-Instructions-Information"/>
      <sheetName val="Complaint Contact Information"/>
      <sheetName val="Sch 1-Community Solar Services"/>
      <sheetName val="Sch 2-Community Solar Site List"/>
      <sheetName val="Sch 3-Customer Count &amp; Rev Info"/>
      <sheetName val="Sch 4-Reg Fee Calculation"/>
      <sheetName val="Sch 5-Regulary Fee Calculation"/>
      <sheetName val="Company Info-Certification"/>
      <sheetName val="Payment and Filing"/>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Qs-Instructions-Information"/>
      <sheetName val="Cover Sheet"/>
      <sheetName val="Complaint Contact Information"/>
      <sheetName val="Reg Fee Calculation Sch 2"/>
      <sheetName val="Reg Fee Calculation Sch 1"/>
      <sheetName val="Company Info-Certification"/>
      <sheetName val="Payment and Filing"/>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Qs-Instructions-Information"/>
      <sheetName val="Cover Sheet"/>
      <sheetName val="Ownership-Company Info"/>
      <sheetName val="Complaint Contact Information"/>
      <sheetName val="Sch 1 Veh-Mileage-Accident Info"/>
      <sheetName val="Sch 2 Storage and Terminals"/>
      <sheetName val="Sch 3 Vehicle Listings"/>
      <sheetName val="Sch 4 Credit Card Information"/>
      <sheetName val="Sch 5 Revenue and Moves Info"/>
      <sheetName val="Reg Fee Calc Schedule"/>
      <sheetName val="Company Info-Certification Page"/>
      <sheetName val="Payment and Filing"/>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Qs-Instructions-Information"/>
      <sheetName val="Cover Sheet"/>
      <sheetName val="Complaint Contact Information "/>
      <sheetName val="FERC Reg Fee Schedule 2 "/>
      <sheetName val="Reg Fee Calculation Schedule 1"/>
      <sheetName val="Company Info-Certification"/>
      <sheetName val="Payment and Filing"/>
    </sheetNames>
    <sheetDataSet>
      <sheetData sheetId="0"/>
      <sheetData sheetId="1" refreshError="1"/>
      <sheetData sheetId="2" refreshError="1"/>
      <sheetData sheetId="3" refreshError="1"/>
      <sheetData sheetId="4"/>
      <sheetData sheetId="5" refreshError="1"/>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Certification"/>
      <sheetName val="Schedule 1_2"/>
      <sheetName val="Schedule 3"/>
      <sheetName val="Reg Fee Calc Schedule"/>
      <sheetName val="Payment and Filing"/>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Schedule 6B"/>
      <sheetName val="Reg Fee Calc Schedule"/>
      <sheetName val="Payment and Fil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Qs-Instructions-Information"/>
      <sheetName val="Cover Sheet"/>
      <sheetName val="Ownership-Industry Info"/>
      <sheetName val="Complaint Contact Information"/>
      <sheetName val="Sch 1 Driver-Veh-Accident Info"/>
      <sheetName val="Sch 2 Vehicle Listings"/>
      <sheetName val="Company Info-Certification Page"/>
      <sheetName val="Filing Your Report"/>
    </sheetNames>
    <sheetDataSet>
      <sheetData sheetId="0"/>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Page 3"/>
      <sheetName val="Page 4"/>
      <sheetName val="Schedule 1"/>
      <sheetName val="Schedule 2A_2B"/>
      <sheetName val="Schedule 2C"/>
      <sheetName val="Schedule 2D"/>
      <sheetName val="Schedule 3_3A"/>
      <sheetName val="Schedule 4"/>
      <sheetName val="Schedule 5"/>
      <sheetName val="Schedule 6"/>
      <sheetName val="Schedule 7_7A"/>
      <sheetName val="Reg Fee Calc Schedule"/>
      <sheetName val="Payment and Fil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Reg Fee Calc Schedule"/>
      <sheetName val="Payment and Filing"/>
    </sheetNames>
    <sheetDataSet>
      <sheetData sheetId="0">
        <row r="2">
          <cell r="A2">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Reg Fee Calc Schedule"/>
      <sheetName val="Payment and Filing"/>
    </sheetNames>
    <sheetDataSet>
      <sheetData sheetId="0">
        <row r="2">
          <cell r="A2">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Schedule 6B"/>
      <sheetName val="Reg Fee Calc Schedule"/>
      <sheetName val="Payment and Filing"/>
    </sheetNames>
    <sheetDataSet>
      <sheetData sheetId="0">
        <row r="2">
          <cell r="A2">
            <v>2017</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Schedule 6B"/>
      <sheetName val="Reg Fee Calc Schedule"/>
      <sheetName val="Payment and Filing"/>
    </sheetNames>
    <sheetDataSet>
      <sheetData sheetId="0">
        <row r="2">
          <cell r="A2">
            <v>2017</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Qs-Instructions-Information"/>
      <sheetName val="Cover Sheet"/>
      <sheetName val="Ownership"/>
      <sheetName val="Complaint Contact Information"/>
      <sheetName val="Sch 1 Revenue"/>
      <sheetName val="Sch 2 Service Offerings"/>
      <sheetName val="Sch 3 Income Statement"/>
      <sheetName val="Sch 4 Balance Sheet"/>
      <sheetName val="Reg Fee Calc Schedule"/>
      <sheetName val="Company Info-Certification"/>
      <sheetName val="Payment and Filing"/>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app.leg.wa.gov/RCW/default.aspx?cite=81.04.080" TargetMode="External"/><Relationship Id="rId2" Type="http://schemas.openxmlformats.org/officeDocument/2006/relationships/hyperlink" Target="mailto:annualreporting@utc.wa.gov" TargetMode="External"/><Relationship Id="rId1" Type="http://schemas.openxmlformats.org/officeDocument/2006/relationships/hyperlink" Target="https://www.utc.wa.gov/regulated-industries/doing-business/annual-report-forms" TargetMode="External"/><Relationship Id="rId6" Type="http://schemas.openxmlformats.org/officeDocument/2006/relationships/printerSettings" Target="../printerSettings/printerSettings2.bin"/><Relationship Id="rId5" Type="http://schemas.openxmlformats.org/officeDocument/2006/relationships/hyperlink" Target="http://apps.leg.wa.gov/WAC/default.aspx?cite=480-07-160" TargetMode="External"/><Relationship Id="rId4" Type="http://schemas.openxmlformats.org/officeDocument/2006/relationships/hyperlink" Target="mailto:annualreporting@utc.wa.gov?subject=Extension%20Request%20(Solid%20Waste)"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ccfs.sos.wa.gov/"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utc.wa.gov/regulated-industries/doing-business/online-payments/make-payment-now" TargetMode="External"/><Relationship Id="rId2" Type="http://schemas.openxmlformats.org/officeDocument/2006/relationships/hyperlink" Target="mailto:annualreporting@utc.wa.gov" TargetMode="External"/><Relationship Id="rId1" Type="http://schemas.openxmlformats.org/officeDocument/2006/relationships/hyperlink" Target="https://www.utc.wa.gov/regulated-industries/doing-business/annual-report-forms" TargetMode="External"/><Relationship Id="rId5" Type="http://schemas.openxmlformats.org/officeDocument/2006/relationships/printerSettings" Target="../printerSettings/printerSettings23.bin"/><Relationship Id="rId4" Type="http://schemas.openxmlformats.org/officeDocument/2006/relationships/hyperlink" Target="https://www.utc.wa.gov/documents-and-proceedings/electronic-filing"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afer.fmcsa.dot.gov/CompanySnapshot.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leg.wa.gov/wac/default.aspx?cite=480-70-386"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cfr.gov/cgi-bin/retrieveECFR?gp=1&amp;ty=HTML&amp;h=L&amp;mc=true&amp;=PART&amp;n=pt49.5.390" TargetMode="External"/><Relationship Id="rId1" Type="http://schemas.openxmlformats.org/officeDocument/2006/relationships/hyperlink" Target="https://ai.fmcsa.dot.gov/SM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K52"/>
  <sheetViews>
    <sheetView showGridLines="0" topLeftCell="A22" zoomScaleNormal="100" workbookViewId="0">
      <selection activeCell="E48" sqref="E48:I48"/>
    </sheetView>
  </sheetViews>
  <sheetFormatPr defaultRowHeight="14.4" x14ac:dyDescent="0.3"/>
  <cols>
    <col min="1" max="1" width="4.6640625" customWidth="1"/>
    <col min="2" max="2" width="8" customWidth="1"/>
    <col min="3" max="3" width="3.6640625" customWidth="1"/>
    <col min="4" max="4" width="20.33203125" customWidth="1"/>
    <col min="5" max="5" width="19.6640625" customWidth="1"/>
    <col min="6" max="6" width="7.33203125" customWidth="1"/>
    <col min="7" max="7" width="5.6640625" customWidth="1"/>
    <col min="8" max="8" width="8.44140625" customWidth="1"/>
    <col min="9" max="9" width="5.6640625" customWidth="1"/>
    <col min="10" max="10" width="17.109375" customWidth="1"/>
    <col min="11" max="11" width="8" customWidth="1"/>
  </cols>
  <sheetData>
    <row r="1" spans="2:11" ht="15" thickBot="1" x14ac:dyDescent="0.35"/>
    <row r="2" spans="2:11" ht="22.8" x14ac:dyDescent="0.4">
      <c r="B2" s="502" t="s">
        <v>0</v>
      </c>
      <c r="C2" s="503"/>
      <c r="D2" s="503"/>
      <c r="E2" s="503"/>
      <c r="F2" s="503"/>
      <c r="G2" s="503"/>
      <c r="H2" s="503"/>
      <c r="I2" s="503"/>
      <c r="J2" s="503"/>
      <c r="K2" s="504"/>
    </row>
    <row r="3" spans="2:11" ht="45" customHeight="1" x14ac:dyDescent="0.3">
      <c r="B3" s="514" t="s">
        <v>1</v>
      </c>
      <c r="C3" s="515"/>
      <c r="D3" s="515"/>
      <c r="E3" s="515"/>
      <c r="F3" s="515"/>
      <c r="G3" s="515"/>
      <c r="H3" s="515"/>
      <c r="I3" s="515"/>
      <c r="J3" s="515"/>
      <c r="K3" s="516"/>
    </row>
    <row r="4" spans="2:11" ht="45" customHeight="1" x14ac:dyDescent="0.3">
      <c r="B4" s="514" t="s">
        <v>2</v>
      </c>
      <c r="C4" s="515"/>
      <c r="D4" s="515"/>
      <c r="E4" s="515"/>
      <c r="F4" s="515"/>
      <c r="G4" s="515"/>
      <c r="H4" s="515"/>
      <c r="I4" s="515"/>
      <c r="J4" s="515"/>
      <c r="K4" s="516"/>
    </row>
    <row r="5" spans="2:11" ht="12.6" customHeight="1" x14ac:dyDescent="0.4">
      <c r="B5" s="59"/>
      <c r="C5" s="490"/>
      <c r="D5" s="490"/>
      <c r="E5" s="490"/>
      <c r="F5" s="490"/>
      <c r="G5" s="490"/>
      <c r="H5" s="490"/>
      <c r="I5" s="490"/>
      <c r="J5" s="490"/>
      <c r="K5" s="491"/>
    </row>
    <row r="6" spans="2:11" ht="22.8" x14ac:dyDescent="0.4">
      <c r="B6" s="505">
        <v>2022</v>
      </c>
      <c r="C6" s="506"/>
      <c r="D6" s="506"/>
      <c r="E6" s="506"/>
      <c r="F6" s="506"/>
      <c r="G6" s="506"/>
      <c r="H6" s="506"/>
      <c r="I6" s="506"/>
      <c r="J6" s="506"/>
      <c r="K6" s="507"/>
    </row>
    <row r="7" spans="2:11" ht="18" thickBot="1" x14ac:dyDescent="0.35">
      <c r="B7" s="508" t="s">
        <v>3</v>
      </c>
      <c r="C7" s="509"/>
      <c r="D7" s="509"/>
      <c r="E7" s="509"/>
      <c r="F7" s="509"/>
      <c r="G7" s="509"/>
      <c r="H7" s="509"/>
      <c r="I7" s="509"/>
      <c r="J7" s="509"/>
      <c r="K7" s="510"/>
    </row>
    <row r="8" spans="2:11" ht="7.5" customHeight="1" x14ac:dyDescent="0.3">
      <c r="B8" s="2"/>
      <c r="C8" s="2"/>
      <c r="D8" s="2"/>
      <c r="E8" s="2"/>
      <c r="F8" s="2"/>
      <c r="G8" s="2"/>
      <c r="H8" s="2"/>
      <c r="I8" s="2"/>
      <c r="J8" s="2"/>
    </row>
    <row r="9" spans="2:11" ht="17.7" customHeight="1" x14ac:dyDescent="0.3">
      <c r="B9" s="2"/>
      <c r="C9" s="2"/>
      <c r="D9" s="60"/>
      <c r="E9" s="61" t="s">
        <v>4</v>
      </c>
      <c r="F9" s="62" t="str">
        <f>"December 31, "&amp;B6</f>
        <v>December 31, 2022</v>
      </c>
      <c r="G9" s="62"/>
      <c r="H9" s="62"/>
      <c r="I9" s="3"/>
      <c r="J9" s="2"/>
    </row>
    <row r="10" spans="2:11" ht="7.5" customHeight="1" x14ac:dyDescent="0.3">
      <c r="B10" s="2"/>
      <c r="C10" s="2"/>
      <c r="D10" s="2"/>
      <c r="E10" s="2"/>
      <c r="F10" s="2"/>
      <c r="G10" s="2"/>
      <c r="H10" s="2"/>
      <c r="I10" s="2"/>
      <c r="J10" s="2"/>
    </row>
    <row r="11" spans="2:11" x14ac:dyDescent="0.3">
      <c r="B11" s="2"/>
      <c r="C11" s="5" t="s">
        <v>5</v>
      </c>
      <c r="D11" s="2"/>
      <c r="E11" s="2"/>
      <c r="F11" s="2"/>
      <c r="G11" s="2"/>
      <c r="H11" s="2"/>
      <c r="I11" s="2"/>
      <c r="J11" s="2"/>
    </row>
    <row r="12" spans="2:11" ht="3.75" customHeight="1" thickBot="1" x14ac:dyDescent="0.35">
      <c r="B12" s="2"/>
      <c r="C12" s="5"/>
      <c r="D12" s="2"/>
      <c r="E12" s="2"/>
      <c r="F12" s="2"/>
      <c r="G12" s="2"/>
      <c r="H12" s="2"/>
      <c r="I12" s="2"/>
      <c r="J12" s="2"/>
    </row>
    <row r="13" spans="2:11" ht="30" customHeight="1" thickBot="1" x14ac:dyDescent="0.35">
      <c r="B13" s="2"/>
      <c r="C13" s="511" t="s">
        <v>464</v>
      </c>
      <c r="D13" s="512"/>
      <c r="E13" s="513"/>
      <c r="F13" s="45" t="s">
        <v>6</v>
      </c>
      <c r="G13" s="511" t="s">
        <v>465</v>
      </c>
      <c r="H13" s="512"/>
      <c r="I13" s="512"/>
      <c r="J13" s="513"/>
    </row>
    <row r="14" spans="2:11" ht="22.5" customHeight="1" x14ac:dyDescent="0.3">
      <c r="B14" s="2"/>
      <c r="C14" s="63" t="s">
        <v>7</v>
      </c>
      <c r="D14" s="2"/>
      <c r="E14" s="2"/>
      <c r="F14" s="2"/>
      <c r="I14" s="63" t="s">
        <v>8</v>
      </c>
      <c r="J14" s="2"/>
    </row>
    <row r="15" spans="2:11" ht="3.75" customHeight="1" thickBot="1" x14ac:dyDescent="0.35">
      <c r="B15" s="2"/>
      <c r="C15" s="63"/>
      <c r="D15" s="2"/>
      <c r="E15" s="2"/>
      <c r="F15" s="2"/>
      <c r="I15" s="63"/>
      <c r="J15" s="2"/>
    </row>
    <row r="16" spans="2:11" ht="19.5" customHeight="1" thickBot="1" x14ac:dyDescent="0.35">
      <c r="B16" s="2"/>
      <c r="C16" s="520" t="s">
        <v>466</v>
      </c>
      <c r="D16" s="522"/>
      <c r="E16" s="522"/>
      <c r="F16" s="522"/>
      <c r="G16" s="521"/>
      <c r="H16" s="7"/>
      <c r="I16" s="520" t="s">
        <v>467</v>
      </c>
      <c r="J16" s="521"/>
    </row>
    <row r="17" spans="2:10" ht="23.25" customHeight="1" x14ac:dyDescent="0.3">
      <c r="B17" s="2"/>
      <c r="C17" s="63" t="s">
        <v>9</v>
      </c>
      <c r="D17" s="63"/>
      <c r="E17" s="63"/>
      <c r="F17" s="63"/>
      <c r="G17" s="2"/>
      <c r="H17" s="63" t="s">
        <v>10</v>
      </c>
      <c r="I17" s="2"/>
      <c r="J17" s="63" t="s">
        <v>11</v>
      </c>
    </row>
    <row r="18" spans="2:10" ht="1.5" customHeight="1" thickBot="1" x14ac:dyDescent="0.35">
      <c r="B18" s="2"/>
      <c r="C18" s="63"/>
      <c r="D18" s="63"/>
      <c r="E18" s="63"/>
      <c r="F18" s="63"/>
      <c r="G18" s="2"/>
      <c r="H18" s="63"/>
      <c r="I18" s="2"/>
      <c r="J18" s="63"/>
    </row>
    <row r="19" spans="2:10" ht="19.5" customHeight="1" thickBot="1" x14ac:dyDescent="0.35">
      <c r="B19" s="2"/>
      <c r="C19" s="517" t="s">
        <v>468</v>
      </c>
      <c r="D19" s="518"/>
      <c r="E19" s="518"/>
      <c r="F19" s="519"/>
      <c r="G19" s="2"/>
      <c r="H19" s="56" t="s">
        <v>469</v>
      </c>
      <c r="I19" s="2"/>
      <c r="J19" s="56">
        <v>98612</v>
      </c>
    </row>
    <row r="20" spans="2:10" ht="7.2" customHeight="1" x14ac:dyDescent="0.3"/>
    <row r="21" spans="2:10" ht="19.95" customHeight="1" thickBot="1" x14ac:dyDescent="0.35">
      <c r="C21" s="64" t="s">
        <v>12</v>
      </c>
      <c r="D21" s="65"/>
      <c r="E21" s="65"/>
      <c r="F21" s="65"/>
      <c r="G21" s="65"/>
      <c r="H21" s="65"/>
      <c r="I21" s="65"/>
      <c r="J21" s="65"/>
    </row>
    <row r="22" spans="2:10" ht="19.95" customHeight="1" thickBot="1" x14ac:dyDescent="0.35">
      <c r="C22" s="57"/>
      <c r="D22" s="64" t="s">
        <v>13</v>
      </c>
      <c r="E22" s="65"/>
      <c r="F22" s="65"/>
      <c r="G22" s="65"/>
      <c r="H22" s="65"/>
      <c r="I22" s="65"/>
      <c r="J22" s="65"/>
    </row>
    <row r="23" spans="2:10" ht="6" customHeight="1" thickBot="1" x14ac:dyDescent="0.35">
      <c r="C23" s="4"/>
      <c r="D23" s="66"/>
      <c r="E23" s="67"/>
      <c r="F23" s="67"/>
      <c r="G23" s="67"/>
      <c r="H23" s="67"/>
      <c r="I23" s="67"/>
      <c r="J23" s="67"/>
    </row>
    <row r="24" spans="2:10" ht="19.95" customHeight="1" thickBot="1" x14ac:dyDescent="0.35">
      <c r="C24" s="520" t="s">
        <v>470</v>
      </c>
      <c r="D24" s="522"/>
      <c r="E24" s="522"/>
      <c r="F24" s="522"/>
      <c r="G24" s="521"/>
      <c r="H24" s="65"/>
      <c r="I24" s="65"/>
      <c r="J24" s="65"/>
    </row>
    <row r="25" spans="2:10" ht="19.95" customHeight="1" x14ac:dyDescent="0.3">
      <c r="C25" s="5" t="s">
        <v>9</v>
      </c>
      <c r="D25" s="5"/>
      <c r="E25" s="5"/>
      <c r="F25" s="5"/>
      <c r="G25" s="2"/>
      <c r="H25" s="5" t="s">
        <v>10</v>
      </c>
      <c r="I25" s="2"/>
      <c r="J25" s="5" t="s">
        <v>14</v>
      </c>
    </row>
    <row r="26" spans="2:10" ht="3" customHeight="1" thickBot="1" x14ac:dyDescent="0.35">
      <c r="C26" s="5"/>
      <c r="D26" s="5"/>
      <c r="E26" s="5"/>
      <c r="F26" s="5"/>
      <c r="G26" s="2"/>
      <c r="H26" s="5"/>
      <c r="I26" s="2"/>
      <c r="J26" s="5"/>
    </row>
    <row r="27" spans="2:10" ht="19.95" customHeight="1" thickBot="1" x14ac:dyDescent="0.35">
      <c r="C27" s="517" t="s">
        <v>468</v>
      </c>
      <c r="D27" s="518"/>
      <c r="E27" s="518"/>
      <c r="F27" s="519"/>
      <c r="G27" s="2"/>
      <c r="H27" s="56" t="s">
        <v>469</v>
      </c>
      <c r="I27" s="2"/>
      <c r="J27" s="56">
        <v>98612</v>
      </c>
    </row>
    <row r="28" spans="2:10" ht="19.95" customHeight="1" x14ac:dyDescent="0.3">
      <c r="C28" s="65"/>
      <c r="D28" s="65"/>
      <c r="E28" s="65"/>
      <c r="F28" s="65"/>
      <c r="G28" s="68"/>
      <c r="H28" s="65"/>
      <c r="I28" s="68"/>
      <c r="J28" s="65"/>
    </row>
    <row r="29" spans="2:10" ht="19.95" customHeight="1" x14ac:dyDescent="0.3">
      <c r="C29" s="64" t="s">
        <v>15</v>
      </c>
      <c r="D29" s="44"/>
      <c r="E29" s="69"/>
      <c r="F29" s="70" t="s">
        <v>16</v>
      </c>
      <c r="G29" s="69"/>
      <c r="H29" s="69"/>
      <c r="I29" s="69"/>
      <c r="J29" s="65"/>
    </row>
    <row r="30" spans="2:10" ht="3.75" customHeight="1" thickBot="1" x14ac:dyDescent="0.35">
      <c r="C30" s="64"/>
      <c r="D30" s="44"/>
      <c r="E30" s="69"/>
      <c r="F30" s="70"/>
      <c r="G30" s="69"/>
      <c r="H30" s="69"/>
      <c r="I30" s="69"/>
      <c r="J30" s="65"/>
    </row>
    <row r="31" spans="2:10" ht="19.95" customHeight="1" thickBot="1" x14ac:dyDescent="0.35">
      <c r="C31" s="520" t="s">
        <v>471</v>
      </c>
      <c r="D31" s="521"/>
      <c r="E31" s="68"/>
      <c r="F31" s="520" t="s">
        <v>472</v>
      </c>
      <c r="G31" s="522"/>
      <c r="H31" s="521"/>
      <c r="I31" s="68"/>
      <c r="J31" s="65"/>
    </row>
    <row r="32" spans="2:10" ht="19.95" customHeight="1" thickBot="1" x14ac:dyDescent="0.35">
      <c r="C32" s="65"/>
      <c r="D32" s="65"/>
      <c r="E32" s="65"/>
      <c r="F32" s="65"/>
      <c r="G32" s="68"/>
      <c r="H32" s="65"/>
      <c r="I32" s="68"/>
      <c r="J32" s="65"/>
    </row>
    <row r="33" spans="2:11" ht="19.95" customHeight="1" thickBot="1" x14ac:dyDescent="0.35">
      <c r="C33" s="71"/>
      <c r="D33" s="72" t="s">
        <v>17</v>
      </c>
      <c r="E33" s="528" t="s">
        <v>473</v>
      </c>
      <c r="F33" s="529"/>
      <c r="G33" s="529"/>
      <c r="H33" s="529"/>
      <c r="I33" s="530"/>
      <c r="J33" s="71"/>
    </row>
    <row r="34" spans="2:11" ht="19.95" customHeight="1" thickBot="1" x14ac:dyDescent="0.35">
      <c r="C34" s="71"/>
      <c r="D34" s="73" t="s">
        <v>18</v>
      </c>
      <c r="E34" s="528" t="s">
        <v>474</v>
      </c>
      <c r="F34" s="529"/>
      <c r="G34" s="529"/>
      <c r="H34" s="529"/>
      <c r="I34" s="530"/>
      <c r="J34" s="71"/>
    </row>
    <row r="35" spans="2:11" ht="19.95" customHeight="1" x14ac:dyDescent="0.3">
      <c r="C35" s="15"/>
      <c r="D35" s="15"/>
      <c r="E35" s="15"/>
      <c r="F35" s="15"/>
      <c r="G35" s="15"/>
      <c r="H35" s="15"/>
      <c r="I35" s="15"/>
      <c r="J35" s="15"/>
    </row>
    <row r="36" spans="2:11" ht="19.95" customHeight="1" x14ac:dyDescent="0.3">
      <c r="C36" s="74" t="s">
        <v>19</v>
      </c>
      <c r="D36" s="75"/>
      <c r="E36" s="2"/>
      <c r="F36" s="2"/>
      <c r="G36" s="2"/>
      <c r="H36" s="2"/>
      <c r="I36" s="2"/>
      <c r="J36" s="2"/>
    </row>
    <row r="37" spans="2:11" ht="19.95" customHeight="1" x14ac:dyDescent="0.3">
      <c r="C37" s="75"/>
      <c r="D37" s="75" t="s">
        <v>20</v>
      </c>
      <c r="E37" s="2"/>
      <c r="F37" s="2"/>
      <c r="G37" s="2"/>
      <c r="H37" s="2"/>
      <c r="I37" s="2"/>
      <c r="J37" s="2"/>
    </row>
    <row r="38" spans="2:11" ht="7.5" customHeight="1" x14ac:dyDescent="0.3">
      <c r="B38" s="2"/>
      <c r="C38" s="2"/>
      <c r="D38" s="2"/>
      <c r="E38" s="2"/>
      <c r="F38" s="2"/>
      <c r="G38" s="2"/>
      <c r="H38" s="2"/>
      <c r="I38" s="2"/>
      <c r="J38" s="2"/>
    </row>
    <row r="39" spans="2:11" x14ac:dyDescent="0.3">
      <c r="B39" s="527" t="s">
        <v>21</v>
      </c>
      <c r="C39" s="527"/>
      <c r="D39" s="527"/>
      <c r="E39" s="527"/>
      <c r="F39" s="527"/>
      <c r="G39" s="527"/>
      <c r="H39" s="527"/>
      <c r="I39" s="527"/>
      <c r="J39" s="527"/>
      <c r="K39" s="527"/>
    </row>
    <row r="40" spans="2:11" ht="7.5" customHeight="1" thickBot="1" x14ac:dyDescent="0.35">
      <c r="B40" s="2"/>
      <c r="C40" s="2"/>
      <c r="D40" s="2"/>
      <c r="E40" s="2"/>
      <c r="F40" s="2"/>
      <c r="G40" s="2"/>
      <c r="H40" s="2"/>
      <c r="I40" s="2"/>
      <c r="J40" s="2"/>
    </row>
    <row r="41" spans="2:11" ht="19.5" customHeight="1" thickBot="1" x14ac:dyDescent="0.35">
      <c r="B41" s="2"/>
      <c r="D41" s="44" t="s">
        <v>22</v>
      </c>
      <c r="E41" s="517" t="s">
        <v>475</v>
      </c>
      <c r="F41" s="518"/>
      <c r="G41" s="518"/>
      <c r="H41" s="518"/>
      <c r="I41" s="519"/>
      <c r="J41" s="2"/>
    </row>
    <row r="42" spans="2:11" ht="19.5" customHeight="1" thickBot="1" x14ac:dyDescent="0.35">
      <c r="B42" s="2"/>
      <c r="D42" s="44" t="s">
        <v>23</v>
      </c>
      <c r="E42" s="517" t="s">
        <v>476</v>
      </c>
      <c r="F42" s="518"/>
      <c r="G42" s="518"/>
      <c r="H42" s="518"/>
      <c r="I42" s="519"/>
      <c r="J42" s="2"/>
    </row>
    <row r="43" spans="2:11" ht="19.5" customHeight="1" thickBot="1" x14ac:dyDescent="0.35">
      <c r="B43" s="2"/>
      <c r="D43" s="44" t="s">
        <v>24</v>
      </c>
      <c r="E43" s="517" t="s">
        <v>470</v>
      </c>
      <c r="F43" s="518"/>
      <c r="G43" s="518"/>
      <c r="H43" s="518"/>
      <c r="I43" s="519"/>
      <c r="J43" s="2"/>
    </row>
    <row r="44" spans="2:11" ht="19.5" customHeight="1" thickBot="1" x14ac:dyDescent="0.35">
      <c r="B44" s="2"/>
      <c r="D44" s="44" t="s">
        <v>25</v>
      </c>
      <c r="E44" s="517" t="s">
        <v>468</v>
      </c>
      <c r="F44" s="518"/>
      <c r="G44" s="518"/>
      <c r="H44" s="518"/>
      <c r="I44" s="519"/>
      <c r="J44" s="2"/>
    </row>
    <row r="45" spans="2:11" ht="21" customHeight="1" x14ac:dyDescent="0.3">
      <c r="B45" s="2"/>
      <c r="D45" s="44" t="s">
        <v>26</v>
      </c>
      <c r="E45" s="58" t="s">
        <v>469</v>
      </c>
      <c r="F45" s="2"/>
      <c r="G45" s="44" t="s">
        <v>27</v>
      </c>
      <c r="H45" s="532">
        <v>98612</v>
      </c>
      <c r="I45" s="533"/>
      <c r="J45" s="2"/>
    </row>
    <row r="46" spans="2:11" ht="0.75" customHeight="1" thickBot="1" x14ac:dyDescent="0.35">
      <c r="B46" s="2"/>
      <c r="D46" s="44"/>
      <c r="E46" s="67"/>
      <c r="F46" s="2"/>
      <c r="G46" s="44"/>
      <c r="H46" s="67"/>
      <c r="I46" s="67"/>
      <c r="J46" s="2"/>
    </row>
    <row r="47" spans="2:11" ht="19.5" customHeight="1" thickBot="1" x14ac:dyDescent="0.35">
      <c r="B47" s="2"/>
      <c r="D47" s="44" t="s">
        <v>28</v>
      </c>
      <c r="E47" s="517" t="s">
        <v>477</v>
      </c>
      <c r="F47" s="518"/>
      <c r="G47" s="518"/>
      <c r="H47" s="518"/>
      <c r="I47" s="519"/>
      <c r="J47" s="2"/>
    </row>
    <row r="48" spans="2:11" ht="19.5" customHeight="1" thickBot="1" x14ac:dyDescent="0.35">
      <c r="B48" s="2"/>
      <c r="D48" s="44" t="s">
        <v>29</v>
      </c>
      <c r="E48" s="534" t="s">
        <v>473</v>
      </c>
      <c r="F48" s="535"/>
      <c r="G48" s="535"/>
      <c r="H48" s="535"/>
      <c r="I48" s="536"/>
      <c r="J48" s="2"/>
    </row>
    <row r="49" spans="2:11" ht="15" thickBot="1" x14ac:dyDescent="0.35">
      <c r="B49" s="2"/>
      <c r="C49" s="2"/>
      <c r="D49" s="2"/>
      <c r="E49" s="2"/>
      <c r="F49" s="2"/>
      <c r="G49" s="2"/>
      <c r="H49" s="2"/>
      <c r="I49" s="2"/>
      <c r="J49" s="2"/>
      <c r="K49" s="2"/>
    </row>
    <row r="50" spans="2:11" s="76" customFormat="1" ht="18" thickBot="1" x14ac:dyDescent="0.35">
      <c r="B50" s="523" t="s">
        <v>30</v>
      </c>
      <c r="C50" s="524"/>
      <c r="D50" s="524"/>
      <c r="E50" s="524"/>
      <c r="F50" s="524"/>
      <c r="G50" s="524"/>
      <c r="H50" s="524"/>
      <c r="I50" s="525">
        <v>45047</v>
      </c>
      <c r="J50" s="525"/>
      <c r="K50" s="526"/>
    </row>
    <row r="51" spans="2:11" s="76" customFormat="1" ht="3" customHeight="1" x14ac:dyDescent="0.3">
      <c r="B51" s="77"/>
      <c r="C51" s="77"/>
      <c r="D51" s="77"/>
      <c r="E51" s="77"/>
      <c r="F51" s="77"/>
      <c r="G51" s="77"/>
      <c r="H51" s="77"/>
      <c r="I51" s="78"/>
      <c r="J51" s="78"/>
      <c r="K51" s="78"/>
    </row>
    <row r="52" spans="2:11" ht="52.2" customHeight="1" x14ac:dyDescent="0.3">
      <c r="B52" s="531" t="s">
        <v>31</v>
      </c>
      <c r="C52" s="531"/>
      <c r="D52" s="531"/>
      <c r="E52" s="531"/>
      <c r="F52" s="531"/>
      <c r="G52" s="531"/>
      <c r="H52" s="531"/>
      <c r="I52" s="531"/>
      <c r="J52" s="531"/>
      <c r="K52" s="531"/>
    </row>
  </sheetData>
  <sheetProtection algorithmName="SHA-512" hashValue="JnHPmsRSQI7xyfS8LNjQAr5j+c/2rg01z22n2jlSDKwPscebe9MLelLwaPFiqRhHdv6EodMWM+wigO/qPYFiVg==" saltValue="0SqGq3NNKZgo8HJjKrZ1rw==" spinCount="100000" sheet="1" objects="1" scenarios="1" selectLockedCells="1"/>
  <mergeCells count="27">
    <mergeCell ref="B52:K52"/>
    <mergeCell ref="E42:I42"/>
    <mergeCell ref="E43:I43"/>
    <mergeCell ref="E44:I44"/>
    <mergeCell ref="H45:I45"/>
    <mergeCell ref="E47:I47"/>
    <mergeCell ref="E48:I48"/>
    <mergeCell ref="C19:F19"/>
    <mergeCell ref="I16:J16"/>
    <mergeCell ref="C16:G16"/>
    <mergeCell ref="B50:H50"/>
    <mergeCell ref="I50:K50"/>
    <mergeCell ref="B39:K39"/>
    <mergeCell ref="E41:I41"/>
    <mergeCell ref="E33:I33"/>
    <mergeCell ref="C24:G24"/>
    <mergeCell ref="C27:F27"/>
    <mergeCell ref="C31:D31"/>
    <mergeCell ref="F31:H31"/>
    <mergeCell ref="E34:I34"/>
    <mergeCell ref="B2:K2"/>
    <mergeCell ref="B6:K6"/>
    <mergeCell ref="B7:K7"/>
    <mergeCell ref="C13:E13"/>
    <mergeCell ref="G13:J13"/>
    <mergeCell ref="B3:K3"/>
    <mergeCell ref="B4:K4"/>
  </mergeCells>
  <pageMargins left="0.7" right="0.7" top="0.75" bottom="0.75" header="0.3" footer="0.3"/>
  <pageSetup scale="69"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B1:D60"/>
  <sheetViews>
    <sheetView showGridLines="0" topLeftCell="A7" zoomScaleNormal="100" workbookViewId="0">
      <selection activeCell="D39" sqref="D39"/>
    </sheetView>
  </sheetViews>
  <sheetFormatPr defaultColWidth="8.6640625" defaultRowHeight="13.8" x14ac:dyDescent="0.25"/>
  <cols>
    <col min="1" max="1" width="2.6640625" style="2" customWidth="1"/>
    <col min="2" max="2" width="6.6640625" style="2" customWidth="1"/>
    <col min="3" max="3" width="71.6640625" style="2" customWidth="1"/>
    <col min="4" max="4" width="23" style="2" customWidth="1"/>
    <col min="5" max="5" width="2.6640625" style="2" customWidth="1"/>
    <col min="6" max="16384" width="8.6640625" style="2"/>
  </cols>
  <sheetData>
    <row r="1" spans="2:4" ht="10.5" customHeight="1" thickBot="1" x14ac:dyDescent="0.3"/>
    <row r="2" spans="2:4" ht="21" x14ac:dyDescent="0.25">
      <c r="B2" s="692" t="s">
        <v>190</v>
      </c>
      <c r="C2" s="693"/>
      <c r="D2" s="694"/>
    </row>
    <row r="3" spans="2:4" ht="21.6" thickBot="1" x14ac:dyDescent="0.3">
      <c r="B3" s="695" t="s">
        <v>191</v>
      </c>
      <c r="C3" s="696"/>
      <c r="D3" s="697"/>
    </row>
    <row r="4" spans="2:4" customFormat="1" ht="15" thickBot="1" x14ac:dyDescent="0.35">
      <c r="B4" s="688" t="str">
        <f>"(As of December 31, "&amp;'Cover Sheet'!B6&amp;")"</f>
        <v>(As of December 31, 2022)</v>
      </c>
      <c r="C4" s="688"/>
      <c r="D4" s="688"/>
    </row>
    <row r="5" spans="2:4" ht="15" customHeight="1" x14ac:dyDescent="0.25">
      <c r="B5" s="689" t="s">
        <v>99</v>
      </c>
      <c r="C5" s="698"/>
      <c r="D5" s="699"/>
    </row>
    <row r="6" spans="2:4" ht="63.45" customHeight="1" thickBot="1" x14ac:dyDescent="0.3">
      <c r="B6" s="667" t="s">
        <v>192</v>
      </c>
      <c r="C6" s="700"/>
      <c r="D6" s="701"/>
    </row>
    <row r="7" spans="2:4" x14ac:dyDescent="0.25">
      <c r="B7" s="244" t="s">
        <v>168</v>
      </c>
      <c r="C7" s="245" t="s">
        <v>193</v>
      </c>
      <c r="D7" s="246" t="s">
        <v>171</v>
      </c>
    </row>
    <row r="8" spans="2:4" ht="14.4" thickBot="1" x14ac:dyDescent="0.3">
      <c r="B8" s="247" t="s">
        <v>172</v>
      </c>
      <c r="C8" s="248" t="s">
        <v>173</v>
      </c>
      <c r="D8" s="249" t="s">
        <v>174</v>
      </c>
    </row>
    <row r="9" spans="2:4" x14ac:dyDescent="0.25">
      <c r="B9" s="250"/>
      <c r="C9" s="251" t="s">
        <v>194</v>
      </c>
      <c r="D9" s="252"/>
    </row>
    <row r="10" spans="2:4" ht="16.5" customHeight="1" x14ac:dyDescent="0.25">
      <c r="B10" s="253">
        <v>1</v>
      </c>
      <c r="C10" s="254" t="s">
        <v>195</v>
      </c>
      <c r="D10" s="26">
        <v>936</v>
      </c>
    </row>
    <row r="11" spans="2:4" ht="16.5" customHeight="1" x14ac:dyDescent="0.25">
      <c r="B11" s="253">
        <v>2</v>
      </c>
      <c r="C11" s="254" t="s">
        <v>196</v>
      </c>
      <c r="D11" s="26">
        <v>400</v>
      </c>
    </row>
    <row r="12" spans="2:4" ht="16.5" customHeight="1" x14ac:dyDescent="0.25">
      <c r="B12" s="253">
        <v>3</v>
      </c>
      <c r="C12" s="254" t="s">
        <v>197</v>
      </c>
      <c r="D12" s="26">
        <v>0</v>
      </c>
    </row>
    <row r="13" spans="2:4" ht="16.5" customHeight="1" x14ac:dyDescent="0.25">
      <c r="B13" s="253">
        <v>4</v>
      </c>
      <c r="C13" s="254" t="s">
        <v>198</v>
      </c>
      <c r="D13" s="26">
        <v>0</v>
      </c>
    </row>
    <row r="14" spans="2:4" ht="16.5" customHeight="1" x14ac:dyDescent="0.25">
      <c r="B14" s="253">
        <v>5</v>
      </c>
      <c r="C14" s="254" t="s">
        <v>199</v>
      </c>
      <c r="D14" s="26">
        <v>0</v>
      </c>
    </row>
    <row r="15" spans="2:4" ht="16.5" customHeight="1" x14ac:dyDescent="0.25">
      <c r="B15" s="253">
        <v>6</v>
      </c>
      <c r="C15" s="254" t="s">
        <v>200</v>
      </c>
      <c r="D15" s="26">
        <v>20187</v>
      </c>
    </row>
    <row r="16" spans="2:4" ht="16.5" customHeight="1" x14ac:dyDescent="0.25">
      <c r="B16" s="253">
        <v>7</v>
      </c>
      <c r="C16" s="255" t="s">
        <v>201</v>
      </c>
      <c r="D16" s="26">
        <v>0</v>
      </c>
    </row>
    <row r="17" spans="2:4" ht="16.5" customHeight="1" x14ac:dyDescent="0.25">
      <c r="B17" s="253">
        <v>8</v>
      </c>
      <c r="C17" s="255" t="s">
        <v>202</v>
      </c>
      <c r="D17" s="256">
        <f>IF(OR(D15&lt;&gt;"",D16&lt;&gt;""),IF(D15="",0,D15)-IF(D16="",0,D16),"")</f>
        <v>20187</v>
      </c>
    </row>
    <row r="18" spans="2:4" ht="16.5" customHeight="1" x14ac:dyDescent="0.25">
      <c r="B18" s="253">
        <v>9</v>
      </c>
      <c r="C18" s="257" t="s">
        <v>203</v>
      </c>
      <c r="D18" s="26">
        <v>10519</v>
      </c>
    </row>
    <row r="19" spans="2:4" ht="16.5" customHeight="1" x14ac:dyDescent="0.25">
      <c r="B19" s="253">
        <v>10</v>
      </c>
      <c r="C19" s="257" t="s">
        <v>204</v>
      </c>
      <c r="D19" s="26">
        <v>0</v>
      </c>
    </row>
    <row r="20" spans="2:4" ht="16.5" customHeight="1" x14ac:dyDescent="0.25">
      <c r="B20" s="253">
        <v>11</v>
      </c>
      <c r="C20" s="257" t="s">
        <v>205</v>
      </c>
      <c r="D20" s="26">
        <v>0</v>
      </c>
    </row>
    <row r="21" spans="2:4" ht="16.5" customHeight="1" x14ac:dyDescent="0.25">
      <c r="B21" s="253">
        <v>12</v>
      </c>
      <c r="C21" s="255" t="s">
        <v>206</v>
      </c>
      <c r="D21" s="256">
        <f>IF(SUM(D10:D14,D17:D20)&lt;&gt;0,SUM(D10:D14,D17:D20),"")</f>
        <v>32042</v>
      </c>
    </row>
    <row r="22" spans="2:4" ht="16.5" customHeight="1" x14ac:dyDescent="0.25">
      <c r="B22" s="253"/>
      <c r="C22" s="8" t="s">
        <v>207</v>
      </c>
      <c r="D22" s="258"/>
    </row>
    <row r="23" spans="2:4" ht="16.5" customHeight="1" x14ac:dyDescent="0.25">
      <c r="B23" s="253">
        <v>13</v>
      </c>
      <c r="C23" s="254" t="s">
        <v>208</v>
      </c>
      <c r="D23" s="26">
        <v>673243</v>
      </c>
    </row>
    <row r="24" spans="2:4" ht="16.5" customHeight="1" x14ac:dyDescent="0.25">
      <c r="B24" s="253">
        <v>14</v>
      </c>
      <c r="C24" s="255" t="s">
        <v>209</v>
      </c>
      <c r="D24" s="26">
        <v>448732</v>
      </c>
    </row>
    <row r="25" spans="2:4" ht="16.5" customHeight="1" x14ac:dyDescent="0.25">
      <c r="B25" s="253">
        <v>15</v>
      </c>
      <c r="C25" s="255" t="s">
        <v>210</v>
      </c>
      <c r="D25" s="256">
        <f>IF(OR(D23&lt;&gt;"",D24&lt;&gt;""),IF(D23="",0,D23)-IF(D24="",0,D24),"")</f>
        <v>224511</v>
      </c>
    </row>
    <row r="26" spans="2:4" ht="16.5" customHeight="1" x14ac:dyDescent="0.25">
      <c r="B26" s="253">
        <v>16</v>
      </c>
      <c r="C26" s="259" t="s">
        <v>211</v>
      </c>
      <c r="D26" s="256">
        <f>IF(D25&lt;&gt;"",D25,"")</f>
        <v>224511</v>
      </c>
    </row>
    <row r="27" spans="2:4" ht="16.5" customHeight="1" x14ac:dyDescent="0.25">
      <c r="B27" s="253"/>
      <c r="C27" s="8" t="s">
        <v>212</v>
      </c>
      <c r="D27" s="258"/>
    </row>
    <row r="28" spans="2:4" ht="16.5" customHeight="1" x14ac:dyDescent="0.25">
      <c r="B28" s="253">
        <v>17</v>
      </c>
      <c r="C28" s="254" t="s">
        <v>213</v>
      </c>
      <c r="D28" s="26">
        <v>0</v>
      </c>
    </row>
    <row r="29" spans="2:4" ht="16.5" customHeight="1" x14ac:dyDescent="0.25">
      <c r="B29" s="253">
        <v>18</v>
      </c>
      <c r="C29" s="260" t="s">
        <v>214</v>
      </c>
      <c r="D29" s="26">
        <v>0</v>
      </c>
    </row>
    <row r="30" spans="2:4" ht="16.5" customHeight="1" x14ac:dyDescent="0.25">
      <c r="B30" s="253">
        <v>19</v>
      </c>
      <c r="C30" s="254" t="s">
        <v>215</v>
      </c>
      <c r="D30" s="26">
        <v>0</v>
      </c>
    </row>
    <row r="31" spans="2:4" ht="16.5" customHeight="1" x14ac:dyDescent="0.25">
      <c r="B31" s="253">
        <v>20</v>
      </c>
      <c r="C31" s="260" t="s">
        <v>214</v>
      </c>
      <c r="D31" s="26">
        <v>0</v>
      </c>
    </row>
    <row r="32" spans="2:4" ht="16.5" customHeight="1" x14ac:dyDescent="0.25">
      <c r="B32" s="253">
        <v>21</v>
      </c>
      <c r="C32" s="255" t="s">
        <v>216</v>
      </c>
      <c r="D32" s="256" t="str">
        <f>IF(D28+D30-D29-D31&lt;&gt;0,SUM(D28,D30)-SUM(D29,D31),"")</f>
        <v/>
      </c>
    </row>
    <row r="33" spans="2:4" ht="16.5" customHeight="1" x14ac:dyDescent="0.25">
      <c r="B33" s="253"/>
      <c r="C33" s="8" t="s">
        <v>217</v>
      </c>
      <c r="D33" s="258"/>
    </row>
    <row r="34" spans="2:4" ht="16.5" customHeight="1" x14ac:dyDescent="0.25">
      <c r="B34" s="253">
        <v>22</v>
      </c>
      <c r="C34" s="257" t="s">
        <v>218</v>
      </c>
      <c r="D34" s="26">
        <v>0</v>
      </c>
    </row>
    <row r="35" spans="2:4" ht="16.5" customHeight="1" x14ac:dyDescent="0.25">
      <c r="B35" s="253">
        <v>23</v>
      </c>
      <c r="C35" s="254" t="s">
        <v>219</v>
      </c>
      <c r="D35" s="26">
        <v>0</v>
      </c>
    </row>
    <row r="36" spans="2:4" ht="16.5" customHeight="1" x14ac:dyDescent="0.25">
      <c r="B36" s="253">
        <v>24</v>
      </c>
      <c r="C36" s="254" t="s">
        <v>220</v>
      </c>
      <c r="D36" s="26">
        <v>0</v>
      </c>
    </row>
    <row r="37" spans="2:4" ht="16.5" customHeight="1" x14ac:dyDescent="0.25">
      <c r="B37" s="253">
        <v>25</v>
      </c>
      <c r="C37" s="254" t="s">
        <v>221</v>
      </c>
      <c r="D37" s="26">
        <v>0</v>
      </c>
    </row>
    <row r="38" spans="2:4" ht="16.5" customHeight="1" x14ac:dyDescent="0.25">
      <c r="B38" s="253">
        <v>26</v>
      </c>
      <c r="C38" s="255" t="s">
        <v>222</v>
      </c>
      <c r="D38" s="26">
        <v>0</v>
      </c>
    </row>
    <row r="39" spans="2:4" ht="16.5" customHeight="1" thickBot="1" x14ac:dyDescent="0.3">
      <c r="B39" s="261">
        <v>27</v>
      </c>
      <c r="C39" s="262" t="s">
        <v>223</v>
      </c>
      <c r="D39" s="243">
        <f>IF(OR(D21&lt;&gt;"",D26&lt;&gt;"",D32&lt;&gt;"",D38&lt;&gt;""),IF(D21&lt;&gt;"",D21,0)+IF(D26&lt;&gt;"",D26,0)+IF(D32&lt;&gt;"",D32,0)+IF(D38&lt;&gt;"",D38,0),"")</f>
        <v>256553</v>
      </c>
    </row>
    <row r="40" spans="2:4" ht="14.4" thickBot="1" x14ac:dyDescent="0.3">
      <c r="D40" s="263"/>
    </row>
    <row r="41" spans="2:4" customFormat="1" ht="15" thickBot="1" x14ac:dyDescent="0.35">
      <c r="B41" s="685" t="s">
        <v>224</v>
      </c>
      <c r="C41" s="686"/>
      <c r="D41" s="687"/>
    </row>
    <row r="42" spans="2:4" s="6" customFormat="1" ht="14.4" x14ac:dyDescent="0.3">
      <c r="B42" s="670"/>
      <c r="C42" s="671"/>
      <c r="D42" s="672"/>
    </row>
    <row r="43" spans="2:4" s="6" customFormat="1" ht="14.4" x14ac:dyDescent="0.3">
      <c r="B43" s="661"/>
      <c r="C43" s="662"/>
      <c r="D43" s="663"/>
    </row>
    <row r="44" spans="2:4" s="6" customFormat="1" ht="14.4" x14ac:dyDescent="0.3">
      <c r="B44" s="661"/>
      <c r="C44" s="662"/>
      <c r="D44" s="663"/>
    </row>
    <row r="45" spans="2:4" s="6" customFormat="1" ht="14.4" x14ac:dyDescent="0.3">
      <c r="B45" s="661"/>
      <c r="C45" s="662"/>
      <c r="D45" s="663"/>
    </row>
    <row r="46" spans="2:4" s="6" customFormat="1" ht="14.4" x14ac:dyDescent="0.3">
      <c r="B46" s="661"/>
      <c r="C46" s="662"/>
      <c r="D46" s="663"/>
    </row>
    <row r="47" spans="2:4" s="6" customFormat="1" ht="14.4" x14ac:dyDescent="0.3">
      <c r="B47" s="661"/>
      <c r="C47" s="662"/>
      <c r="D47" s="663"/>
    </row>
    <row r="48" spans="2:4" s="6" customFormat="1" ht="15" thickBot="1" x14ac:dyDescent="0.35">
      <c r="B48" s="658"/>
      <c r="C48" s="659"/>
      <c r="D48" s="660"/>
    </row>
    <row r="49" s="6" customFormat="1" ht="14.4" x14ac:dyDescent="0.3"/>
    <row r="50" s="264" customFormat="1" x14ac:dyDescent="0.25"/>
    <row r="51" s="264" customFormat="1" x14ac:dyDescent="0.25"/>
    <row r="52" s="264" customFormat="1" x14ac:dyDescent="0.25"/>
    <row r="53" s="264" customFormat="1" x14ac:dyDescent="0.25"/>
    <row r="54" s="264" customFormat="1" x14ac:dyDescent="0.25"/>
    <row r="55" s="264" customFormat="1" x14ac:dyDescent="0.25"/>
    <row r="56" s="264" customFormat="1" x14ac:dyDescent="0.25"/>
    <row r="57" s="264" customFormat="1" x14ac:dyDescent="0.25"/>
    <row r="58" s="264" customFormat="1" x14ac:dyDescent="0.25"/>
    <row r="59" s="264" customFormat="1" x14ac:dyDescent="0.25"/>
    <row r="60" s="264" customFormat="1" x14ac:dyDescent="0.25"/>
  </sheetData>
  <sheetProtection algorithmName="SHA-512" hashValue="Cnwi8sFIjAAZrzRXQkEP4YMas1nHM7dJwDxeDN4q9UOJeg8dViy9WjlPmmm/v45x+V1BWia61Wb8Ih7lZ1fN0g==" saltValue="amVTO9SDcwao9Q4REVJlIg==" spinCount="100000" sheet="1" objects="1" scenarios="1" insertRows="0"/>
  <mergeCells count="13">
    <mergeCell ref="B2:D2"/>
    <mergeCell ref="B3:D3"/>
    <mergeCell ref="B41:D41"/>
    <mergeCell ref="B42:D42"/>
    <mergeCell ref="B48:D48"/>
    <mergeCell ref="B4:D4"/>
    <mergeCell ref="B5:D5"/>
    <mergeCell ref="B6:D6"/>
    <mergeCell ref="B43:D43"/>
    <mergeCell ref="B44:D44"/>
    <mergeCell ref="B45:D45"/>
    <mergeCell ref="B46:D46"/>
    <mergeCell ref="B47:D47"/>
  </mergeCells>
  <pageMargins left="0.7" right="0.7" top="0.75" bottom="0.75" header="0.3" footer="0.3"/>
  <pageSetup scale="82" orientation="portrait" r:id="rId1"/>
  <headerFooter differentFirst="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D60"/>
  <sheetViews>
    <sheetView showGridLines="0" zoomScaleNormal="100" workbookViewId="0">
      <selection activeCell="D39" sqref="D39"/>
    </sheetView>
  </sheetViews>
  <sheetFormatPr defaultRowHeight="14.4" x14ac:dyDescent="0.3"/>
  <cols>
    <col min="1" max="1" width="3.33203125" customWidth="1"/>
    <col min="2" max="2" width="6.6640625" customWidth="1"/>
    <col min="3" max="3" width="71.6640625" customWidth="1"/>
    <col min="4" max="4" width="23" customWidth="1"/>
    <col min="5" max="5" width="3.5546875" customWidth="1"/>
  </cols>
  <sheetData>
    <row r="1" spans="2:4" ht="11.7" customHeight="1" thickBot="1" x14ac:dyDescent="0.35"/>
    <row r="2" spans="2:4" ht="21" x14ac:dyDescent="0.4">
      <c r="B2" s="676" t="s">
        <v>225</v>
      </c>
      <c r="C2" s="677"/>
      <c r="D2" s="678"/>
    </row>
    <row r="3" spans="2:4" ht="21.6" thickBot="1" x14ac:dyDescent="0.45">
      <c r="B3" s="679" t="s">
        <v>226</v>
      </c>
      <c r="C3" s="680"/>
      <c r="D3" s="681"/>
    </row>
    <row r="4" spans="2:4" ht="15" thickBot="1" x14ac:dyDescent="0.35">
      <c r="B4" s="688" t="str">
        <f>"(As of December 31, "&amp;'Cover Sheet'!B6&amp;")"</f>
        <v>(As of December 31, 2022)</v>
      </c>
      <c r="C4" s="688"/>
      <c r="D4" s="688"/>
    </row>
    <row r="5" spans="2:4" s="2" customFormat="1" ht="15" customHeight="1" x14ac:dyDescent="0.25">
      <c r="B5" s="689" t="s">
        <v>99</v>
      </c>
      <c r="C5" s="698"/>
      <c r="D5" s="698"/>
    </row>
    <row r="6" spans="2:4" s="2" customFormat="1" ht="55.5" customHeight="1" thickBot="1" x14ac:dyDescent="0.3">
      <c r="B6" s="667" t="s">
        <v>227</v>
      </c>
      <c r="C6" s="700"/>
      <c r="D6" s="700"/>
    </row>
    <row r="7" spans="2:4" s="2" customFormat="1" ht="13.8" x14ac:dyDescent="0.25">
      <c r="B7" s="221" t="s">
        <v>168</v>
      </c>
      <c r="C7" s="222" t="s">
        <v>193</v>
      </c>
      <c r="D7" s="223" t="s">
        <v>171</v>
      </c>
    </row>
    <row r="8" spans="2:4" s="2" customFormat="1" thickBot="1" x14ac:dyDescent="0.3">
      <c r="B8" s="224" t="s">
        <v>172</v>
      </c>
      <c r="C8" s="225" t="s">
        <v>173</v>
      </c>
      <c r="D8" s="226" t="s">
        <v>174</v>
      </c>
    </row>
    <row r="9" spans="2:4" x14ac:dyDescent="0.3">
      <c r="B9" s="250"/>
      <c r="C9" s="265" t="s">
        <v>228</v>
      </c>
      <c r="D9" s="252"/>
    </row>
    <row r="10" spans="2:4" x14ac:dyDescent="0.3">
      <c r="B10" s="253">
        <v>1</v>
      </c>
      <c r="C10" s="1" t="s">
        <v>229</v>
      </c>
      <c r="D10" s="26">
        <v>0</v>
      </c>
    </row>
    <row r="11" spans="2:4" x14ac:dyDescent="0.3">
      <c r="B11" s="253">
        <v>2</v>
      </c>
      <c r="C11" s="1" t="s">
        <v>230</v>
      </c>
      <c r="D11" s="26">
        <v>0</v>
      </c>
    </row>
    <row r="12" spans="2:4" x14ac:dyDescent="0.3">
      <c r="B12" s="253">
        <v>3</v>
      </c>
      <c r="C12" s="1" t="s">
        <v>231</v>
      </c>
      <c r="D12" s="26">
        <v>42509</v>
      </c>
    </row>
    <row r="13" spans="2:4" x14ac:dyDescent="0.3">
      <c r="B13" s="253">
        <v>4</v>
      </c>
      <c r="C13" s="1" t="s">
        <v>232</v>
      </c>
      <c r="D13" s="26">
        <v>0</v>
      </c>
    </row>
    <row r="14" spans="2:4" x14ac:dyDescent="0.3">
      <c r="B14" s="253">
        <v>5</v>
      </c>
      <c r="C14" s="1" t="s">
        <v>233</v>
      </c>
      <c r="D14" s="26">
        <v>10317</v>
      </c>
    </row>
    <row r="15" spans="2:4" x14ac:dyDescent="0.3">
      <c r="B15" s="253">
        <v>6</v>
      </c>
      <c r="C15" s="1" t="s">
        <v>234</v>
      </c>
      <c r="D15" s="26">
        <v>0</v>
      </c>
    </row>
    <row r="16" spans="2:4" x14ac:dyDescent="0.3">
      <c r="B16" s="253">
        <v>7</v>
      </c>
      <c r="C16" s="266" t="s">
        <v>235</v>
      </c>
      <c r="D16" s="26">
        <v>0</v>
      </c>
    </row>
    <row r="17" spans="2:4" x14ac:dyDescent="0.3">
      <c r="B17" s="253">
        <v>8</v>
      </c>
      <c r="C17" s="267" t="s">
        <v>236</v>
      </c>
      <c r="D17" s="256">
        <f>IF(SUM(D10:D16)=0,"",SUM(D10:D16))</f>
        <v>52826</v>
      </c>
    </row>
    <row r="18" spans="2:4" x14ac:dyDescent="0.3">
      <c r="B18" s="253"/>
      <c r="C18" s="268" t="s">
        <v>237</v>
      </c>
      <c r="D18" s="258"/>
    </row>
    <row r="19" spans="2:4" x14ac:dyDescent="0.3">
      <c r="B19" s="253">
        <v>9</v>
      </c>
      <c r="C19" s="266" t="s">
        <v>238</v>
      </c>
      <c r="D19" s="26">
        <v>280696</v>
      </c>
    </row>
    <row r="20" spans="2:4" x14ac:dyDescent="0.3">
      <c r="B20" s="253">
        <v>10</v>
      </c>
      <c r="C20" s="266" t="s">
        <v>239</v>
      </c>
      <c r="D20" s="26">
        <v>0</v>
      </c>
    </row>
    <row r="21" spans="2:4" x14ac:dyDescent="0.3">
      <c r="B21" s="253">
        <v>11</v>
      </c>
      <c r="C21" s="266" t="s">
        <v>240</v>
      </c>
      <c r="D21" s="26">
        <v>0</v>
      </c>
    </row>
    <row r="22" spans="2:4" x14ac:dyDescent="0.3">
      <c r="B22" s="253">
        <v>12</v>
      </c>
      <c r="C22" s="267" t="s">
        <v>241</v>
      </c>
      <c r="D22" s="256">
        <f>IF(SUM(D19:D21)=0,"",SUM(D19:D21))</f>
        <v>280696</v>
      </c>
    </row>
    <row r="23" spans="2:4" x14ac:dyDescent="0.3">
      <c r="B23" s="253"/>
      <c r="C23" s="269" t="s">
        <v>242</v>
      </c>
      <c r="D23" s="258"/>
    </row>
    <row r="24" spans="2:4" x14ac:dyDescent="0.3">
      <c r="B24" s="253">
        <v>13</v>
      </c>
      <c r="C24" s="266" t="s">
        <v>243</v>
      </c>
      <c r="D24" s="26">
        <v>0</v>
      </c>
    </row>
    <row r="25" spans="2:4" x14ac:dyDescent="0.3">
      <c r="B25" s="253">
        <v>14</v>
      </c>
      <c r="C25" s="266" t="s">
        <v>244</v>
      </c>
      <c r="D25" s="26">
        <v>0</v>
      </c>
    </row>
    <row r="26" spans="2:4" x14ac:dyDescent="0.3">
      <c r="B26" s="253">
        <v>15</v>
      </c>
      <c r="C26" s="267" t="s">
        <v>245</v>
      </c>
      <c r="D26" s="256" t="str">
        <f>IF(SUM(D24:D25)=0,"",SUM(D24:D25))</f>
        <v/>
      </c>
    </row>
    <row r="27" spans="2:4" x14ac:dyDescent="0.3">
      <c r="B27" s="253">
        <v>16</v>
      </c>
      <c r="C27" s="270" t="s">
        <v>246</v>
      </c>
      <c r="D27" s="256">
        <f>IF(OR(D17&lt;&gt;"",D22&lt;&gt;"",D26&lt;&gt;""),IF(D17&lt;&gt;"",D17,0)+IF(D22&lt;&gt;"",D22,0)+IF(D26&lt;&gt;"",D26,0),"")</f>
        <v>333522</v>
      </c>
    </row>
    <row r="28" spans="2:4" x14ac:dyDescent="0.3">
      <c r="B28" s="253"/>
      <c r="C28" s="268" t="s">
        <v>247</v>
      </c>
      <c r="D28" s="258"/>
    </row>
    <row r="29" spans="2:4" x14ac:dyDescent="0.3">
      <c r="B29" s="253">
        <v>17</v>
      </c>
      <c r="C29" s="266" t="s">
        <v>248</v>
      </c>
      <c r="D29" s="271"/>
    </row>
    <row r="30" spans="2:4" x14ac:dyDescent="0.3">
      <c r="B30" s="253">
        <v>18</v>
      </c>
      <c r="C30" s="267" t="s">
        <v>248</v>
      </c>
      <c r="D30" s="26">
        <v>0</v>
      </c>
    </row>
    <row r="31" spans="2:4" x14ac:dyDescent="0.3">
      <c r="B31" s="253">
        <v>19</v>
      </c>
      <c r="C31" s="267" t="s">
        <v>249</v>
      </c>
      <c r="D31" s="26">
        <v>0</v>
      </c>
    </row>
    <row r="32" spans="2:4" x14ac:dyDescent="0.3">
      <c r="B32" s="253">
        <v>20</v>
      </c>
      <c r="C32" s="267" t="s">
        <v>250</v>
      </c>
      <c r="D32" s="26">
        <v>0</v>
      </c>
    </row>
    <row r="33" spans="2:4" x14ac:dyDescent="0.3">
      <c r="B33" s="253">
        <v>21</v>
      </c>
      <c r="C33" s="270" t="s">
        <v>251</v>
      </c>
      <c r="D33" s="256" t="str">
        <f>IF(SUM(D30:D32)=0,"",SUMIF(D30:D32,"&lt;&gt;"""))</f>
        <v/>
      </c>
    </row>
    <row r="34" spans="2:4" x14ac:dyDescent="0.3">
      <c r="B34" s="253">
        <v>22</v>
      </c>
      <c r="C34" s="1" t="s">
        <v>252</v>
      </c>
      <c r="D34" s="258"/>
    </row>
    <row r="35" spans="2:4" x14ac:dyDescent="0.3">
      <c r="B35" s="253">
        <v>23</v>
      </c>
      <c r="C35" s="267" t="s">
        <v>253</v>
      </c>
      <c r="D35" s="26">
        <v>-76968.92</v>
      </c>
    </row>
    <row r="36" spans="2:4" x14ac:dyDescent="0.3">
      <c r="B36" s="253">
        <v>24</v>
      </c>
      <c r="C36" s="267" t="s">
        <v>254</v>
      </c>
      <c r="D36" s="26">
        <v>0</v>
      </c>
    </row>
    <row r="37" spans="2:4" x14ac:dyDescent="0.3">
      <c r="B37" s="253">
        <v>25</v>
      </c>
      <c r="C37" s="270" t="s">
        <v>255</v>
      </c>
      <c r="D37" s="256">
        <f>IF(SUM(D35:D36)=0,"",SUMIF(D35:D36,"&lt;&gt;"""))</f>
        <v>-76968.92</v>
      </c>
    </row>
    <row r="38" spans="2:4" x14ac:dyDescent="0.3">
      <c r="B38" s="253">
        <v>26</v>
      </c>
      <c r="C38" s="1" t="s">
        <v>256</v>
      </c>
      <c r="D38" s="26">
        <v>0</v>
      </c>
    </row>
    <row r="39" spans="2:4" x14ac:dyDescent="0.3">
      <c r="B39" s="253">
        <v>27</v>
      </c>
      <c r="C39" s="267" t="s">
        <v>257</v>
      </c>
      <c r="D39" s="256">
        <f>IF(OR(D38&lt;&gt;"",D37&lt;&gt;"",D33&lt;&gt;""),IF(D33="",0,D33)+IF(D37="",0,D37)+IF(D38&lt;&gt;"",D38,0),"")</f>
        <v>-76968.92</v>
      </c>
    </row>
    <row r="40" spans="2:4" ht="18" customHeight="1" thickBot="1" x14ac:dyDescent="0.35">
      <c r="B40" s="261">
        <v>28</v>
      </c>
      <c r="C40" s="272" t="s">
        <v>258</v>
      </c>
      <c r="D40" s="243">
        <f>IF(AND(D27="",D39=""),"",SUMIF(D27,"&lt;&gt;""")+SUMIF(D39,"&lt;&gt;"""))</f>
        <v>256553.08000000002</v>
      </c>
    </row>
    <row r="41" spans="2:4" s="2" customFormat="1" thickBot="1" x14ac:dyDescent="0.3">
      <c r="D41" s="263"/>
    </row>
    <row r="42" spans="2:4" ht="15" thickBot="1" x14ac:dyDescent="0.35">
      <c r="B42" s="685" t="s">
        <v>259</v>
      </c>
      <c r="C42" s="686"/>
      <c r="D42" s="687"/>
    </row>
    <row r="43" spans="2:4" s="6" customFormat="1" x14ac:dyDescent="0.3">
      <c r="B43" s="670"/>
      <c r="C43" s="671"/>
      <c r="D43" s="672"/>
    </row>
    <row r="44" spans="2:4" s="6" customFormat="1" x14ac:dyDescent="0.3">
      <c r="B44" s="661"/>
      <c r="C44" s="662"/>
      <c r="D44" s="663"/>
    </row>
    <row r="45" spans="2:4" s="6" customFormat="1" x14ac:dyDescent="0.3">
      <c r="B45" s="661"/>
      <c r="C45" s="662"/>
      <c r="D45" s="663"/>
    </row>
    <row r="46" spans="2:4" s="6" customFormat="1" x14ac:dyDescent="0.3">
      <c r="B46" s="661"/>
      <c r="C46" s="662"/>
      <c r="D46" s="663"/>
    </row>
    <row r="47" spans="2:4" s="6" customFormat="1" x14ac:dyDescent="0.3">
      <c r="B47" s="661"/>
      <c r="C47" s="662"/>
      <c r="D47" s="663"/>
    </row>
    <row r="48" spans="2:4" s="6" customFormat="1" x14ac:dyDescent="0.3">
      <c r="B48" s="661"/>
      <c r="C48" s="662"/>
      <c r="D48" s="663"/>
    </row>
    <row r="49" spans="2:4" s="6" customFormat="1" ht="15" thickBot="1" x14ac:dyDescent="0.35">
      <c r="B49" s="658"/>
      <c r="C49" s="659"/>
      <c r="D49" s="660"/>
    </row>
    <row r="50" spans="2:4" s="6" customFormat="1" x14ac:dyDescent="0.3"/>
    <row r="51" spans="2:4" s="6" customFormat="1" x14ac:dyDescent="0.3"/>
    <row r="52" spans="2:4" s="6" customFormat="1" x14ac:dyDescent="0.3"/>
    <row r="53" spans="2:4" s="6" customFormat="1" x14ac:dyDescent="0.3"/>
    <row r="54" spans="2:4" s="6" customFormat="1" x14ac:dyDescent="0.3"/>
    <row r="55" spans="2:4" s="6" customFormat="1" x14ac:dyDescent="0.3"/>
    <row r="56" spans="2:4" s="6" customFormat="1" x14ac:dyDescent="0.3"/>
    <row r="57" spans="2:4" s="6" customFormat="1" x14ac:dyDescent="0.3"/>
    <row r="58" spans="2:4" s="6" customFormat="1" x14ac:dyDescent="0.3"/>
    <row r="59" spans="2:4" s="6" customFormat="1" x14ac:dyDescent="0.3"/>
    <row r="60" spans="2:4" s="6" customFormat="1" x14ac:dyDescent="0.3"/>
  </sheetData>
  <sheetProtection algorithmName="SHA-512" hashValue="ykJjRYwF4V07n9tBoekmod9q3L1NEcyNnCadWLqs1WuWns8gMEw9pK9PJoc0ZqwemPF0OpVKnpl9MKiJt8WpZw==" saltValue="is/YfBHwtf196+pyjIzu7w==" spinCount="100000" sheet="1" objects="1" scenarios="1" insertRows="0"/>
  <mergeCells count="13">
    <mergeCell ref="B47:D47"/>
    <mergeCell ref="B48:D48"/>
    <mergeCell ref="B49:D49"/>
    <mergeCell ref="B2:D2"/>
    <mergeCell ref="B3:D3"/>
    <mergeCell ref="B4:D4"/>
    <mergeCell ref="B5:D5"/>
    <mergeCell ref="B6:D6"/>
    <mergeCell ref="B42:D42"/>
    <mergeCell ref="B43:D43"/>
    <mergeCell ref="B44:D44"/>
    <mergeCell ref="B45:D45"/>
    <mergeCell ref="B46:D46"/>
  </mergeCells>
  <pageMargins left="0.7" right="0.7" top="0.75" bottom="0.75" header="0.3" footer="0.3"/>
  <pageSetup scale="83" orientation="portrait" r:id="rId1"/>
  <headerFooter differentFirst="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F43"/>
  <sheetViews>
    <sheetView showGridLines="0" topLeftCell="A4" zoomScaleNormal="100" workbookViewId="0">
      <selection activeCell="F19" sqref="F19"/>
    </sheetView>
  </sheetViews>
  <sheetFormatPr defaultColWidth="8.6640625" defaultRowHeight="13.8" x14ac:dyDescent="0.3"/>
  <cols>
    <col min="1" max="1" width="4.33203125" style="7" customWidth="1"/>
    <col min="2" max="2" width="7.109375" style="273" customWidth="1"/>
    <col min="3" max="3" width="42.33203125" style="7" customWidth="1"/>
    <col min="4" max="5" width="14.33203125" style="7" customWidth="1"/>
    <col min="6" max="6" width="14.33203125" style="274" customWidth="1"/>
    <col min="7" max="7" width="4" style="7" customWidth="1"/>
    <col min="8" max="16384" width="8.6640625" style="7"/>
  </cols>
  <sheetData>
    <row r="1" spans="2:6" ht="11.1" customHeight="1" thickBot="1" x14ac:dyDescent="0.35"/>
    <row r="2" spans="2:6" ht="21" x14ac:dyDescent="0.3">
      <c r="B2" s="692" t="s">
        <v>260</v>
      </c>
      <c r="C2" s="693"/>
      <c r="D2" s="693"/>
      <c r="E2" s="693"/>
      <c r="F2" s="694"/>
    </row>
    <row r="3" spans="2:6" ht="18" customHeight="1" thickBot="1" x14ac:dyDescent="0.35">
      <c r="B3" s="695" t="s">
        <v>261</v>
      </c>
      <c r="C3" s="696"/>
      <c r="D3" s="696"/>
      <c r="E3" s="696"/>
      <c r="F3" s="697"/>
    </row>
    <row r="4" spans="2:6" customFormat="1" ht="18" customHeight="1" thickBot="1" x14ac:dyDescent="0.35">
      <c r="B4" s="702" t="str">
        <f>"(For the Year Ended December 31, "&amp;'Cover Sheet'!B6&amp;")"</f>
        <v>(For the Year Ended December 31, 2022)</v>
      </c>
      <c r="C4" s="702"/>
      <c r="D4" s="702"/>
      <c r="E4" s="702"/>
      <c r="F4" s="702"/>
    </row>
    <row r="5" spans="2:6" s="2" customFormat="1" ht="15" customHeight="1" x14ac:dyDescent="0.25">
      <c r="B5" s="689" t="s">
        <v>99</v>
      </c>
      <c r="C5" s="690"/>
      <c r="D5" s="690"/>
      <c r="E5" s="690"/>
      <c r="F5" s="691"/>
    </row>
    <row r="6" spans="2:6" s="2" customFormat="1" ht="36" customHeight="1" x14ac:dyDescent="0.25">
      <c r="B6" s="703" t="s">
        <v>262</v>
      </c>
      <c r="C6" s="704"/>
      <c r="D6" s="704"/>
      <c r="E6" s="704"/>
      <c r="F6" s="705"/>
    </row>
    <row r="7" spans="2:6" ht="69" customHeight="1" x14ac:dyDescent="0.3">
      <c r="B7" s="275" t="s">
        <v>168</v>
      </c>
      <c r="C7" s="275" t="s">
        <v>193</v>
      </c>
      <c r="D7" s="275" t="s">
        <v>263</v>
      </c>
      <c r="E7" s="275" t="s">
        <v>264</v>
      </c>
      <c r="F7" s="275" t="s">
        <v>265</v>
      </c>
    </row>
    <row r="8" spans="2:6" ht="17.25" customHeight="1" thickBot="1" x14ac:dyDescent="0.35">
      <c r="B8" s="276" t="s">
        <v>172</v>
      </c>
      <c r="C8" s="277" t="s">
        <v>173</v>
      </c>
      <c r="D8" s="277" t="s">
        <v>174</v>
      </c>
      <c r="E8" s="277" t="s">
        <v>175</v>
      </c>
      <c r="F8" s="278" t="s">
        <v>266</v>
      </c>
    </row>
    <row r="9" spans="2:6" ht="14.7" customHeight="1" x14ac:dyDescent="0.3">
      <c r="B9" s="460" t="s">
        <v>267</v>
      </c>
      <c r="C9" s="461"/>
      <c r="D9" s="461"/>
      <c r="E9" s="461"/>
      <c r="F9" s="462"/>
    </row>
    <row r="10" spans="2:6" ht="18" customHeight="1" x14ac:dyDescent="0.3">
      <c r="B10" s="493">
        <v>1</v>
      </c>
      <c r="C10" s="279" t="s">
        <v>268</v>
      </c>
      <c r="D10" s="23">
        <v>326882.48</v>
      </c>
      <c r="E10" s="23">
        <v>70372.61</v>
      </c>
      <c r="F10" s="280">
        <f>IF(SUM(D10,E10)=0,"",SUM(D10,E10))</f>
        <v>397255.08999999997</v>
      </c>
    </row>
    <row r="11" spans="2:6" ht="18" customHeight="1" x14ac:dyDescent="0.3">
      <c r="B11" s="493">
        <v>2</v>
      </c>
      <c r="C11" s="281" t="s">
        <v>269</v>
      </c>
      <c r="D11" s="23">
        <v>78546.2</v>
      </c>
      <c r="E11" s="23">
        <v>112781.32</v>
      </c>
      <c r="F11" s="280">
        <f>IF(SUM(D11,E11)=0,"",SUM(D11,E11))</f>
        <v>191327.52000000002</v>
      </c>
    </row>
    <row r="12" spans="2:6" ht="18" customHeight="1" x14ac:dyDescent="0.3">
      <c r="B12" s="493">
        <v>3</v>
      </c>
      <c r="C12" s="281" t="s">
        <v>270</v>
      </c>
      <c r="D12" s="23">
        <v>36565.79</v>
      </c>
      <c r="E12" s="23">
        <v>3471.69</v>
      </c>
      <c r="F12" s="280">
        <f>IF(SUM(D12,E12)=0,"",SUM(D12,E12))</f>
        <v>40037.480000000003</v>
      </c>
    </row>
    <row r="13" spans="2:6" ht="18" customHeight="1" x14ac:dyDescent="0.3">
      <c r="B13" s="493">
        <v>4</v>
      </c>
      <c r="C13" s="282" t="s">
        <v>271</v>
      </c>
      <c r="D13" s="23">
        <v>14875.77</v>
      </c>
      <c r="E13" s="23">
        <v>963.27</v>
      </c>
      <c r="F13" s="280">
        <f>IF(SUM(D13,E13)=0,"",SUM(D13,E13))</f>
        <v>15839.04</v>
      </c>
    </row>
    <row r="14" spans="2:6" ht="18" customHeight="1" x14ac:dyDescent="0.3">
      <c r="B14" s="493">
        <v>5</v>
      </c>
      <c r="C14" s="283" t="s">
        <v>272</v>
      </c>
      <c r="D14" s="23">
        <v>0</v>
      </c>
      <c r="E14" s="23">
        <v>0</v>
      </c>
      <c r="F14" s="280" t="str">
        <f>IF(SUM(D14,E14)=0,"",SUM(D14,E14))</f>
        <v/>
      </c>
    </row>
    <row r="15" spans="2:6" ht="18" customHeight="1" x14ac:dyDescent="0.3">
      <c r="B15" s="463" t="s">
        <v>273</v>
      </c>
      <c r="C15" s="464"/>
      <c r="D15" s="464"/>
      <c r="E15" s="464"/>
      <c r="F15" s="465"/>
    </row>
    <row r="16" spans="2:6" ht="18" customHeight="1" x14ac:dyDescent="0.3">
      <c r="B16" s="493">
        <v>6</v>
      </c>
      <c r="C16" s="279" t="s">
        <v>274</v>
      </c>
      <c r="D16" s="23">
        <v>0</v>
      </c>
      <c r="E16" s="23">
        <v>0</v>
      </c>
      <c r="F16" s="280" t="str">
        <f t="shared" ref="F16:F22" si="0">IF(SUM(D16,E16)=0,"",SUM(D16,E16))</f>
        <v/>
      </c>
    </row>
    <row r="17" spans="2:6" ht="18" customHeight="1" x14ac:dyDescent="0.3">
      <c r="B17" s="493">
        <v>7</v>
      </c>
      <c r="C17" s="281" t="s">
        <v>275</v>
      </c>
      <c r="D17" s="23">
        <v>0</v>
      </c>
      <c r="E17" s="23">
        <v>0</v>
      </c>
      <c r="F17" s="280" t="str">
        <f t="shared" si="0"/>
        <v/>
      </c>
    </row>
    <row r="18" spans="2:6" ht="18" customHeight="1" x14ac:dyDescent="0.3">
      <c r="B18" s="493">
        <v>8</v>
      </c>
      <c r="C18" s="281" t="s">
        <v>276</v>
      </c>
      <c r="D18" s="23">
        <v>0</v>
      </c>
      <c r="E18" s="23">
        <v>0</v>
      </c>
      <c r="F18" s="280" t="str">
        <f t="shared" si="0"/>
        <v/>
      </c>
    </row>
    <row r="19" spans="2:6" ht="18" customHeight="1" x14ac:dyDescent="0.3">
      <c r="B19" s="493">
        <v>9</v>
      </c>
      <c r="C19" s="284" t="s">
        <v>277</v>
      </c>
      <c r="D19" s="23">
        <v>0</v>
      </c>
      <c r="E19" s="23">
        <v>0</v>
      </c>
      <c r="F19" s="280" t="str">
        <f t="shared" si="0"/>
        <v/>
      </c>
    </row>
    <row r="20" spans="2:6" ht="18" customHeight="1" x14ac:dyDescent="0.3">
      <c r="B20" s="493">
        <v>10</v>
      </c>
      <c r="C20" s="281" t="s">
        <v>278</v>
      </c>
      <c r="D20" s="23">
        <v>0</v>
      </c>
      <c r="E20" s="23">
        <v>0</v>
      </c>
      <c r="F20" s="280" t="str">
        <f t="shared" si="0"/>
        <v/>
      </c>
    </row>
    <row r="21" spans="2:6" ht="18" customHeight="1" x14ac:dyDescent="0.3">
      <c r="B21" s="493">
        <v>11</v>
      </c>
      <c r="C21" s="285" t="s">
        <v>279</v>
      </c>
      <c r="D21" s="23">
        <v>0</v>
      </c>
      <c r="E21" s="23">
        <v>0</v>
      </c>
      <c r="F21" s="280" t="str">
        <f t="shared" si="0"/>
        <v/>
      </c>
    </row>
    <row r="22" spans="2:6" ht="18" customHeight="1" x14ac:dyDescent="0.3">
      <c r="B22" s="493">
        <v>12</v>
      </c>
      <c r="C22" s="283" t="s">
        <v>280</v>
      </c>
      <c r="D22" s="23">
        <v>0</v>
      </c>
      <c r="E22" s="23">
        <v>40607.07</v>
      </c>
      <c r="F22" s="280">
        <f t="shared" si="0"/>
        <v>40607.07</v>
      </c>
    </row>
    <row r="23" spans="2:6" ht="18" customHeight="1" thickBot="1" x14ac:dyDescent="0.35">
      <c r="B23" s="493">
        <v>13</v>
      </c>
      <c r="C23" s="286" t="s">
        <v>281</v>
      </c>
      <c r="D23" s="287">
        <f>IF(SUM(D10:D14,D16:D22)=0,"",SUM(D10:D14,D16:D22))</f>
        <v>456870.24</v>
      </c>
      <c r="E23" s="287">
        <f>IF(SUM(E10:E14,E16:E22)=0,"",SUM(E10:E14,E16:E22))</f>
        <v>228195.96</v>
      </c>
      <c r="F23" s="288">
        <f>IF(SUM(F10:F14,F16:F22)=0,"",SUM(F10:F14,F16:F22))</f>
        <v>685066.2</v>
      </c>
    </row>
    <row r="24" spans="2:6" s="2" customFormat="1" ht="14.4" thickBot="1" x14ac:dyDescent="0.3">
      <c r="D24" s="263"/>
    </row>
    <row r="25" spans="2:6" customFormat="1" ht="15" thickBot="1" x14ac:dyDescent="0.35">
      <c r="B25" s="706" t="s">
        <v>282</v>
      </c>
      <c r="C25" s="707"/>
      <c r="D25" s="707"/>
      <c r="E25" s="707"/>
      <c r="F25" s="708"/>
    </row>
    <row r="26" spans="2:6" s="6" customFormat="1" ht="18" customHeight="1" x14ac:dyDescent="0.3">
      <c r="B26" s="670" t="s">
        <v>528</v>
      </c>
      <c r="C26" s="671"/>
      <c r="D26" s="671"/>
      <c r="E26" s="671"/>
      <c r="F26" s="672"/>
    </row>
    <row r="27" spans="2:6" s="6" customFormat="1" ht="18" customHeight="1" x14ac:dyDescent="0.3">
      <c r="B27" s="661" t="s">
        <v>529</v>
      </c>
      <c r="C27" s="662"/>
      <c r="D27" s="662"/>
      <c r="E27" s="662"/>
      <c r="F27" s="663"/>
    </row>
    <row r="28" spans="2:6" s="6" customFormat="1" ht="18" customHeight="1" x14ac:dyDescent="0.3">
      <c r="B28" s="661"/>
      <c r="C28" s="662"/>
      <c r="D28" s="662"/>
      <c r="E28" s="662"/>
      <c r="F28" s="663"/>
    </row>
    <row r="29" spans="2:6" s="6" customFormat="1" ht="18" customHeight="1" x14ac:dyDescent="0.3">
      <c r="B29" s="661"/>
      <c r="C29" s="662"/>
      <c r="D29" s="662"/>
      <c r="E29" s="662"/>
      <c r="F29" s="663"/>
    </row>
    <row r="30" spans="2:6" s="6" customFormat="1" ht="18" customHeight="1" x14ac:dyDescent="0.3">
      <c r="B30" s="661"/>
      <c r="C30" s="662"/>
      <c r="D30" s="662"/>
      <c r="E30" s="662"/>
      <c r="F30" s="663"/>
    </row>
    <row r="31" spans="2:6" s="6" customFormat="1" ht="18" customHeight="1" x14ac:dyDescent="0.3">
      <c r="B31" s="661"/>
      <c r="C31" s="662"/>
      <c r="D31" s="662"/>
      <c r="E31" s="662"/>
      <c r="F31" s="663"/>
    </row>
    <row r="32" spans="2:6" s="6" customFormat="1" ht="18" customHeight="1" thickBot="1" x14ac:dyDescent="0.35">
      <c r="B32" s="658"/>
      <c r="C32" s="659"/>
      <c r="D32" s="659"/>
      <c r="E32" s="659"/>
      <c r="F32" s="660"/>
    </row>
    <row r="33" spans="2:6" s="294" customFormat="1" x14ac:dyDescent="0.3">
      <c r="B33" s="292"/>
      <c r="C33" s="293"/>
      <c r="D33" s="293"/>
      <c r="E33" s="293"/>
      <c r="F33" s="293"/>
    </row>
    <row r="34" spans="2:6" s="294" customFormat="1" x14ac:dyDescent="0.3">
      <c r="B34" s="292"/>
      <c r="C34" s="293"/>
      <c r="D34" s="293"/>
      <c r="E34" s="293"/>
      <c r="F34" s="293"/>
    </row>
    <row r="35" spans="2:6" s="294" customFormat="1" x14ac:dyDescent="0.3">
      <c r="B35" s="292"/>
      <c r="C35" s="293"/>
      <c r="D35" s="293"/>
      <c r="E35" s="293"/>
      <c r="F35" s="293"/>
    </row>
    <row r="36" spans="2:6" s="294" customFormat="1" x14ac:dyDescent="0.3">
      <c r="B36" s="292"/>
      <c r="C36" s="293"/>
      <c r="D36" s="293"/>
      <c r="E36" s="293"/>
      <c r="F36" s="293"/>
    </row>
    <row r="37" spans="2:6" s="294" customFormat="1" x14ac:dyDescent="0.3">
      <c r="B37" s="292"/>
      <c r="C37" s="293"/>
      <c r="D37" s="293"/>
      <c r="E37" s="293"/>
      <c r="F37" s="293"/>
    </row>
    <row r="38" spans="2:6" s="294" customFormat="1" x14ac:dyDescent="0.3">
      <c r="B38" s="292"/>
      <c r="C38" s="293"/>
      <c r="D38" s="293"/>
      <c r="E38" s="293"/>
      <c r="F38" s="293"/>
    </row>
    <row r="39" spans="2:6" s="294" customFormat="1" x14ac:dyDescent="0.3">
      <c r="B39" s="292"/>
      <c r="C39" s="293"/>
      <c r="D39" s="293"/>
      <c r="E39" s="293"/>
      <c r="F39" s="293"/>
    </row>
    <row r="40" spans="2:6" s="294" customFormat="1" x14ac:dyDescent="0.3">
      <c r="B40" s="292"/>
      <c r="C40" s="293"/>
      <c r="D40" s="293"/>
      <c r="E40" s="293"/>
      <c r="F40" s="293"/>
    </row>
    <row r="41" spans="2:6" x14ac:dyDescent="0.3">
      <c r="B41" s="289"/>
      <c r="C41" s="290"/>
      <c r="D41" s="290"/>
      <c r="E41" s="290"/>
      <c r="F41" s="290"/>
    </row>
    <row r="42" spans="2:6" ht="15" customHeight="1" x14ac:dyDescent="0.3">
      <c r="B42" s="289"/>
      <c r="C42" s="290"/>
      <c r="D42" s="290"/>
      <c r="E42" s="290"/>
      <c r="F42" s="290"/>
    </row>
    <row r="43" spans="2:6" ht="14.4" x14ac:dyDescent="0.3">
      <c r="B43" s="291"/>
      <c r="C43" s="125"/>
      <c r="D43" s="125"/>
      <c r="E43" s="125"/>
      <c r="F43" s="125"/>
    </row>
  </sheetData>
  <sheetProtection algorithmName="SHA-512" hashValue="CE1zFitW2i+RcMkZVQsPgfHKoKPEM6ltzo7FnEWDBhwYVDULUdMxRyLFZTMy5eZs21ilrKJEG7Wm8Qg0mgUgXw==" saltValue="zgB8vEUim1i1PsBMA62WSA==" spinCount="100000" sheet="1" objects="1" scenarios="1" insertRows="0"/>
  <mergeCells count="13">
    <mergeCell ref="B30:F30"/>
    <mergeCell ref="B31:F31"/>
    <mergeCell ref="B32:F32"/>
    <mergeCell ref="B2:F2"/>
    <mergeCell ref="B3:F3"/>
    <mergeCell ref="B4:F4"/>
    <mergeCell ref="B5:F5"/>
    <mergeCell ref="B6:F6"/>
    <mergeCell ref="B25:F25"/>
    <mergeCell ref="B26:F26"/>
    <mergeCell ref="B27:F27"/>
    <mergeCell ref="B28:F28"/>
    <mergeCell ref="B29:F29"/>
  </mergeCells>
  <pageMargins left="0.7" right="0.7" top="0.75" bottom="0.75" header="0.3" footer="0.3"/>
  <pageSetup scale="89" orientation="portrait" r:id="rId1"/>
  <headerFooter differentFirst="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F44"/>
  <sheetViews>
    <sheetView showGridLines="0" zoomScaleNormal="100" workbookViewId="0">
      <selection activeCell="F16" sqref="F16"/>
    </sheetView>
  </sheetViews>
  <sheetFormatPr defaultColWidth="8.6640625" defaultRowHeight="13.8" x14ac:dyDescent="0.3"/>
  <cols>
    <col min="1" max="1" width="2.5546875" style="7" customWidth="1"/>
    <col min="2" max="2" width="6.33203125" style="273" customWidth="1"/>
    <col min="3" max="3" width="42.6640625" style="7" customWidth="1"/>
    <col min="4" max="5" width="16.33203125" style="7" customWidth="1"/>
    <col min="6" max="6" width="14.33203125" style="274" customWidth="1"/>
    <col min="7" max="7" width="4.88671875" style="7" customWidth="1"/>
    <col min="8" max="16384" width="8.6640625" style="7"/>
  </cols>
  <sheetData>
    <row r="1" spans="2:6" ht="14.4" thickBot="1" x14ac:dyDescent="0.35"/>
    <row r="2" spans="2:6" ht="20.25" customHeight="1" x14ac:dyDescent="0.3">
      <c r="B2" s="646" t="s">
        <v>283</v>
      </c>
      <c r="C2" s="647"/>
      <c r="D2" s="647"/>
      <c r="E2" s="647"/>
      <c r="F2" s="648"/>
    </row>
    <row r="3" spans="2:6" ht="20.25" customHeight="1" thickBot="1" x14ac:dyDescent="0.35">
      <c r="B3" s="709" t="s">
        <v>284</v>
      </c>
      <c r="C3" s="710"/>
      <c r="D3" s="710"/>
      <c r="E3" s="710"/>
      <c r="F3" s="711"/>
    </row>
    <row r="4" spans="2:6" customFormat="1" ht="15" thickBot="1" x14ac:dyDescent="0.35">
      <c r="B4" s="712" t="str">
        <f>"(As of December 31, "&amp;'Cover Sheet'!B6&amp;")"</f>
        <v>(As of December 31, 2022)</v>
      </c>
      <c r="C4" s="712"/>
      <c r="D4" s="712"/>
      <c r="E4" s="712"/>
      <c r="F4" s="712"/>
    </row>
    <row r="5" spans="2:6" s="2" customFormat="1" ht="15" customHeight="1" x14ac:dyDescent="0.25">
      <c r="B5" s="689" t="s">
        <v>99</v>
      </c>
      <c r="C5" s="690"/>
      <c r="D5" s="690"/>
      <c r="E5" s="690"/>
      <c r="F5" s="691"/>
    </row>
    <row r="6" spans="2:6" s="2" customFormat="1" ht="32.700000000000003" customHeight="1" x14ac:dyDescent="0.25">
      <c r="B6" s="703" t="s">
        <v>285</v>
      </c>
      <c r="C6" s="704"/>
      <c r="D6" s="704"/>
      <c r="E6" s="704"/>
      <c r="F6" s="705"/>
    </row>
    <row r="7" spans="2:6" ht="36.75" customHeight="1" x14ac:dyDescent="0.3">
      <c r="B7" s="295" t="s">
        <v>168</v>
      </c>
      <c r="C7" s="295" t="s">
        <v>286</v>
      </c>
      <c r="D7" s="295" t="s">
        <v>287</v>
      </c>
      <c r="E7" s="295" t="s">
        <v>288</v>
      </c>
      <c r="F7" s="295" t="s">
        <v>289</v>
      </c>
    </row>
    <row r="8" spans="2:6" ht="14.4" thickBot="1" x14ac:dyDescent="0.35">
      <c r="B8" s="276" t="s">
        <v>172</v>
      </c>
      <c r="C8" s="277" t="s">
        <v>173</v>
      </c>
      <c r="D8" s="277" t="s">
        <v>174</v>
      </c>
      <c r="E8" s="277" t="s">
        <v>175</v>
      </c>
      <c r="F8" s="278" t="s">
        <v>266</v>
      </c>
    </row>
    <row r="9" spans="2:6" ht="14.7" customHeight="1" x14ac:dyDescent="0.3">
      <c r="B9" s="460" t="s">
        <v>267</v>
      </c>
      <c r="C9" s="461"/>
      <c r="D9" s="461"/>
      <c r="E9" s="461"/>
      <c r="F9" s="462"/>
    </row>
    <row r="10" spans="2:6" ht="18" customHeight="1" x14ac:dyDescent="0.3">
      <c r="B10" s="296">
        <v>1</v>
      </c>
      <c r="C10" s="297" t="s">
        <v>290</v>
      </c>
      <c r="D10" s="41">
        <v>817</v>
      </c>
      <c r="E10" s="41">
        <v>167</v>
      </c>
      <c r="F10" s="298">
        <f>IF(SUM(D10,E10)=0,"",SUM(D10,E10))</f>
        <v>984</v>
      </c>
    </row>
    <row r="11" spans="2:6" ht="18" customHeight="1" x14ac:dyDescent="0.3">
      <c r="B11" s="299">
        <v>2</v>
      </c>
      <c r="C11" s="300" t="s">
        <v>269</v>
      </c>
      <c r="D11" s="41">
        <v>54</v>
      </c>
      <c r="E11" s="41">
        <v>44</v>
      </c>
      <c r="F11" s="298">
        <f>IF(SUM(D11,E11)=0,"",SUM(D11,E11))</f>
        <v>98</v>
      </c>
    </row>
    <row r="12" spans="2:6" ht="18" customHeight="1" x14ac:dyDescent="0.3">
      <c r="B12" s="299">
        <v>3</v>
      </c>
      <c r="C12" s="300" t="s">
        <v>291</v>
      </c>
      <c r="D12" s="41">
        <v>0</v>
      </c>
      <c r="E12" s="41">
        <v>0</v>
      </c>
      <c r="F12" s="298" t="str">
        <f>IF(SUM(D12,E12)=0,"",SUM(D12,E12))</f>
        <v/>
      </c>
    </row>
    <row r="13" spans="2:6" ht="18" customHeight="1" x14ac:dyDescent="0.3">
      <c r="B13" s="299">
        <v>4</v>
      </c>
      <c r="C13" s="300" t="s">
        <v>272</v>
      </c>
      <c r="D13" s="41">
        <v>0</v>
      </c>
      <c r="E13" s="41">
        <v>0</v>
      </c>
      <c r="F13" s="298" t="str">
        <f>IF(SUM(D13,E13)=0,"",SUM(D13,E13))</f>
        <v/>
      </c>
    </row>
    <row r="14" spans="2:6" ht="18" customHeight="1" x14ac:dyDescent="0.3">
      <c r="B14" s="301">
        <v>5</v>
      </c>
      <c r="C14" s="300" t="s">
        <v>292</v>
      </c>
      <c r="D14" s="302">
        <f>IF(SUM(D10:D13)=0,"",SUM(D10:D13))</f>
        <v>871</v>
      </c>
      <c r="E14" s="302">
        <f>IF(SUM(E10:E13)=0,"",SUM(E10:E13))</f>
        <v>211</v>
      </c>
      <c r="F14" s="298">
        <f>IF(SUM(F10:F13)=0,"",SUM(F10:F13))</f>
        <v>1082</v>
      </c>
    </row>
    <row r="15" spans="2:6" ht="18" customHeight="1" x14ac:dyDescent="0.3">
      <c r="B15" s="466" t="s">
        <v>293</v>
      </c>
      <c r="C15" s="467"/>
      <c r="D15" s="467"/>
      <c r="E15" s="467"/>
      <c r="F15" s="468"/>
    </row>
    <row r="16" spans="2:6" ht="18" customHeight="1" x14ac:dyDescent="0.3">
      <c r="B16" s="296">
        <v>6</v>
      </c>
      <c r="C16" s="300" t="s">
        <v>294</v>
      </c>
      <c r="D16" s="41">
        <v>0</v>
      </c>
      <c r="E16" s="41">
        <v>0</v>
      </c>
      <c r="F16" s="298" t="str">
        <f>IF(SUM(D16,E16)=0,"",SUM(D16,E16))</f>
        <v/>
      </c>
    </row>
    <row r="17" spans="2:6" ht="18" customHeight="1" x14ac:dyDescent="0.3">
      <c r="B17" s="299">
        <v>7</v>
      </c>
      <c r="C17" s="303" t="s">
        <v>295</v>
      </c>
      <c r="D17" s="41">
        <v>0</v>
      </c>
      <c r="E17" s="41">
        <v>0</v>
      </c>
      <c r="F17" s="298" t="str">
        <f>IF(SUM(D17,E17)=0,"",SUM(D17,E17))</f>
        <v/>
      </c>
    </row>
    <row r="18" spans="2:6" ht="18" customHeight="1" x14ac:dyDescent="0.3">
      <c r="B18" s="299">
        <v>8</v>
      </c>
      <c r="C18" s="300" t="s">
        <v>278</v>
      </c>
      <c r="D18" s="41">
        <v>0</v>
      </c>
      <c r="E18" s="41">
        <v>0</v>
      </c>
      <c r="F18" s="298" t="str">
        <f>IF(SUM(D18,E18)=0,"",SUM(D18,E18))</f>
        <v/>
      </c>
    </row>
    <row r="19" spans="2:6" ht="18" customHeight="1" x14ac:dyDescent="0.3">
      <c r="B19" s="299">
        <v>9</v>
      </c>
      <c r="C19" s="300" t="s">
        <v>279</v>
      </c>
      <c r="D19" s="41">
        <v>0</v>
      </c>
      <c r="E19" s="41">
        <v>0</v>
      </c>
      <c r="F19" s="298" t="str">
        <f>IF(SUM(D19,E19)=0,"",SUM(D19,E19))</f>
        <v/>
      </c>
    </row>
    <row r="20" spans="2:6" ht="18" customHeight="1" thickBot="1" x14ac:dyDescent="0.35">
      <c r="B20" s="304">
        <v>10</v>
      </c>
      <c r="C20" s="305" t="s">
        <v>296</v>
      </c>
      <c r="D20" s="42">
        <v>0</v>
      </c>
      <c r="E20" s="42">
        <v>3</v>
      </c>
      <c r="F20" s="306">
        <f>IF(SUM(D20,E20)=0,"",SUM(D20,E20))</f>
        <v>3</v>
      </c>
    </row>
    <row r="21" spans="2:6" s="2" customFormat="1" ht="14.4" thickBot="1" x14ac:dyDescent="0.3">
      <c r="D21" s="263"/>
    </row>
    <row r="22" spans="2:6" customFormat="1" ht="15" thickBot="1" x14ac:dyDescent="0.35">
      <c r="B22" s="685" t="s">
        <v>297</v>
      </c>
      <c r="C22" s="686"/>
      <c r="D22" s="686"/>
      <c r="E22" s="686"/>
      <c r="F22" s="687"/>
    </row>
    <row r="23" spans="2:6" s="6" customFormat="1" ht="18" customHeight="1" x14ac:dyDescent="0.3">
      <c r="B23" s="670" t="s">
        <v>524</v>
      </c>
      <c r="C23" s="671"/>
      <c r="D23" s="671"/>
      <c r="E23" s="671"/>
      <c r="F23" s="672"/>
    </row>
    <row r="24" spans="2:6" s="6" customFormat="1" ht="18" customHeight="1" x14ac:dyDescent="0.3">
      <c r="B24" s="661"/>
      <c r="C24" s="662"/>
      <c r="D24" s="662"/>
      <c r="E24" s="662"/>
      <c r="F24" s="663"/>
    </row>
    <row r="25" spans="2:6" s="6" customFormat="1" ht="18" customHeight="1" x14ac:dyDescent="0.3">
      <c r="B25" s="661"/>
      <c r="C25" s="662"/>
      <c r="D25" s="662"/>
      <c r="E25" s="662"/>
      <c r="F25" s="663"/>
    </row>
    <row r="26" spans="2:6" s="6" customFormat="1" ht="18" customHeight="1" x14ac:dyDescent="0.3">
      <c r="B26" s="661"/>
      <c r="C26" s="662"/>
      <c r="D26" s="662"/>
      <c r="E26" s="662"/>
      <c r="F26" s="663"/>
    </row>
    <row r="27" spans="2:6" s="6" customFormat="1" ht="18" customHeight="1" x14ac:dyDescent="0.3">
      <c r="B27" s="661"/>
      <c r="C27" s="662"/>
      <c r="D27" s="662"/>
      <c r="E27" s="662"/>
      <c r="F27" s="663"/>
    </row>
    <row r="28" spans="2:6" s="6" customFormat="1" ht="18" customHeight="1" x14ac:dyDescent="0.3">
      <c r="B28" s="661"/>
      <c r="C28" s="662"/>
      <c r="D28" s="662"/>
      <c r="E28" s="662"/>
      <c r="F28" s="663"/>
    </row>
    <row r="29" spans="2:6" s="6" customFormat="1" ht="18" customHeight="1" thickBot="1" x14ac:dyDescent="0.35">
      <c r="B29" s="658"/>
      <c r="C29" s="659"/>
      <c r="D29" s="659"/>
      <c r="E29" s="659"/>
      <c r="F29" s="660"/>
    </row>
    <row r="30" spans="2:6" s="294" customFormat="1" x14ac:dyDescent="0.3">
      <c r="B30" s="292"/>
      <c r="C30" s="293"/>
      <c r="D30" s="293"/>
      <c r="E30" s="293"/>
      <c r="F30" s="293"/>
    </row>
    <row r="31" spans="2:6" s="294" customFormat="1" x14ac:dyDescent="0.3">
      <c r="B31" s="292"/>
      <c r="C31" s="293"/>
      <c r="D31" s="293"/>
      <c r="E31" s="293"/>
      <c r="F31" s="293"/>
    </row>
    <row r="32" spans="2:6" s="294" customFormat="1" x14ac:dyDescent="0.3">
      <c r="B32" s="292"/>
      <c r="C32" s="293"/>
      <c r="D32" s="293"/>
      <c r="E32" s="293"/>
      <c r="F32" s="293"/>
    </row>
    <row r="33" spans="2:6" s="294" customFormat="1" x14ac:dyDescent="0.3">
      <c r="B33" s="292"/>
      <c r="C33" s="293"/>
      <c r="D33" s="293"/>
      <c r="E33" s="293"/>
      <c r="F33" s="293"/>
    </row>
    <row r="34" spans="2:6" s="294" customFormat="1" x14ac:dyDescent="0.3">
      <c r="B34" s="292"/>
      <c r="C34" s="293"/>
      <c r="D34" s="293"/>
      <c r="E34" s="293"/>
      <c r="F34" s="293"/>
    </row>
    <row r="35" spans="2:6" s="294" customFormat="1" x14ac:dyDescent="0.3">
      <c r="B35" s="292"/>
      <c r="C35" s="293"/>
      <c r="D35" s="293"/>
      <c r="E35" s="293"/>
      <c r="F35" s="293"/>
    </row>
    <row r="36" spans="2:6" s="294" customFormat="1" x14ac:dyDescent="0.3">
      <c r="B36" s="292"/>
      <c r="C36" s="293"/>
      <c r="D36" s="293"/>
      <c r="E36" s="293"/>
      <c r="F36" s="293"/>
    </row>
    <row r="37" spans="2:6" s="294" customFormat="1" x14ac:dyDescent="0.3">
      <c r="B37" s="292"/>
      <c r="C37" s="293"/>
      <c r="D37" s="293"/>
      <c r="E37" s="293"/>
      <c r="F37" s="293"/>
    </row>
    <row r="38" spans="2:6" s="294" customFormat="1" x14ac:dyDescent="0.3">
      <c r="B38" s="292"/>
      <c r="C38" s="293"/>
      <c r="D38" s="293"/>
      <c r="E38" s="293"/>
      <c r="F38" s="293"/>
    </row>
    <row r="39" spans="2:6" s="294" customFormat="1" x14ac:dyDescent="0.3">
      <c r="B39" s="292"/>
      <c r="C39" s="293"/>
      <c r="D39" s="293"/>
      <c r="E39" s="293"/>
      <c r="F39" s="293"/>
    </row>
    <row r="40" spans="2:6" s="294" customFormat="1" x14ac:dyDescent="0.3">
      <c r="B40" s="292"/>
      <c r="C40" s="293"/>
      <c r="D40" s="293"/>
      <c r="E40" s="293"/>
      <c r="F40" s="293"/>
    </row>
    <row r="41" spans="2:6" x14ac:dyDescent="0.3">
      <c r="B41" s="289"/>
      <c r="C41" s="290"/>
      <c r="D41" s="290"/>
      <c r="E41" s="290"/>
      <c r="F41" s="290"/>
    </row>
    <row r="42" spans="2:6" x14ac:dyDescent="0.3">
      <c r="B42" s="289"/>
      <c r="C42" s="290"/>
      <c r="D42" s="290"/>
      <c r="E42" s="290"/>
      <c r="F42" s="290"/>
    </row>
    <row r="43" spans="2:6" ht="15" customHeight="1" x14ac:dyDescent="0.3">
      <c r="B43" s="289"/>
      <c r="C43" s="290"/>
      <c r="D43" s="290"/>
      <c r="E43" s="290"/>
      <c r="F43" s="290"/>
    </row>
    <row r="44" spans="2:6" ht="14.4" x14ac:dyDescent="0.3">
      <c r="B44" s="291"/>
      <c r="C44" s="125"/>
      <c r="D44" s="125"/>
      <c r="E44" s="125"/>
      <c r="F44" s="125"/>
    </row>
  </sheetData>
  <sheetProtection algorithmName="SHA-512" hashValue="Y7mXs2blniKzfpNZGqBVBe1gZX5RF1qnJQPaAsbUGRZmYPgBBaf4GHqUxPLs07H/xhhcC2HrMsSxSIpYNK1ibQ==" saltValue="ySEyVb0+VnDgFmsuWXSPeg==" spinCount="100000" sheet="1" objects="1" scenarios="1" insertRows="0"/>
  <mergeCells count="13">
    <mergeCell ref="B27:F27"/>
    <mergeCell ref="B28:F28"/>
    <mergeCell ref="B29:F29"/>
    <mergeCell ref="B2:F2"/>
    <mergeCell ref="B3:F3"/>
    <mergeCell ref="B5:F5"/>
    <mergeCell ref="B6:F6"/>
    <mergeCell ref="B4:F4"/>
    <mergeCell ref="B22:F22"/>
    <mergeCell ref="B23:F23"/>
    <mergeCell ref="B24:F24"/>
    <mergeCell ref="B25:F25"/>
    <mergeCell ref="B26:F26"/>
  </mergeCells>
  <pageMargins left="0.7" right="0.7" top="0.75" bottom="0.75" header="0.3" footer="0.3"/>
  <pageSetup scale="87" orientation="portrait" r:id="rId1"/>
  <headerFooter differentFirst="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B1:D52"/>
  <sheetViews>
    <sheetView showGridLines="0" tabSelected="1" topLeftCell="A14" zoomScaleNormal="100" workbookViewId="0">
      <selection activeCell="H38" sqref="H38"/>
    </sheetView>
  </sheetViews>
  <sheetFormatPr defaultColWidth="8.6640625" defaultRowHeight="13.8" x14ac:dyDescent="0.25"/>
  <cols>
    <col min="1" max="1" width="3.6640625" style="2" customWidth="1"/>
    <col min="2" max="2" width="5.33203125" style="307" customWidth="1"/>
    <col min="3" max="3" width="77.6640625" style="2" customWidth="1"/>
    <col min="4" max="4" width="19.33203125" style="263" customWidth="1"/>
    <col min="5" max="5" width="4.5546875" style="2" customWidth="1"/>
    <col min="6" max="16384" width="8.6640625" style="2"/>
  </cols>
  <sheetData>
    <row r="1" spans="2:4" ht="11.7" customHeight="1" thickBot="1" x14ac:dyDescent="0.3"/>
    <row r="2" spans="2:4" ht="21" x14ac:dyDescent="0.25">
      <c r="B2" s="692" t="s">
        <v>298</v>
      </c>
      <c r="C2" s="693"/>
      <c r="D2" s="694"/>
    </row>
    <row r="3" spans="2:4" ht="21.6" thickBot="1" x14ac:dyDescent="0.3">
      <c r="B3" s="695" t="s">
        <v>299</v>
      </c>
      <c r="C3" s="696"/>
      <c r="D3" s="697"/>
    </row>
    <row r="4" spans="2:4" customFormat="1" ht="15" thickBot="1" x14ac:dyDescent="0.35">
      <c r="B4" s="688" t="str">
        <f>"(For calendar year ended December 31, "&amp;'Cover Sheet'!B6&amp;")"</f>
        <v>(For calendar year ended December 31, 2022)</v>
      </c>
      <c r="C4" s="688"/>
      <c r="D4" s="688"/>
    </row>
    <row r="5" spans="2:4" ht="15" customHeight="1" x14ac:dyDescent="0.25">
      <c r="B5" s="689" t="s">
        <v>99</v>
      </c>
      <c r="C5" s="698"/>
      <c r="D5" s="699"/>
    </row>
    <row r="6" spans="2:4" ht="45" customHeight="1" thickBot="1" x14ac:dyDescent="0.3">
      <c r="B6" s="716" t="s">
        <v>300</v>
      </c>
      <c r="C6" s="717"/>
      <c r="D6" s="718"/>
    </row>
    <row r="7" spans="2:4" ht="24" customHeight="1" x14ac:dyDescent="0.25">
      <c r="B7" s="308" t="s">
        <v>168</v>
      </c>
      <c r="C7" s="295" t="s">
        <v>193</v>
      </c>
      <c r="D7" s="309" t="s">
        <v>301</v>
      </c>
    </row>
    <row r="8" spans="2:4" ht="18" customHeight="1" x14ac:dyDescent="0.25">
      <c r="B8" s="466" t="s">
        <v>261</v>
      </c>
      <c r="C8" s="469"/>
      <c r="D8" s="470"/>
    </row>
    <row r="9" spans="2:4" ht="17.25" customHeight="1" x14ac:dyDescent="0.25">
      <c r="B9" s="310">
        <v>1</v>
      </c>
      <c r="C9" s="279" t="s">
        <v>302</v>
      </c>
      <c r="D9" s="25">
        <v>685066.2</v>
      </c>
    </row>
    <row r="10" spans="2:4" ht="17.25" customHeight="1" x14ac:dyDescent="0.25">
      <c r="B10" s="310">
        <v>2</v>
      </c>
      <c r="C10" s="279" t="s">
        <v>303</v>
      </c>
      <c r="D10" s="25">
        <v>0</v>
      </c>
    </row>
    <row r="11" spans="2:4" ht="17.25" customHeight="1" x14ac:dyDescent="0.25">
      <c r="B11" s="310">
        <v>3</v>
      </c>
      <c r="C11" s="281" t="s">
        <v>148</v>
      </c>
      <c r="D11" s="25">
        <v>0</v>
      </c>
    </row>
    <row r="12" spans="2:4" ht="17.25" customHeight="1" x14ac:dyDescent="0.25">
      <c r="B12" s="310">
        <v>4</v>
      </c>
      <c r="C12" s="311" t="s">
        <v>304</v>
      </c>
      <c r="D12" s="312">
        <f>IF(SUM(D9:D11)&lt;&gt;0,SUM(D9:D11),"")</f>
        <v>685066.2</v>
      </c>
    </row>
    <row r="13" spans="2:4" ht="17.25" customHeight="1" x14ac:dyDescent="0.25">
      <c r="B13" s="466" t="s">
        <v>305</v>
      </c>
      <c r="C13" s="469"/>
      <c r="D13" s="470"/>
    </row>
    <row r="14" spans="2:4" ht="17.25" customHeight="1" x14ac:dyDescent="0.25">
      <c r="B14" s="310">
        <v>5</v>
      </c>
      <c r="C14" s="279" t="s">
        <v>306</v>
      </c>
      <c r="D14" s="25">
        <v>144575</v>
      </c>
    </row>
    <row r="15" spans="2:4" ht="17.25" customHeight="1" x14ac:dyDescent="0.25">
      <c r="B15" s="310">
        <v>6</v>
      </c>
      <c r="C15" s="279" t="s">
        <v>307</v>
      </c>
      <c r="D15" s="25">
        <v>50823</v>
      </c>
    </row>
    <row r="16" spans="2:4" ht="17.25" customHeight="1" x14ac:dyDescent="0.25">
      <c r="B16" s="310">
        <v>7</v>
      </c>
      <c r="C16" s="281" t="s">
        <v>308</v>
      </c>
      <c r="D16" s="25">
        <v>52446</v>
      </c>
    </row>
    <row r="17" spans="2:4" ht="17.25" customHeight="1" x14ac:dyDescent="0.25">
      <c r="B17" s="310">
        <v>8</v>
      </c>
      <c r="C17" s="281" t="s">
        <v>309</v>
      </c>
      <c r="D17" s="25">
        <v>22060</v>
      </c>
    </row>
    <row r="18" spans="2:4" ht="17.25" customHeight="1" x14ac:dyDescent="0.25">
      <c r="B18" s="310">
        <v>9</v>
      </c>
      <c r="C18" s="281" t="s">
        <v>310</v>
      </c>
      <c r="D18" s="25">
        <v>20504</v>
      </c>
    </row>
    <row r="19" spans="2:4" ht="17.25" customHeight="1" x14ac:dyDescent="0.25">
      <c r="B19" s="310">
        <v>10</v>
      </c>
      <c r="C19" s="281" t="s">
        <v>311</v>
      </c>
      <c r="D19" s="25">
        <v>86719</v>
      </c>
    </row>
    <row r="20" spans="2:4" ht="17.25" customHeight="1" x14ac:dyDescent="0.25">
      <c r="B20" s="310">
        <v>11</v>
      </c>
      <c r="C20" s="281" t="s">
        <v>312</v>
      </c>
      <c r="D20" s="25">
        <v>86730</v>
      </c>
    </row>
    <row r="21" spans="2:4" ht="17.25" customHeight="1" x14ac:dyDescent="0.25">
      <c r="B21" s="310">
        <v>12</v>
      </c>
      <c r="C21" s="281" t="s">
        <v>313</v>
      </c>
      <c r="D21" s="25">
        <v>2820</v>
      </c>
    </row>
    <row r="22" spans="2:4" ht="17.25" customHeight="1" x14ac:dyDescent="0.25">
      <c r="B22" s="310">
        <v>13</v>
      </c>
      <c r="C22" s="281" t="s">
        <v>161</v>
      </c>
      <c r="D22" s="25">
        <v>161345</v>
      </c>
    </row>
    <row r="23" spans="2:4" ht="17.25" customHeight="1" x14ac:dyDescent="0.25">
      <c r="B23" s="310">
        <v>14</v>
      </c>
      <c r="C23" s="281" t="s">
        <v>314</v>
      </c>
      <c r="D23" s="25">
        <v>0</v>
      </c>
    </row>
    <row r="24" spans="2:4" ht="17.25" customHeight="1" x14ac:dyDescent="0.25">
      <c r="B24" s="310">
        <v>15</v>
      </c>
      <c r="C24" s="281" t="s">
        <v>315</v>
      </c>
      <c r="D24" s="25">
        <v>50106</v>
      </c>
    </row>
    <row r="25" spans="2:4" ht="17.25" customHeight="1" x14ac:dyDescent="0.25">
      <c r="B25" s="310">
        <v>16</v>
      </c>
      <c r="C25" s="281" t="s">
        <v>316</v>
      </c>
      <c r="D25" s="25">
        <v>40200</v>
      </c>
    </row>
    <row r="26" spans="2:4" ht="17.25" customHeight="1" x14ac:dyDescent="0.25">
      <c r="B26" s="310">
        <v>17</v>
      </c>
      <c r="C26" s="281" t="s">
        <v>317</v>
      </c>
      <c r="D26" s="25">
        <v>8182</v>
      </c>
    </row>
    <row r="27" spans="2:4" ht="17.25" customHeight="1" x14ac:dyDescent="0.25">
      <c r="B27" s="310">
        <v>18</v>
      </c>
      <c r="C27" s="313" t="s">
        <v>318</v>
      </c>
      <c r="D27" s="312">
        <f>IF(SUM(D14:D26)&lt;&gt;0,SUM(D14:D26),"")</f>
        <v>726510</v>
      </c>
    </row>
    <row r="28" spans="2:4" ht="17.25" customHeight="1" x14ac:dyDescent="0.25">
      <c r="B28" s="310">
        <v>19</v>
      </c>
      <c r="C28" s="314" t="s">
        <v>319</v>
      </c>
      <c r="D28" s="312">
        <f>IF(OR(D12&lt;&gt;"",D27&lt;&gt;""),IF(D12="",0,D12)-IF(D27="",0,D27),"")</f>
        <v>-41443.800000000047</v>
      </c>
    </row>
    <row r="29" spans="2:4" ht="17.25" customHeight="1" x14ac:dyDescent="0.25">
      <c r="B29" s="466" t="s">
        <v>320</v>
      </c>
      <c r="C29" s="469"/>
      <c r="D29" s="470"/>
    </row>
    <row r="30" spans="2:4" ht="17.25" customHeight="1" x14ac:dyDescent="0.25">
      <c r="B30" s="310">
        <v>20</v>
      </c>
      <c r="C30" s="281" t="s">
        <v>321</v>
      </c>
      <c r="D30" s="25">
        <v>0</v>
      </c>
    </row>
    <row r="31" spans="2:4" ht="17.25" customHeight="1" x14ac:dyDescent="0.25">
      <c r="B31" s="310">
        <v>21</v>
      </c>
      <c r="C31" s="281" t="s">
        <v>322</v>
      </c>
      <c r="D31" s="25">
        <v>0</v>
      </c>
    </row>
    <row r="32" spans="2:4" ht="17.25" customHeight="1" x14ac:dyDescent="0.25">
      <c r="B32" s="310">
        <v>22</v>
      </c>
      <c r="C32" s="281" t="s">
        <v>323</v>
      </c>
      <c r="D32" s="25">
        <v>0</v>
      </c>
    </row>
    <row r="33" spans="2:4" ht="17.25" customHeight="1" x14ac:dyDescent="0.25">
      <c r="B33" s="310">
        <v>23</v>
      </c>
      <c r="C33" s="281" t="s">
        <v>324</v>
      </c>
      <c r="D33" s="25">
        <v>15852</v>
      </c>
    </row>
    <row r="34" spans="2:4" ht="17.25" customHeight="1" x14ac:dyDescent="0.25">
      <c r="B34" s="310">
        <v>24</v>
      </c>
      <c r="C34" s="281" t="s">
        <v>325</v>
      </c>
      <c r="D34" s="25">
        <v>0</v>
      </c>
    </row>
    <row r="35" spans="2:4" ht="17.25" customHeight="1" x14ac:dyDescent="0.25">
      <c r="B35" s="310">
        <v>25</v>
      </c>
      <c r="C35" s="313" t="s">
        <v>326</v>
      </c>
      <c r="D35" s="25">
        <f>IF(SUM(D30:D34)&lt;&gt;0,SUMIF(D30:D32,"&lt;&gt;""")-SUMIF(D33:D34,"&lt;&gt;"""),"")</f>
        <v>-15852</v>
      </c>
    </row>
    <row r="36" spans="2:4" ht="17.25" customHeight="1" x14ac:dyDescent="0.25">
      <c r="B36" s="310">
        <v>26</v>
      </c>
      <c r="C36" s="315" t="s">
        <v>327</v>
      </c>
      <c r="D36" s="312">
        <f>IF(OR(D28&lt;&gt;"",D35&lt;&gt;""),IF(D28="",0,D28)+IF(D35="",0,D35),"")</f>
        <v>-57295.800000000047</v>
      </c>
    </row>
    <row r="37" spans="2:4" ht="17.25" customHeight="1" x14ac:dyDescent="0.25">
      <c r="B37" s="310">
        <v>27</v>
      </c>
      <c r="C37" s="281" t="s">
        <v>328</v>
      </c>
      <c r="D37" s="25">
        <v>0</v>
      </c>
    </row>
    <row r="38" spans="2:4" ht="17.25" customHeight="1" thickBot="1" x14ac:dyDescent="0.3">
      <c r="B38" s="471">
        <v>28</v>
      </c>
      <c r="C38" s="472" t="s">
        <v>329</v>
      </c>
      <c r="D38" s="473">
        <f>IF(OR(D36&lt;&gt;"",D37&lt;&gt;""),IF(D36="",0,D36)-IF(D37="",0,D37),"")</f>
        <v>-57295.800000000047</v>
      </c>
    </row>
    <row r="39" spans="2:4" customFormat="1" ht="15" thickBot="1" x14ac:dyDescent="0.35">
      <c r="B39" s="454" t="s">
        <v>330</v>
      </c>
      <c r="C39" s="455"/>
      <c r="D39" s="456"/>
    </row>
    <row r="40" spans="2:4" customFormat="1" ht="2.25" customHeight="1" thickBot="1" x14ac:dyDescent="0.35">
      <c r="B40" s="457"/>
      <c r="C40" s="458"/>
      <c r="D40" s="458"/>
    </row>
    <row r="41" spans="2:4" s="6" customFormat="1" ht="14.4" x14ac:dyDescent="0.3">
      <c r="B41" s="713" t="s">
        <v>530</v>
      </c>
      <c r="C41" s="714"/>
      <c r="D41" s="715"/>
    </row>
    <row r="42" spans="2:4" s="6" customFormat="1" ht="14.4" x14ac:dyDescent="0.3">
      <c r="B42" s="661" t="s">
        <v>532</v>
      </c>
      <c r="C42" s="662"/>
      <c r="D42" s="663"/>
    </row>
    <row r="43" spans="2:4" s="6" customFormat="1" ht="14.4" x14ac:dyDescent="0.3">
      <c r="B43" s="661" t="s">
        <v>533</v>
      </c>
      <c r="C43" s="662"/>
      <c r="D43" s="663"/>
    </row>
    <row r="44" spans="2:4" s="6" customFormat="1" ht="14.4" x14ac:dyDescent="0.3">
      <c r="B44" s="661" t="s">
        <v>531</v>
      </c>
      <c r="C44" s="662"/>
      <c r="D44" s="663"/>
    </row>
    <row r="45" spans="2:4" s="6" customFormat="1" ht="14.4" x14ac:dyDescent="0.3">
      <c r="B45" s="661"/>
      <c r="C45" s="662"/>
      <c r="D45" s="663"/>
    </row>
    <row r="46" spans="2:4" s="6" customFormat="1" ht="15" thickBot="1" x14ac:dyDescent="0.35">
      <c r="B46" s="658"/>
      <c r="C46" s="659"/>
      <c r="D46" s="660"/>
    </row>
    <row r="47" spans="2:4" s="264" customFormat="1" x14ac:dyDescent="0.25">
      <c r="B47" s="319"/>
      <c r="C47" s="320"/>
      <c r="D47" s="320"/>
    </row>
    <row r="48" spans="2:4" s="264" customFormat="1" x14ac:dyDescent="0.25">
      <c r="B48" s="319"/>
      <c r="C48" s="320"/>
      <c r="D48" s="320"/>
    </row>
    <row r="49" spans="2:4" s="264" customFormat="1" x14ac:dyDescent="0.25">
      <c r="B49" s="319"/>
      <c r="C49" s="320"/>
      <c r="D49" s="320"/>
    </row>
    <row r="50" spans="2:4" s="264" customFormat="1" x14ac:dyDescent="0.25">
      <c r="B50" s="319"/>
      <c r="C50" s="320"/>
      <c r="D50" s="320"/>
    </row>
    <row r="51" spans="2:4" x14ac:dyDescent="0.25">
      <c r="B51" s="316"/>
      <c r="C51" s="317"/>
      <c r="D51" s="317"/>
    </row>
    <row r="52" spans="2:4" ht="14.4" x14ac:dyDescent="0.3">
      <c r="B52" s="318"/>
      <c r="C52"/>
      <c r="D52"/>
    </row>
  </sheetData>
  <sheetProtection algorithmName="SHA-512" hashValue="uP/Xf4tv5L2wEyLuIUQ1I2tPpWPMrHWutmBfc3QJC1Ws7//pRFwGb/mDIRM1TRw6Ph0iDJIQ4YgL9YQZp30N+Q==" saltValue="njHG2EgVWZoVxvrmgg8Wbg==" spinCount="100000" sheet="1" objects="1" scenarios="1" insertRows="0"/>
  <mergeCells count="11">
    <mergeCell ref="B3:D3"/>
    <mergeCell ref="B2:D2"/>
    <mergeCell ref="B4:D4"/>
    <mergeCell ref="B5:D5"/>
    <mergeCell ref="B6:D6"/>
    <mergeCell ref="B44:D44"/>
    <mergeCell ref="B45:D45"/>
    <mergeCell ref="B46:D46"/>
    <mergeCell ref="B41:D41"/>
    <mergeCell ref="B42:D42"/>
    <mergeCell ref="B43:D43"/>
  </mergeCells>
  <pageMargins left="0.7" right="0.7" top="0.75" bottom="0.75" header="0.3" footer="0.3"/>
  <pageSetup scale="81" orientation="portrait" r:id="rId1"/>
  <headerFooter differentFirst="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B1:E32"/>
  <sheetViews>
    <sheetView showGridLines="0" topLeftCell="A13" zoomScaleNormal="100" workbookViewId="0">
      <selection activeCell="E32" sqref="E32"/>
    </sheetView>
  </sheetViews>
  <sheetFormatPr defaultColWidth="8.6640625" defaultRowHeight="13.8" x14ac:dyDescent="0.25"/>
  <cols>
    <col min="1" max="1" width="3.33203125" style="2" customWidth="1"/>
    <col min="2" max="2" width="32.33203125" style="2" customWidth="1"/>
    <col min="3" max="5" width="19.33203125" style="2" customWidth="1"/>
    <col min="6" max="6" width="4.5546875" style="2" customWidth="1"/>
    <col min="7" max="16384" width="8.6640625" style="2"/>
  </cols>
  <sheetData>
    <row r="1" spans="2:5" ht="14.4" thickBot="1" x14ac:dyDescent="0.3"/>
    <row r="2" spans="2:5" s="321" customFormat="1" ht="21" x14ac:dyDescent="0.35">
      <c r="B2" s="692" t="s">
        <v>331</v>
      </c>
      <c r="C2" s="693"/>
      <c r="D2" s="693"/>
      <c r="E2" s="694"/>
    </row>
    <row r="3" spans="2:5" s="321" customFormat="1" ht="21.6" thickBot="1" x14ac:dyDescent="0.4">
      <c r="B3" s="695" t="s">
        <v>332</v>
      </c>
      <c r="C3" s="696"/>
      <c r="D3" s="696"/>
      <c r="E3" s="697"/>
    </row>
    <row r="4" spans="2:5" customFormat="1" ht="15" thickBot="1" x14ac:dyDescent="0.35">
      <c r="B4" s="719" t="str">
        <f>"(For calendar year ended December 31, "&amp;'Cover Sheet'!B6&amp;")"</f>
        <v>(For calendar year ended December 31, 2022)</v>
      </c>
      <c r="C4" s="719"/>
      <c r="D4" s="719"/>
      <c r="E4" s="719"/>
    </row>
    <row r="5" spans="2:5" s="7" customFormat="1" ht="14.25" customHeight="1" x14ac:dyDescent="0.3">
      <c r="B5" s="728" t="s">
        <v>99</v>
      </c>
      <c r="C5" s="543"/>
      <c r="D5" s="543"/>
      <c r="E5" s="729"/>
    </row>
    <row r="6" spans="2:5" s="7" customFormat="1" ht="69" customHeight="1" thickBot="1" x14ac:dyDescent="0.35">
      <c r="B6" s="716" t="s">
        <v>333</v>
      </c>
      <c r="C6" s="726"/>
      <c r="D6" s="726"/>
      <c r="E6" s="727"/>
    </row>
    <row r="7" spans="2:5" s="325" customFormat="1" ht="16.2" customHeight="1" thickBot="1" x14ac:dyDescent="0.35">
      <c r="B7" s="322"/>
      <c r="C7" s="323"/>
      <c r="D7" s="323"/>
      <c r="E7" s="324"/>
    </row>
    <row r="8" spans="2:5" ht="18" customHeight="1" x14ac:dyDescent="0.25">
      <c r="B8" s="723" t="s">
        <v>334</v>
      </c>
      <c r="C8" s="724"/>
      <c r="D8" s="724"/>
      <c r="E8" s="725"/>
    </row>
    <row r="9" spans="2:5" ht="30.6" customHeight="1" x14ac:dyDescent="0.25">
      <c r="B9" s="326" t="s">
        <v>335</v>
      </c>
      <c r="C9" s="275" t="s">
        <v>336</v>
      </c>
      <c r="D9" s="275" t="s">
        <v>337</v>
      </c>
      <c r="E9" s="327" t="s">
        <v>338</v>
      </c>
    </row>
    <row r="10" spans="2:5" ht="18" customHeight="1" x14ac:dyDescent="0.25">
      <c r="B10" s="328" t="s">
        <v>339</v>
      </c>
      <c r="C10" s="40">
        <v>0</v>
      </c>
      <c r="D10" s="21">
        <v>0</v>
      </c>
      <c r="E10" s="22">
        <v>0</v>
      </c>
    </row>
    <row r="11" spans="2:5" ht="18" customHeight="1" x14ac:dyDescent="0.25">
      <c r="B11" s="329" t="s">
        <v>340</v>
      </c>
      <c r="C11" s="30">
        <v>0</v>
      </c>
      <c r="D11" s="23">
        <v>0</v>
      </c>
      <c r="E11" s="24">
        <v>0</v>
      </c>
    </row>
    <row r="12" spans="2:5" ht="18" customHeight="1" x14ac:dyDescent="0.25">
      <c r="B12" s="329" t="s">
        <v>341</v>
      </c>
      <c r="C12" s="30">
        <v>0</v>
      </c>
      <c r="D12" s="23">
        <v>0</v>
      </c>
      <c r="E12" s="24">
        <v>0</v>
      </c>
    </row>
    <row r="13" spans="2:5" ht="18" customHeight="1" x14ac:dyDescent="0.25">
      <c r="B13" s="329" t="s">
        <v>342</v>
      </c>
      <c r="C13" s="30">
        <v>0</v>
      </c>
      <c r="D13" s="23">
        <v>0</v>
      </c>
      <c r="E13" s="24">
        <v>0</v>
      </c>
    </row>
    <row r="14" spans="2:5" ht="18" customHeight="1" x14ac:dyDescent="0.25">
      <c r="B14" s="329" t="s">
        <v>343</v>
      </c>
      <c r="C14" s="30">
        <v>0</v>
      </c>
      <c r="D14" s="23">
        <v>0</v>
      </c>
      <c r="E14" s="24">
        <v>0</v>
      </c>
    </row>
    <row r="15" spans="2:5" ht="18" customHeight="1" x14ac:dyDescent="0.25">
      <c r="B15" s="329" t="s">
        <v>344</v>
      </c>
      <c r="C15" s="30">
        <v>0</v>
      </c>
      <c r="D15" s="23">
        <v>0</v>
      </c>
      <c r="E15" s="24">
        <v>0</v>
      </c>
    </row>
    <row r="16" spans="2:5" ht="18" customHeight="1" x14ac:dyDescent="0.25">
      <c r="B16" s="329" t="s">
        <v>345</v>
      </c>
      <c r="C16" s="30">
        <v>0</v>
      </c>
      <c r="D16" s="23">
        <v>0</v>
      </c>
      <c r="E16" s="24">
        <v>0</v>
      </c>
    </row>
    <row r="17" spans="2:5" ht="18" customHeight="1" x14ac:dyDescent="0.25">
      <c r="B17" s="329" t="s">
        <v>346</v>
      </c>
      <c r="C17" s="30">
        <v>0</v>
      </c>
      <c r="D17" s="23">
        <v>0</v>
      </c>
      <c r="E17" s="24">
        <v>0</v>
      </c>
    </row>
    <row r="18" spans="2:5" ht="18" customHeight="1" x14ac:dyDescent="0.25">
      <c r="B18" s="329" t="s">
        <v>346</v>
      </c>
      <c r="C18" s="30">
        <v>0</v>
      </c>
      <c r="D18" s="23">
        <v>0</v>
      </c>
      <c r="E18" s="24">
        <v>0</v>
      </c>
    </row>
    <row r="19" spans="2:5" ht="18" customHeight="1" thickBot="1" x14ac:dyDescent="0.3">
      <c r="B19" s="330" t="s">
        <v>347</v>
      </c>
      <c r="C19" s="331" t="str">
        <f>IF(SUM(C10:C18)&lt;&gt;0,SUMIF(C10:C18,"&lt;&gt;"""),"")</f>
        <v/>
      </c>
      <c r="D19" s="287" t="str">
        <f>IF(SUM(D10:D18)&lt;&gt;0,SUMIF(D10:D18,"&lt;&gt;"""),"")</f>
        <v/>
      </c>
      <c r="E19" s="288" t="str">
        <f>IF(SUM(E10:E18)&lt;&gt;0,SUMIF(E10:E18,"&lt;&gt;"""),"")</f>
        <v/>
      </c>
    </row>
    <row r="20" spans="2:5" ht="14.4" thickBot="1" x14ac:dyDescent="0.3">
      <c r="B20" s="147"/>
      <c r="C20" s="147"/>
    </row>
    <row r="21" spans="2:5" ht="18" customHeight="1" thickBot="1" x14ac:dyDescent="0.3">
      <c r="B21" s="720" t="s">
        <v>348</v>
      </c>
      <c r="C21" s="721"/>
      <c r="D21" s="721"/>
      <c r="E21" s="722"/>
    </row>
    <row r="22" spans="2:5" ht="30" customHeight="1" x14ac:dyDescent="0.25">
      <c r="B22" s="332" t="s">
        <v>335</v>
      </c>
      <c r="C22" s="496" t="s">
        <v>336</v>
      </c>
      <c r="D22" s="496" t="s">
        <v>337</v>
      </c>
      <c r="E22" s="327" t="s">
        <v>338</v>
      </c>
    </row>
    <row r="23" spans="2:5" ht="18" customHeight="1" x14ac:dyDescent="0.25">
      <c r="B23" s="329" t="s">
        <v>339</v>
      </c>
      <c r="C23" s="30">
        <v>0</v>
      </c>
      <c r="D23" s="23">
        <v>0</v>
      </c>
      <c r="E23" s="24">
        <v>0</v>
      </c>
    </row>
    <row r="24" spans="2:5" ht="18" customHeight="1" x14ac:dyDescent="0.25">
      <c r="B24" s="329" t="s">
        <v>340</v>
      </c>
      <c r="C24" s="30">
        <v>0</v>
      </c>
      <c r="D24" s="23">
        <v>0</v>
      </c>
      <c r="E24" s="24">
        <v>0</v>
      </c>
    </row>
    <row r="25" spans="2:5" ht="18" customHeight="1" x14ac:dyDescent="0.25">
      <c r="B25" s="329" t="s">
        <v>341</v>
      </c>
      <c r="C25" s="30">
        <v>0</v>
      </c>
      <c r="D25" s="23">
        <v>0</v>
      </c>
      <c r="E25" s="24">
        <v>0</v>
      </c>
    </row>
    <row r="26" spans="2:5" ht="18" customHeight="1" x14ac:dyDescent="0.25">
      <c r="B26" s="329" t="s">
        <v>342</v>
      </c>
      <c r="C26" s="30">
        <v>0</v>
      </c>
      <c r="D26" s="23">
        <v>0</v>
      </c>
      <c r="E26" s="24">
        <v>0</v>
      </c>
    </row>
    <row r="27" spans="2:5" ht="18" customHeight="1" x14ac:dyDescent="0.25">
      <c r="B27" s="329" t="s">
        <v>343</v>
      </c>
      <c r="C27" s="30">
        <v>0</v>
      </c>
      <c r="D27" s="23">
        <v>0</v>
      </c>
      <c r="E27" s="24">
        <v>0</v>
      </c>
    </row>
    <row r="28" spans="2:5" ht="18" customHeight="1" x14ac:dyDescent="0.25">
      <c r="B28" s="329" t="s">
        <v>344</v>
      </c>
      <c r="C28" s="30">
        <v>0</v>
      </c>
      <c r="D28" s="23">
        <v>0</v>
      </c>
      <c r="E28" s="24">
        <v>0</v>
      </c>
    </row>
    <row r="29" spans="2:5" ht="18" customHeight="1" x14ac:dyDescent="0.25">
      <c r="B29" s="329" t="s">
        <v>345</v>
      </c>
      <c r="C29" s="30">
        <v>0</v>
      </c>
      <c r="D29" s="23">
        <v>0</v>
      </c>
      <c r="E29" s="24">
        <v>0</v>
      </c>
    </row>
    <row r="30" spans="2:5" ht="18" customHeight="1" x14ac:dyDescent="0.25">
      <c r="B30" s="329" t="s">
        <v>346</v>
      </c>
      <c r="C30" s="30">
        <v>0</v>
      </c>
      <c r="D30" s="23">
        <v>0</v>
      </c>
      <c r="E30" s="24">
        <v>0</v>
      </c>
    </row>
    <row r="31" spans="2:5" ht="18" customHeight="1" x14ac:dyDescent="0.25">
      <c r="B31" s="329" t="s">
        <v>346</v>
      </c>
      <c r="C31" s="30">
        <v>0</v>
      </c>
      <c r="D31" s="23">
        <v>0</v>
      </c>
      <c r="E31" s="24">
        <v>0</v>
      </c>
    </row>
    <row r="32" spans="2:5" ht="18" customHeight="1" thickBot="1" x14ac:dyDescent="0.3">
      <c r="B32" s="333" t="s">
        <v>347</v>
      </c>
      <c r="C32" s="331" t="str">
        <f>IF(SUM(C23:C31)&lt;&gt;0,SUMIF(C23:C31,"&lt;&gt;"""),"")</f>
        <v/>
      </c>
      <c r="D32" s="287" t="str">
        <f>IF(SUM(D23:D31)&lt;&gt;0,SUMIF(D23:D31,"&lt;&gt;"""),"")</f>
        <v/>
      </c>
      <c r="E32" s="288" t="str">
        <f>IF(SUM(E23:E31)&lt;&gt;0,SUMIF(E23:E31,"&lt;&gt;"""),"")</f>
        <v/>
      </c>
    </row>
  </sheetData>
  <sheetProtection algorithmName="SHA-512" hashValue="cJjj41FV09B2AmJ6MpHcrW5svVTn1+uxKX6zvm8RiWZ6Kb/npcD3kOGX8qPZjzMEhaBmYxjKLjEKGGJBXMkM7w==" saltValue="R5giS5f0thf6F2uPZHspGQ==" spinCount="100000" sheet="1" objects="1" scenarios="1"/>
  <mergeCells count="7">
    <mergeCell ref="B2:E2"/>
    <mergeCell ref="B3:E3"/>
    <mergeCell ref="B4:E4"/>
    <mergeCell ref="B21:E21"/>
    <mergeCell ref="B8:E8"/>
    <mergeCell ref="B6:E6"/>
    <mergeCell ref="B5:E5"/>
  </mergeCells>
  <pageMargins left="0.7" right="0.7" top="0.75" bottom="0.75" header="0.3" footer="0.3"/>
  <pageSetup scale="89" orientation="portrait" r:id="rId1"/>
  <headerFooter differentFirst="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H60"/>
  <sheetViews>
    <sheetView showGridLines="0" topLeftCell="A19" zoomScale="90" zoomScaleNormal="90" workbookViewId="0">
      <selection activeCell="H9" sqref="H9"/>
    </sheetView>
  </sheetViews>
  <sheetFormatPr defaultColWidth="8.6640625" defaultRowHeight="13.8" x14ac:dyDescent="0.25"/>
  <cols>
    <col min="1" max="1" width="3.33203125" style="2" customWidth="1"/>
    <col min="2" max="2" width="6.44140625" style="4" customWidth="1"/>
    <col min="3" max="3" width="31.6640625" style="7" customWidth="1"/>
    <col min="4" max="4" width="12.6640625" style="7" customWidth="1"/>
    <col min="5" max="5" width="4" style="7" bestFit="1" customWidth="1"/>
    <col min="6" max="6" width="13.33203125" style="7" customWidth="1"/>
    <col min="7" max="7" width="16" style="7" customWidth="1"/>
    <col min="8" max="8" width="19.33203125" style="7" customWidth="1"/>
    <col min="9" max="9" width="4.109375" style="2" customWidth="1"/>
    <col min="10" max="16384" width="8.6640625" style="2"/>
  </cols>
  <sheetData>
    <row r="1" spans="2:8" ht="14.4" thickBot="1" x14ac:dyDescent="0.3"/>
    <row r="2" spans="2:8" ht="21" x14ac:dyDescent="0.25">
      <c r="B2" s="692" t="s">
        <v>349</v>
      </c>
      <c r="C2" s="693"/>
      <c r="D2" s="693"/>
      <c r="E2" s="693"/>
      <c r="F2" s="693"/>
      <c r="G2" s="693"/>
      <c r="H2" s="694"/>
    </row>
    <row r="3" spans="2:8" ht="21.6" thickBot="1" x14ac:dyDescent="0.3">
      <c r="B3" s="695" t="s">
        <v>350</v>
      </c>
      <c r="C3" s="696"/>
      <c r="D3" s="696"/>
      <c r="E3" s="696"/>
      <c r="F3" s="696"/>
      <c r="G3" s="696"/>
      <c r="H3" s="697"/>
    </row>
    <row r="4" spans="2:8" s="7" customFormat="1" ht="14.25" customHeight="1" x14ac:dyDescent="0.3">
      <c r="B4" s="730" t="s">
        <v>99</v>
      </c>
      <c r="C4" s="731"/>
      <c r="D4" s="731"/>
      <c r="E4" s="731"/>
      <c r="F4" s="731"/>
      <c r="G4" s="731"/>
      <c r="H4" s="732"/>
    </row>
    <row r="5" spans="2:8" s="7" customFormat="1" ht="88.2" customHeight="1" thickBot="1" x14ac:dyDescent="0.35">
      <c r="B5" s="733" t="s">
        <v>351</v>
      </c>
      <c r="C5" s="734"/>
      <c r="D5" s="734"/>
      <c r="E5" s="734"/>
      <c r="F5" s="734"/>
      <c r="G5" s="734"/>
      <c r="H5" s="735"/>
    </row>
    <row r="6" spans="2:8" ht="29.25" customHeight="1" thickBot="1" x14ac:dyDescent="0.3">
      <c r="B6" s="738" t="s">
        <v>124</v>
      </c>
      <c r="C6" s="736" t="s">
        <v>352</v>
      </c>
      <c r="D6" s="736" t="s">
        <v>353</v>
      </c>
      <c r="E6" s="736"/>
      <c r="F6" s="736"/>
      <c r="G6" s="476"/>
      <c r="H6" s="477"/>
    </row>
    <row r="7" spans="2:8" ht="54.45" customHeight="1" thickBot="1" x14ac:dyDescent="0.3">
      <c r="B7" s="739"/>
      <c r="C7" s="737"/>
      <c r="D7" s="497" t="s">
        <v>354</v>
      </c>
      <c r="E7" s="334"/>
      <c r="F7" s="497" t="s">
        <v>355</v>
      </c>
      <c r="G7" s="474" t="s">
        <v>356</v>
      </c>
      <c r="H7" s="475" t="s">
        <v>357</v>
      </c>
    </row>
    <row r="8" spans="2:8" ht="18.75" customHeight="1" x14ac:dyDescent="0.25">
      <c r="B8" s="335"/>
      <c r="C8" s="336" t="s">
        <v>358</v>
      </c>
      <c r="D8" s="336"/>
      <c r="E8" s="336"/>
      <c r="F8" s="336"/>
      <c r="G8" s="336"/>
      <c r="H8" s="18" t="str">
        <f>IF(H9&lt;&gt;"",SUM(H9:H932),"")</f>
        <v/>
      </c>
    </row>
    <row r="9" spans="2:8" ht="18" customHeight="1" x14ac:dyDescent="0.25">
      <c r="B9" s="337">
        <v>1</v>
      </c>
      <c r="C9" s="495" t="s">
        <v>525</v>
      </c>
      <c r="D9" s="38">
        <v>0</v>
      </c>
      <c r="E9" s="493" t="s">
        <v>359</v>
      </c>
      <c r="F9" s="9"/>
      <c r="G9" s="11">
        <v>0</v>
      </c>
      <c r="H9" s="19" t="str">
        <f>IF(D9*G9=0,"",D9*G9)</f>
        <v/>
      </c>
    </row>
    <row r="10" spans="2:8" ht="18" customHeight="1" x14ac:dyDescent="0.25">
      <c r="B10" s="337">
        <v>2</v>
      </c>
      <c r="C10" s="495">
        <v>0</v>
      </c>
      <c r="D10" s="38">
        <v>0</v>
      </c>
      <c r="E10" s="493" t="s">
        <v>359</v>
      </c>
      <c r="F10" s="9"/>
      <c r="G10" s="11">
        <v>0</v>
      </c>
      <c r="H10" s="19" t="str">
        <f t="shared" ref="H10:H35" si="0">IF(D10*G10=0,"",D10*G10)</f>
        <v/>
      </c>
    </row>
    <row r="11" spans="2:8" ht="18" customHeight="1" x14ac:dyDescent="0.25">
      <c r="B11" s="337">
        <v>3</v>
      </c>
      <c r="C11" s="495">
        <v>0</v>
      </c>
      <c r="D11" s="38">
        <v>0</v>
      </c>
      <c r="E11" s="493" t="s">
        <v>359</v>
      </c>
      <c r="F11" s="9"/>
      <c r="G11" s="11">
        <v>0</v>
      </c>
      <c r="H11" s="19" t="str">
        <f t="shared" si="0"/>
        <v/>
      </c>
    </row>
    <row r="12" spans="2:8" ht="18" customHeight="1" x14ac:dyDescent="0.25">
      <c r="B12" s="337">
        <v>4</v>
      </c>
      <c r="C12" s="495">
        <v>0</v>
      </c>
      <c r="D12" s="38">
        <v>0</v>
      </c>
      <c r="E12" s="493" t="s">
        <v>359</v>
      </c>
      <c r="F12" s="9"/>
      <c r="G12" s="11">
        <v>0</v>
      </c>
      <c r="H12" s="19" t="str">
        <f t="shared" si="0"/>
        <v/>
      </c>
    </row>
    <row r="13" spans="2:8" ht="18" customHeight="1" x14ac:dyDescent="0.25">
      <c r="B13" s="337">
        <v>5</v>
      </c>
      <c r="C13" s="495">
        <v>0</v>
      </c>
      <c r="D13" s="38">
        <v>0</v>
      </c>
      <c r="E13" s="493" t="s">
        <v>359</v>
      </c>
      <c r="F13" s="9"/>
      <c r="G13" s="11">
        <v>0</v>
      </c>
      <c r="H13" s="19" t="str">
        <f t="shared" si="0"/>
        <v/>
      </c>
    </row>
    <row r="14" spans="2:8" ht="18" customHeight="1" x14ac:dyDescent="0.25">
      <c r="B14" s="337">
        <v>6</v>
      </c>
      <c r="C14" s="495">
        <v>0</v>
      </c>
      <c r="D14" s="38">
        <v>0</v>
      </c>
      <c r="E14" s="493" t="s">
        <v>359</v>
      </c>
      <c r="F14" s="9"/>
      <c r="G14" s="11">
        <v>0</v>
      </c>
      <c r="H14" s="19" t="str">
        <f t="shared" si="0"/>
        <v/>
      </c>
    </row>
    <row r="15" spans="2:8" ht="18" customHeight="1" x14ac:dyDescent="0.25">
      <c r="B15" s="337">
        <v>7</v>
      </c>
      <c r="C15" s="495">
        <v>0</v>
      </c>
      <c r="D15" s="38">
        <v>0</v>
      </c>
      <c r="E15" s="493" t="s">
        <v>359</v>
      </c>
      <c r="F15" s="9"/>
      <c r="G15" s="11">
        <v>0</v>
      </c>
      <c r="H15" s="19" t="str">
        <f t="shared" si="0"/>
        <v/>
      </c>
    </row>
    <row r="16" spans="2:8" ht="18" customHeight="1" x14ac:dyDescent="0.25">
      <c r="B16" s="337">
        <v>8</v>
      </c>
      <c r="C16" s="495">
        <v>0</v>
      </c>
      <c r="D16" s="38">
        <v>0</v>
      </c>
      <c r="E16" s="493" t="s">
        <v>359</v>
      </c>
      <c r="F16" s="9"/>
      <c r="G16" s="11">
        <v>0</v>
      </c>
      <c r="H16" s="19" t="str">
        <f t="shared" si="0"/>
        <v/>
      </c>
    </row>
    <row r="17" spans="2:8" ht="18" customHeight="1" x14ac:dyDescent="0.25">
      <c r="B17" s="337">
        <v>9</v>
      </c>
      <c r="C17" s="495">
        <v>0</v>
      </c>
      <c r="D17" s="38">
        <v>0</v>
      </c>
      <c r="E17" s="493" t="s">
        <v>359</v>
      </c>
      <c r="F17" s="9"/>
      <c r="G17" s="11">
        <v>0</v>
      </c>
      <c r="H17" s="19" t="str">
        <f t="shared" si="0"/>
        <v/>
      </c>
    </row>
    <row r="18" spans="2:8" ht="18" customHeight="1" x14ac:dyDescent="0.25">
      <c r="B18" s="337">
        <v>10</v>
      </c>
      <c r="C18" s="495">
        <v>0</v>
      </c>
      <c r="D18" s="38">
        <v>0</v>
      </c>
      <c r="E18" s="493" t="s">
        <v>359</v>
      </c>
      <c r="F18" s="9"/>
      <c r="G18" s="11">
        <v>0</v>
      </c>
      <c r="H18" s="19" t="str">
        <f t="shared" si="0"/>
        <v/>
      </c>
    </row>
    <row r="19" spans="2:8" ht="18" customHeight="1" x14ac:dyDescent="0.25">
      <c r="B19" s="337">
        <v>11</v>
      </c>
      <c r="C19" s="495">
        <v>0</v>
      </c>
      <c r="D19" s="38">
        <v>0</v>
      </c>
      <c r="E19" s="493" t="s">
        <v>359</v>
      </c>
      <c r="F19" s="9"/>
      <c r="G19" s="11">
        <v>0</v>
      </c>
      <c r="H19" s="19" t="str">
        <f t="shared" si="0"/>
        <v/>
      </c>
    </row>
    <row r="20" spans="2:8" ht="18" customHeight="1" x14ac:dyDescent="0.25">
      <c r="B20" s="337">
        <v>12</v>
      </c>
      <c r="C20" s="495">
        <v>0</v>
      </c>
      <c r="D20" s="38">
        <v>0</v>
      </c>
      <c r="E20" s="493" t="s">
        <v>359</v>
      </c>
      <c r="F20" s="9"/>
      <c r="G20" s="11">
        <v>0</v>
      </c>
      <c r="H20" s="19" t="str">
        <f t="shared" si="0"/>
        <v/>
      </c>
    </row>
    <row r="21" spans="2:8" ht="18" customHeight="1" x14ac:dyDescent="0.25">
      <c r="B21" s="337">
        <v>13</v>
      </c>
      <c r="C21" s="495">
        <v>0</v>
      </c>
      <c r="D21" s="38">
        <v>0</v>
      </c>
      <c r="E21" s="493" t="s">
        <v>359</v>
      </c>
      <c r="F21" s="9"/>
      <c r="G21" s="11">
        <v>0</v>
      </c>
      <c r="H21" s="19" t="str">
        <f t="shared" si="0"/>
        <v/>
      </c>
    </row>
    <row r="22" spans="2:8" ht="18" customHeight="1" x14ac:dyDescent="0.25">
      <c r="B22" s="337">
        <v>14</v>
      </c>
      <c r="C22" s="495">
        <v>0</v>
      </c>
      <c r="D22" s="38">
        <v>0</v>
      </c>
      <c r="E22" s="493" t="s">
        <v>359</v>
      </c>
      <c r="F22" s="9"/>
      <c r="G22" s="11">
        <v>0</v>
      </c>
      <c r="H22" s="19" t="str">
        <f t="shared" si="0"/>
        <v/>
      </c>
    </row>
    <row r="23" spans="2:8" ht="18" customHeight="1" x14ac:dyDescent="0.25">
      <c r="B23" s="337">
        <v>15</v>
      </c>
      <c r="C23" s="495">
        <v>0</v>
      </c>
      <c r="D23" s="38">
        <v>0</v>
      </c>
      <c r="E23" s="493" t="s">
        <v>359</v>
      </c>
      <c r="F23" s="9"/>
      <c r="G23" s="11">
        <v>0</v>
      </c>
      <c r="H23" s="19" t="str">
        <f t="shared" si="0"/>
        <v/>
      </c>
    </row>
    <row r="24" spans="2:8" ht="18" customHeight="1" x14ac:dyDescent="0.25">
      <c r="B24" s="337">
        <v>16</v>
      </c>
      <c r="C24" s="495">
        <v>0</v>
      </c>
      <c r="D24" s="38">
        <v>0</v>
      </c>
      <c r="E24" s="493" t="s">
        <v>359</v>
      </c>
      <c r="F24" s="9"/>
      <c r="G24" s="11">
        <v>0</v>
      </c>
      <c r="H24" s="19" t="str">
        <f t="shared" si="0"/>
        <v/>
      </c>
    </row>
    <row r="25" spans="2:8" ht="18" customHeight="1" x14ac:dyDescent="0.25">
      <c r="B25" s="337">
        <v>17</v>
      </c>
      <c r="C25" s="495">
        <v>0</v>
      </c>
      <c r="D25" s="38">
        <v>0</v>
      </c>
      <c r="E25" s="493" t="s">
        <v>359</v>
      </c>
      <c r="F25" s="9"/>
      <c r="G25" s="11">
        <v>0</v>
      </c>
      <c r="H25" s="19" t="str">
        <f t="shared" si="0"/>
        <v/>
      </c>
    </row>
    <row r="26" spans="2:8" ht="18" customHeight="1" x14ac:dyDescent="0.25">
      <c r="B26" s="337">
        <v>18</v>
      </c>
      <c r="C26" s="495">
        <v>0</v>
      </c>
      <c r="D26" s="38">
        <v>0</v>
      </c>
      <c r="E26" s="493" t="s">
        <v>359</v>
      </c>
      <c r="F26" s="9"/>
      <c r="G26" s="11">
        <v>0</v>
      </c>
      <c r="H26" s="19" t="str">
        <f t="shared" si="0"/>
        <v/>
      </c>
    </row>
    <row r="27" spans="2:8" ht="18" customHeight="1" x14ac:dyDescent="0.25">
      <c r="B27" s="337">
        <v>19</v>
      </c>
      <c r="C27" s="495">
        <v>0</v>
      </c>
      <c r="D27" s="38">
        <v>0</v>
      </c>
      <c r="E27" s="493" t="s">
        <v>359</v>
      </c>
      <c r="F27" s="9"/>
      <c r="G27" s="11">
        <v>0</v>
      </c>
      <c r="H27" s="19" t="str">
        <f t="shared" si="0"/>
        <v/>
      </c>
    </row>
    <row r="28" spans="2:8" ht="18" customHeight="1" x14ac:dyDescent="0.25">
      <c r="B28" s="337">
        <v>20</v>
      </c>
      <c r="C28" s="495">
        <v>0</v>
      </c>
      <c r="D28" s="38">
        <v>0</v>
      </c>
      <c r="E28" s="493" t="s">
        <v>359</v>
      </c>
      <c r="F28" s="9"/>
      <c r="G28" s="11">
        <v>0</v>
      </c>
      <c r="H28" s="19" t="str">
        <f t="shared" si="0"/>
        <v/>
      </c>
    </row>
    <row r="29" spans="2:8" ht="18" customHeight="1" x14ac:dyDescent="0.25">
      <c r="B29" s="337">
        <v>21</v>
      </c>
      <c r="C29" s="495">
        <v>0</v>
      </c>
      <c r="D29" s="38">
        <v>0</v>
      </c>
      <c r="E29" s="493" t="s">
        <v>359</v>
      </c>
      <c r="F29" s="9"/>
      <c r="G29" s="11">
        <v>0</v>
      </c>
      <c r="H29" s="19" t="str">
        <f t="shared" si="0"/>
        <v/>
      </c>
    </row>
    <row r="30" spans="2:8" ht="18" customHeight="1" x14ac:dyDescent="0.25">
      <c r="B30" s="337">
        <v>22</v>
      </c>
      <c r="C30" s="495">
        <v>0</v>
      </c>
      <c r="D30" s="38">
        <v>0</v>
      </c>
      <c r="E30" s="493" t="s">
        <v>359</v>
      </c>
      <c r="F30" s="9"/>
      <c r="G30" s="11">
        <v>0</v>
      </c>
      <c r="H30" s="19" t="str">
        <f t="shared" si="0"/>
        <v/>
      </c>
    </row>
    <row r="31" spans="2:8" ht="18" customHeight="1" x14ac:dyDescent="0.25">
      <c r="B31" s="337">
        <v>23</v>
      </c>
      <c r="C31" s="495">
        <v>0</v>
      </c>
      <c r="D31" s="38">
        <v>0</v>
      </c>
      <c r="E31" s="493" t="s">
        <v>359</v>
      </c>
      <c r="F31" s="9"/>
      <c r="G31" s="11">
        <v>0</v>
      </c>
      <c r="H31" s="19" t="str">
        <f t="shared" si="0"/>
        <v/>
      </c>
    </row>
    <row r="32" spans="2:8" ht="18" customHeight="1" x14ac:dyDescent="0.25">
      <c r="B32" s="337">
        <v>24</v>
      </c>
      <c r="C32" s="495">
        <v>0</v>
      </c>
      <c r="D32" s="38">
        <v>0</v>
      </c>
      <c r="E32" s="493" t="s">
        <v>359</v>
      </c>
      <c r="F32" s="9"/>
      <c r="G32" s="11">
        <v>0</v>
      </c>
      <c r="H32" s="19" t="str">
        <f t="shared" si="0"/>
        <v/>
      </c>
    </row>
    <row r="33" spans="2:8" ht="18" customHeight="1" x14ac:dyDescent="0.25">
      <c r="B33" s="337">
        <v>25</v>
      </c>
      <c r="C33" s="495">
        <v>0</v>
      </c>
      <c r="D33" s="38">
        <v>0</v>
      </c>
      <c r="E33" s="493" t="s">
        <v>359</v>
      </c>
      <c r="F33" s="9"/>
      <c r="G33" s="11">
        <v>0</v>
      </c>
      <c r="H33" s="19" t="str">
        <f t="shared" si="0"/>
        <v/>
      </c>
    </row>
    <row r="34" spans="2:8" ht="18" customHeight="1" x14ac:dyDescent="0.25">
      <c r="B34" s="337">
        <v>26</v>
      </c>
      <c r="C34" s="495">
        <v>0</v>
      </c>
      <c r="D34" s="38">
        <v>0</v>
      </c>
      <c r="E34" s="493" t="s">
        <v>359</v>
      </c>
      <c r="F34" s="9"/>
      <c r="G34" s="11">
        <v>0</v>
      </c>
      <c r="H34" s="19" t="str">
        <f t="shared" si="0"/>
        <v/>
      </c>
    </row>
    <row r="35" spans="2:8" ht="18" customHeight="1" thickBot="1" x14ac:dyDescent="0.3">
      <c r="B35" s="337">
        <v>27</v>
      </c>
      <c r="C35" s="494">
        <v>0</v>
      </c>
      <c r="D35" s="39">
        <v>0</v>
      </c>
      <c r="E35" s="338" t="s">
        <v>359</v>
      </c>
      <c r="F35" s="10"/>
      <c r="G35" s="12">
        <v>0</v>
      </c>
      <c r="H35" s="20" t="str">
        <f t="shared" si="0"/>
        <v/>
      </c>
    </row>
    <row r="36" spans="2:8" s="264" customFormat="1" ht="18" customHeight="1" x14ac:dyDescent="0.25">
      <c r="B36" s="339"/>
      <c r="C36" s="294"/>
      <c r="D36" s="294"/>
      <c r="E36" s="294"/>
      <c r="F36" s="294"/>
      <c r="G36" s="294"/>
      <c r="H36" s="294"/>
    </row>
    <row r="37" spans="2:8" s="264" customFormat="1" x14ac:dyDescent="0.25">
      <c r="B37" s="339"/>
      <c r="C37" s="294"/>
      <c r="D37" s="294"/>
      <c r="E37" s="294"/>
      <c r="F37" s="294"/>
      <c r="G37" s="294"/>
      <c r="H37" s="294"/>
    </row>
    <row r="38" spans="2:8" s="264" customFormat="1" x14ac:dyDescent="0.25">
      <c r="B38" s="339"/>
      <c r="C38" s="294"/>
      <c r="D38" s="294"/>
      <c r="E38" s="294"/>
      <c r="F38" s="294"/>
      <c r="G38" s="294"/>
      <c r="H38" s="294"/>
    </row>
    <row r="39" spans="2:8" s="264" customFormat="1" x14ac:dyDescent="0.25">
      <c r="B39" s="339"/>
      <c r="C39" s="294"/>
      <c r="D39" s="294"/>
      <c r="E39" s="294"/>
      <c r="F39" s="294"/>
      <c r="G39" s="294"/>
      <c r="H39" s="294"/>
    </row>
    <row r="40" spans="2:8" s="264" customFormat="1" x14ac:dyDescent="0.25">
      <c r="B40" s="339"/>
      <c r="C40" s="294"/>
      <c r="D40" s="294"/>
      <c r="E40" s="294"/>
      <c r="F40" s="294"/>
      <c r="G40" s="294"/>
      <c r="H40" s="294"/>
    </row>
    <row r="41" spans="2:8" s="264" customFormat="1" x14ac:dyDescent="0.25">
      <c r="B41" s="339"/>
      <c r="C41" s="294"/>
      <c r="D41" s="294"/>
      <c r="E41" s="294"/>
      <c r="F41" s="294"/>
      <c r="G41" s="294"/>
      <c r="H41" s="294"/>
    </row>
    <row r="42" spans="2:8" s="264" customFormat="1" x14ac:dyDescent="0.25">
      <c r="B42" s="339"/>
      <c r="C42" s="294"/>
      <c r="D42" s="294"/>
      <c r="E42" s="294"/>
      <c r="F42" s="294"/>
      <c r="G42" s="294"/>
      <c r="H42" s="294"/>
    </row>
    <row r="43" spans="2:8" s="264" customFormat="1" x14ac:dyDescent="0.25">
      <c r="B43" s="339"/>
      <c r="C43" s="294"/>
      <c r="D43" s="294"/>
      <c r="E43" s="294"/>
      <c r="F43" s="294"/>
      <c r="G43" s="294"/>
      <c r="H43" s="294"/>
    </row>
    <row r="44" spans="2:8" s="264" customFormat="1" x14ac:dyDescent="0.25">
      <c r="B44" s="339"/>
      <c r="C44" s="294"/>
      <c r="D44" s="294"/>
      <c r="E44" s="294"/>
      <c r="F44" s="294"/>
      <c r="G44" s="294"/>
      <c r="H44" s="294"/>
    </row>
    <row r="45" spans="2:8" s="264" customFormat="1" x14ac:dyDescent="0.25">
      <c r="B45" s="339"/>
      <c r="C45" s="294"/>
      <c r="D45" s="294"/>
      <c r="E45" s="294"/>
      <c r="F45" s="294"/>
      <c r="G45" s="294"/>
      <c r="H45" s="294"/>
    </row>
    <row r="46" spans="2:8" s="264" customFormat="1" x14ac:dyDescent="0.25">
      <c r="B46" s="339"/>
      <c r="C46" s="294"/>
      <c r="D46" s="294"/>
      <c r="E46" s="294"/>
      <c r="F46" s="294"/>
      <c r="G46" s="294"/>
      <c r="H46" s="294"/>
    </row>
    <row r="47" spans="2:8" s="264" customFormat="1" x14ac:dyDescent="0.25">
      <c r="B47" s="339"/>
      <c r="C47" s="294"/>
      <c r="D47" s="294"/>
      <c r="E47" s="294"/>
      <c r="F47" s="294"/>
      <c r="G47" s="294"/>
      <c r="H47" s="294"/>
    </row>
    <row r="48" spans="2:8" s="264" customFormat="1" x14ac:dyDescent="0.25">
      <c r="B48" s="339"/>
      <c r="C48" s="294"/>
      <c r="D48" s="294"/>
      <c r="E48" s="294"/>
      <c r="F48" s="294"/>
      <c r="G48" s="294"/>
      <c r="H48" s="294"/>
    </row>
    <row r="49" spans="2:8" s="264" customFormat="1" x14ac:dyDescent="0.25">
      <c r="B49" s="339"/>
      <c r="C49" s="294"/>
      <c r="D49" s="294"/>
      <c r="E49" s="294"/>
      <c r="F49" s="294"/>
      <c r="G49" s="294"/>
      <c r="H49" s="294"/>
    </row>
    <row r="50" spans="2:8" s="264" customFormat="1" x14ac:dyDescent="0.25">
      <c r="B50" s="339"/>
      <c r="C50" s="294"/>
      <c r="D50" s="294"/>
      <c r="E50" s="294"/>
      <c r="F50" s="294"/>
      <c r="G50" s="294"/>
      <c r="H50" s="294"/>
    </row>
    <row r="51" spans="2:8" s="264" customFormat="1" x14ac:dyDescent="0.25">
      <c r="B51" s="339"/>
      <c r="C51" s="294"/>
      <c r="D51" s="294"/>
      <c r="E51" s="294"/>
      <c r="F51" s="294"/>
      <c r="G51" s="294"/>
      <c r="H51" s="294"/>
    </row>
    <row r="52" spans="2:8" s="264" customFormat="1" x14ac:dyDescent="0.25">
      <c r="B52" s="339"/>
      <c r="C52" s="294"/>
      <c r="D52" s="294"/>
      <c r="E52" s="294"/>
      <c r="F52" s="294"/>
      <c r="G52" s="294"/>
      <c r="H52" s="294"/>
    </row>
    <row r="53" spans="2:8" s="264" customFormat="1" x14ac:dyDescent="0.25">
      <c r="B53" s="339"/>
      <c r="C53" s="294"/>
      <c r="D53" s="294"/>
      <c r="E53" s="294"/>
      <c r="F53" s="294"/>
      <c r="G53" s="294"/>
      <c r="H53" s="294"/>
    </row>
    <row r="54" spans="2:8" s="264" customFormat="1" x14ac:dyDescent="0.25">
      <c r="B54" s="339"/>
      <c r="C54" s="294"/>
      <c r="D54" s="294"/>
      <c r="E54" s="294"/>
      <c r="F54" s="294"/>
      <c r="G54" s="294"/>
      <c r="H54" s="294"/>
    </row>
    <row r="55" spans="2:8" s="264" customFormat="1" x14ac:dyDescent="0.25">
      <c r="B55" s="339"/>
      <c r="C55" s="294"/>
      <c r="D55" s="294"/>
      <c r="E55" s="294"/>
      <c r="F55" s="294"/>
      <c r="G55" s="294"/>
      <c r="H55" s="294"/>
    </row>
    <row r="56" spans="2:8" s="264" customFormat="1" x14ac:dyDescent="0.25">
      <c r="B56" s="339"/>
      <c r="C56" s="294"/>
      <c r="D56" s="294"/>
      <c r="E56" s="294"/>
      <c r="F56" s="294"/>
      <c r="G56" s="294"/>
      <c r="H56" s="294"/>
    </row>
    <row r="57" spans="2:8" s="264" customFormat="1" x14ac:dyDescent="0.25">
      <c r="B57" s="339"/>
      <c r="C57" s="294"/>
      <c r="D57" s="294"/>
      <c r="E57" s="294"/>
      <c r="F57" s="294"/>
      <c r="G57" s="294"/>
      <c r="H57" s="294"/>
    </row>
    <row r="58" spans="2:8" s="264" customFormat="1" x14ac:dyDescent="0.25">
      <c r="B58" s="339"/>
      <c r="C58" s="294"/>
      <c r="D58" s="294"/>
      <c r="E58" s="294"/>
      <c r="F58" s="294"/>
      <c r="G58" s="294"/>
      <c r="H58" s="294"/>
    </row>
    <row r="59" spans="2:8" s="264" customFormat="1" x14ac:dyDescent="0.25">
      <c r="B59" s="339"/>
      <c r="C59" s="294"/>
      <c r="D59" s="294"/>
      <c r="E59" s="294"/>
      <c r="F59" s="294"/>
      <c r="G59" s="294"/>
      <c r="H59" s="294"/>
    </row>
    <row r="60" spans="2:8" s="264" customFormat="1" x14ac:dyDescent="0.25">
      <c r="B60" s="339"/>
      <c r="C60" s="294"/>
      <c r="D60" s="294"/>
      <c r="E60" s="294"/>
      <c r="F60" s="294"/>
      <c r="G60" s="294"/>
      <c r="H60" s="294"/>
    </row>
  </sheetData>
  <sheetProtection algorithmName="SHA-512" hashValue="zGVqzJRX8iEO9mfDTWCiA/Cp4F57bE4db+YH1473Mq44Tl0R66MwAeSpGOt9x27rdMkD79CLTOX26LSdw1fZVQ==" saltValue="RZpQMmIAXxjrOgKBmWF10g==" spinCount="100000" sheet="1" objects="1" scenarios="1" insertRows="0"/>
  <mergeCells count="7">
    <mergeCell ref="B2:H2"/>
    <mergeCell ref="B3:H3"/>
    <mergeCell ref="B4:H4"/>
    <mergeCell ref="B5:H5"/>
    <mergeCell ref="D6:F6"/>
    <mergeCell ref="C6:C7"/>
    <mergeCell ref="B6:B7"/>
  </mergeCells>
  <dataValidations count="1">
    <dataValidation type="list" allowBlank="1" showInputMessage="1" showErrorMessage="1" sqref="QA8:QA9 ZW8:ZW9 AJS8:AJS9 ATO8:ATO9 BDK8:BDK9 BNG8:BNG9 BXC8:BXC9 CGY8:CGY9 CQU8:CQU9 DAQ8:DAQ9 DKM8:DKM9 DUI8:DUI9 EEE8:EEE9 EOA8:EOA9 EXW8:EXW9 FHS8:FHS9 FRO8:FRO9 GBK8:GBK9 GLG8:GLG9 GVC8:GVC9 HEY8:HEY9 HOU8:HOU9 HYQ8:HYQ9 IIM8:IIM9 ISI8:ISI9 JCE8:JCE9 JMA8:JMA9 JVW8:JVW9 KFS8:KFS9 KPO8:KPO9 KZK8:KZK9 LJG8:LJG9 LTC8:LTC9 MCY8:MCY9 MMU8:MMU9 MWQ8:MWQ9 NGM8:NGM9 NQI8:NQI9 OAE8:OAE9 OKA8:OKA9 OTW8:OTW9 PDS8:PDS9 PNO8:PNO9 PXK8:PXK9 QHG8:QHG9 QRC8:QRC9 RAY8:RAY9 RKU8:RKU9 RUQ8:RUQ9 SEM8:SEM9 SOI8:SOI9 SYE8:SYE9 TIA8:TIA9 TRW8:TRW9 UBS8:UBS9 ULO8:ULO9 UVK8:UVK9 VFG8:VFG9 VPC8:VPC9 VYY8:VYY9 WIU8:WIU9 WSQ8:WSQ9 F9:F35 GE8:GE9">
      <formula1>"Ton, Loose Yard, Compact Yard"</formula1>
    </dataValidation>
  </dataValidations>
  <pageMargins left="0.7" right="0.7" top="0.75" bottom="0.75" header="0.3" footer="0.3"/>
  <pageSetup scale="81" orientation="portrait" r:id="rId1"/>
  <headerFooter differentFirst="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K99"/>
  <sheetViews>
    <sheetView showGridLines="0" topLeftCell="A4" zoomScaleNormal="100" workbookViewId="0">
      <selection activeCell="K9" sqref="K9"/>
    </sheetView>
  </sheetViews>
  <sheetFormatPr defaultColWidth="4.5546875" defaultRowHeight="13.8" x14ac:dyDescent="0.25"/>
  <cols>
    <col min="1" max="1" width="2.6640625" style="2" customWidth="1"/>
    <col min="2" max="2" width="5.6640625" style="4" customWidth="1"/>
    <col min="3" max="3" width="21.33203125" style="2" customWidth="1"/>
    <col min="4" max="4" width="10.44140625" style="2" customWidth="1"/>
    <col min="5" max="5" width="3.5546875" style="124" bestFit="1" customWidth="1"/>
    <col min="6" max="6" width="12.6640625" style="2" customWidth="1"/>
    <col min="7" max="7" width="7.5546875" style="2" bestFit="1" customWidth="1"/>
    <col min="8" max="8" width="12.6640625" style="2" customWidth="1"/>
    <col min="9" max="9" width="10.5546875" style="2" customWidth="1"/>
    <col min="10" max="10" width="12.6640625" style="2" customWidth="1"/>
    <col min="11" max="11" width="15.88671875" style="2" customWidth="1"/>
    <col min="12" max="172" width="4.5546875" style="2"/>
    <col min="173" max="173" width="6.44140625" style="2" customWidth="1"/>
    <col min="174" max="174" width="15.5546875" style="2" customWidth="1"/>
    <col min="175" max="175" width="34.5546875" style="2" customWidth="1"/>
    <col min="176" max="176" width="3.6640625" style="2" customWidth="1"/>
    <col min="177" max="177" width="2" style="2" customWidth="1"/>
    <col min="178" max="178" width="3.6640625" style="2" customWidth="1"/>
    <col min="179" max="179" width="2" style="2" customWidth="1"/>
    <col min="180" max="180" width="3.6640625" style="2" customWidth="1"/>
    <col min="181" max="183" width="1.6640625" style="2" customWidth="1"/>
    <col min="184" max="184" width="2.33203125" style="2" customWidth="1"/>
    <col min="185" max="185" width="3.6640625" style="2" customWidth="1"/>
    <col min="186" max="186" width="9.44140625" style="2" customWidth="1"/>
    <col min="187" max="192" width="3.6640625" style="2" customWidth="1"/>
    <col min="193" max="193" width="8.33203125" style="2" customWidth="1"/>
    <col min="194" max="194" width="4.5546875" style="2"/>
    <col min="195" max="195" width="16.44140625" style="2" customWidth="1"/>
    <col min="196" max="196" width="2.6640625" style="2" customWidth="1"/>
    <col min="197" max="197" width="13" style="2" customWidth="1"/>
    <col min="198" max="198" width="4.5546875" style="2"/>
    <col min="199" max="199" width="7.33203125" style="2" customWidth="1"/>
    <col min="200" max="428" width="4.5546875" style="2"/>
    <col min="429" max="429" width="6.44140625" style="2" customWidth="1"/>
    <col min="430" max="430" width="15.5546875" style="2" customWidth="1"/>
    <col min="431" max="431" width="34.5546875" style="2" customWidth="1"/>
    <col min="432" max="432" width="3.6640625" style="2" customWidth="1"/>
    <col min="433" max="433" width="2" style="2" customWidth="1"/>
    <col min="434" max="434" width="3.6640625" style="2" customWidth="1"/>
    <col min="435" max="435" width="2" style="2" customWidth="1"/>
    <col min="436" max="436" width="3.6640625" style="2" customWidth="1"/>
    <col min="437" max="439" width="1.6640625" style="2" customWidth="1"/>
    <col min="440" max="440" width="2.33203125" style="2" customWidth="1"/>
    <col min="441" max="441" width="3.6640625" style="2" customWidth="1"/>
    <col min="442" max="442" width="9.44140625" style="2" customWidth="1"/>
    <col min="443" max="448" width="3.6640625" style="2" customWidth="1"/>
    <col min="449" max="449" width="8.33203125" style="2" customWidth="1"/>
    <col min="450" max="450" width="4.5546875" style="2"/>
    <col min="451" max="451" width="16.44140625" style="2" customWidth="1"/>
    <col min="452" max="452" width="2.6640625" style="2" customWidth="1"/>
    <col min="453" max="453" width="13" style="2" customWidth="1"/>
    <col min="454" max="454" width="4.5546875" style="2"/>
    <col min="455" max="455" width="7.33203125" style="2" customWidth="1"/>
    <col min="456" max="684" width="4.5546875" style="2"/>
    <col min="685" max="685" width="6.44140625" style="2" customWidth="1"/>
    <col min="686" max="686" width="15.5546875" style="2" customWidth="1"/>
    <col min="687" max="687" width="34.5546875" style="2" customWidth="1"/>
    <col min="688" max="688" width="3.6640625" style="2" customWidth="1"/>
    <col min="689" max="689" width="2" style="2" customWidth="1"/>
    <col min="690" max="690" width="3.6640625" style="2" customWidth="1"/>
    <col min="691" max="691" width="2" style="2" customWidth="1"/>
    <col min="692" max="692" width="3.6640625" style="2" customWidth="1"/>
    <col min="693" max="695" width="1.6640625" style="2" customWidth="1"/>
    <col min="696" max="696" width="2.33203125" style="2" customWidth="1"/>
    <col min="697" max="697" width="3.6640625" style="2" customWidth="1"/>
    <col min="698" max="698" width="9.44140625" style="2" customWidth="1"/>
    <col min="699" max="704" width="3.6640625" style="2" customWidth="1"/>
    <col min="705" max="705" width="8.33203125" style="2" customWidth="1"/>
    <col min="706" max="706" width="4.5546875" style="2"/>
    <col min="707" max="707" width="16.44140625" style="2" customWidth="1"/>
    <col min="708" max="708" width="2.6640625" style="2" customWidth="1"/>
    <col min="709" max="709" width="13" style="2" customWidth="1"/>
    <col min="710" max="710" width="4.5546875" style="2"/>
    <col min="711" max="711" width="7.33203125" style="2" customWidth="1"/>
    <col min="712" max="940" width="4.5546875" style="2"/>
    <col min="941" max="941" width="6.44140625" style="2" customWidth="1"/>
    <col min="942" max="942" width="15.5546875" style="2" customWidth="1"/>
    <col min="943" max="943" width="34.5546875" style="2" customWidth="1"/>
    <col min="944" max="944" width="3.6640625" style="2" customWidth="1"/>
    <col min="945" max="945" width="2" style="2" customWidth="1"/>
    <col min="946" max="946" width="3.6640625" style="2" customWidth="1"/>
    <col min="947" max="947" width="2" style="2" customWidth="1"/>
    <col min="948" max="948" width="3.6640625" style="2" customWidth="1"/>
    <col min="949" max="951" width="1.6640625" style="2" customWidth="1"/>
    <col min="952" max="952" width="2.33203125" style="2" customWidth="1"/>
    <col min="953" max="953" width="3.6640625" style="2" customWidth="1"/>
    <col min="954" max="954" width="9.44140625" style="2" customWidth="1"/>
    <col min="955" max="960" width="3.6640625" style="2" customWidth="1"/>
    <col min="961" max="961" width="8.33203125" style="2" customWidth="1"/>
    <col min="962" max="962" width="4.5546875" style="2"/>
    <col min="963" max="963" width="16.44140625" style="2" customWidth="1"/>
    <col min="964" max="964" width="2.6640625" style="2" customWidth="1"/>
    <col min="965" max="965" width="13" style="2" customWidth="1"/>
    <col min="966" max="966" width="4.5546875" style="2"/>
    <col min="967" max="967" width="7.33203125" style="2" customWidth="1"/>
    <col min="968" max="1196" width="4.5546875" style="2"/>
    <col min="1197" max="1197" width="6.44140625" style="2" customWidth="1"/>
    <col min="1198" max="1198" width="15.5546875" style="2" customWidth="1"/>
    <col min="1199" max="1199" width="34.5546875" style="2" customWidth="1"/>
    <col min="1200" max="1200" width="3.6640625" style="2" customWidth="1"/>
    <col min="1201" max="1201" width="2" style="2" customWidth="1"/>
    <col min="1202" max="1202" width="3.6640625" style="2" customWidth="1"/>
    <col min="1203" max="1203" width="2" style="2" customWidth="1"/>
    <col min="1204" max="1204" width="3.6640625" style="2" customWidth="1"/>
    <col min="1205" max="1207" width="1.6640625" style="2" customWidth="1"/>
    <col min="1208" max="1208" width="2.33203125" style="2" customWidth="1"/>
    <col min="1209" max="1209" width="3.6640625" style="2" customWidth="1"/>
    <col min="1210" max="1210" width="9.44140625" style="2" customWidth="1"/>
    <col min="1211" max="1216" width="3.6640625" style="2" customWidth="1"/>
    <col min="1217" max="1217" width="8.33203125" style="2" customWidth="1"/>
    <col min="1218" max="1218" width="4.5546875" style="2"/>
    <col min="1219" max="1219" width="16.44140625" style="2" customWidth="1"/>
    <col min="1220" max="1220" width="2.6640625" style="2" customWidth="1"/>
    <col min="1221" max="1221" width="13" style="2" customWidth="1"/>
    <col min="1222" max="1222" width="4.5546875" style="2"/>
    <col min="1223" max="1223" width="7.33203125" style="2" customWidth="1"/>
    <col min="1224" max="1452" width="4.5546875" style="2"/>
    <col min="1453" max="1453" width="6.44140625" style="2" customWidth="1"/>
    <col min="1454" max="1454" width="15.5546875" style="2" customWidth="1"/>
    <col min="1455" max="1455" width="34.5546875" style="2" customWidth="1"/>
    <col min="1456" max="1456" width="3.6640625" style="2" customWidth="1"/>
    <col min="1457" max="1457" width="2" style="2" customWidth="1"/>
    <col min="1458" max="1458" width="3.6640625" style="2" customWidth="1"/>
    <col min="1459" max="1459" width="2" style="2" customWidth="1"/>
    <col min="1460" max="1460" width="3.6640625" style="2" customWidth="1"/>
    <col min="1461" max="1463" width="1.6640625" style="2" customWidth="1"/>
    <col min="1464" max="1464" width="2.33203125" style="2" customWidth="1"/>
    <col min="1465" max="1465" width="3.6640625" style="2" customWidth="1"/>
    <col min="1466" max="1466" width="9.44140625" style="2" customWidth="1"/>
    <col min="1467" max="1472" width="3.6640625" style="2" customWidth="1"/>
    <col min="1473" max="1473" width="8.33203125" style="2" customWidth="1"/>
    <col min="1474" max="1474" width="4.5546875" style="2"/>
    <col min="1475" max="1475" width="16.44140625" style="2" customWidth="1"/>
    <col min="1476" max="1476" width="2.6640625" style="2" customWidth="1"/>
    <col min="1477" max="1477" width="13" style="2" customWidth="1"/>
    <col min="1478" max="1478" width="4.5546875" style="2"/>
    <col min="1479" max="1479" width="7.33203125" style="2" customWidth="1"/>
    <col min="1480" max="1708" width="4.5546875" style="2"/>
    <col min="1709" max="1709" width="6.44140625" style="2" customWidth="1"/>
    <col min="1710" max="1710" width="15.5546875" style="2" customWidth="1"/>
    <col min="1711" max="1711" width="34.5546875" style="2" customWidth="1"/>
    <col min="1712" max="1712" width="3.6640625" style="2" customWidth="1"/>
    <col min="1713" max="1713" width="2" style="2" customWidth="1"/>
    <col min="1714" max="1714" width="3.6640625" style="2" customWidth="1"/>
    <col min="1715" max="1715" width="2" style="2" customWidth="1"/>
    <col min="1716" max="1716" width="3.6640625" style="2" customWidth="1"/>
    <col min="1717" max="1719" width="1.6640625" style="2" customWidth="1"/>
    <col min="1720" max="1720" width="2.33203125" style="2" customWidth="1"/>
    <col min="1721" max="1721" width="3.6640625" style="2" customWidth="1"/>
    <col min="1722" max="1722" width="9.44140625" style="2" customWidth="1"/>
    <col min="1723" max="1728" width="3.6640625" style="2" customWidth="1"/>
    <col min="1729" max="1729" width="8.33203125" style="2" customWidth="1"/>
    <col min="1730" max="1730" width="4.5546875" style="2"/>
    <col min="1731" max="1731" width="16.44140625" style="2" customWidth="1"/>
    <col min="1732" max="1732" width="2.6640625" style="2" customWidth="1"/>
    <col min="1733" max="1733" width="13" style="2" customWidth="1"/>
    <col min="1734" max="1734" width="4.5546875" style="2"/>
    <col min="1735" max="1735" width="7.33203125" style="2" customWidth="1"/>
    <col min="1736" max="1964" width="4.5546875" style="2"/>
    <col min="1965" max="1965" width="6.44140625" style="2" customWidth="1"/>
    <col min="1966" max="1966" width="15.5546875" style="2" customWidth="1"/>
    <col min="1967" max="1967" width="34.5546875" style="2" customWidth="1"/>
    <col min="1968" max="1968" width="3.6640625" style="2" customWidth="1"/>
    <col min="1969" max="1969" width="2" style="2" customWidth="1"/>
    <col min="1970" max="1970" width="3.6640625" style="2" customWidth="1"/>
    <col min="1971" max="1971" width="2" style="2" customWidth="1"/>
    <col min="1972" max="1972" width="3.6640625" style="2" customWidth="1"/>
    <col min="1973" max="1975" width="1.6640625" style="2" customWidth="1"/>
    <col min="1976" max="1976" width="2.33203125" style="2" customWidth="1"/>
    <col min="1977" max="1977" width="3.6640625" style="2" customWidth="1"/>
    <col min="1978" max="1978" width="9.44140625" style="2" customWidth="1"/>
    <col min="1979" max="1984" width="3.6640625" style="2" customWidth="1"/>
    <col min="1985" max="1985" width="8.33203125" style="2" customWidth="1"/>
    <col min="1986" max="1986" width="4.5546875" style="2"/>
    <col min="1987" max="1987" width="16.44140625" style="2" customWidth="1"/>
    <col min="1988" max="1988" width="2.6640625" style="2" customWidth="1"/>
    <col min="1989" max="1989" width="13" style="2" customWidth="1"/>
    <col min="1990" max="1990" width="4.5546875" style="2"/>
    <col min="1991" max="1991" width="7.33203125" style="2" customWidth="1"/>
    <col min="1992" max="2220" width="4.5546875" style="2"/>
    <col min="2221" max="2221" width="6.44140625" style="2" customWidth="1"/>
    <col min="2222" max="2222" width="15.5546875" style="2" customWidth="1"/>
    <col min="2223" max="2223" width="34.5546875" style="2" customWidth="1"/>
    <col min="2224" max="2224" width="3.6640625" style="2" customWidth="1"/>
    <col min="2225" max="2225" width="2" style="2" customWidth="1"/>
    <col min="2226" max="2226" width="3.6640625" style="2" customWidth="1"/>
    <col min="2227" max="2227" width="2" style="2" customWidth="1"/>
    <col min="2228" max="2228" width="3.6640625" style="2" customWidth="1"/>
    <col min="2229" max="2231" width="1.6640625" style="2" customWidth="1"/>
    <col min="2232" max="2232" width="2.33203125" style="2" customWidth="1"/>
    <col min="2233" max="2233" width="3.6640625" style="2" customWidth="1"/>
    <col min="2234" max="2234" width="9.44140625" style="2" customWidth="1"/>
    <col min="2235" max="2240" width="3.6640625" style="2" customWidth="1"/>
    <col min="2241" max="2241" width="8.33203125" style="2" customWidth="1"/>
    <col min="2242" max="2242" width="4.5546875" style="2"/>
    <col min="2243" max="2243" width="16.44140625" style="2" customWidth="1"/>
    <col min="2244" max="2244" width="2.6640625" style="2" customWidth="1"/>
    <col min="2245" max="2245" width="13" style="2" customWidth="1"/>
    <col min="2246" max="2246" width="4.5546875" style="2"/>
    <col min="2247" max="2247" width="7.33203125" style="2" customWidth="1"/>
    <col min="2248" max="2476" width="4.5546875" style="2"/>
    <col min="2477" max="2477" width="6.44140625" style="2" customWidth="1"/>
    <col min="2478" max="2478" width="15.5546875" style="2" customWidth="1"/>
    <col min="2479" max="2479" width="34.5546875" style="2" customWidth="1"/>
    <col min="2480" max="2480" width="3.6640625" style="2" customWidth="1"/>
    <col min="2481" max="2481" width="2" style="2" customWidth="1"/>
    <col min="2482" max="2482" width="3.6640625" style="2" customWidth="1"/>
    <col min="2483" max="2483" width="2" style="2" customWidth="1"/>
    <col min="2484" max="2484" width="3.6640625" style="2" customWidth="1"/>
    <col min="2485" max="2487" width="1.6640625" style="2" customWidth="1"/>
    <col min="2488" max="2488" width="2.33203125" style="2" customWidth="1"/>
    <col min="2489" max="2489" width="3.6640625" style="2" customWidth="1"/>
    <col min="2490" max="2490" width="9.44140625" style="2" customWidth="1"/>
    <col min="2491" max="2496" width="3.6640625" style="2" customWidth="1"/>
    <col min="2497" max="2497" width="8.33203125" style="2" customWidth="1"/>
    <col min="2498" max="2498" width="4.5546875" style="2"/>
    <col min="2499" max="2499" width="16.44140625" style="2" customWidth="1"/>
    <col min="2500" max="2500" width="2.6640625" style="2" customWidth="1"/>
    <col min="2501" max="2501" width="13" style="2" customWidth="1"/>
    <col min="2502" max="2502" width="4.5546875" style="2"/>
    <col min="2503" max="2503" width="7.33203125" style="2" customWidth="1"/>
    <col min="2504" max="2732" width="4.5546875" style="2"/>
    <col min="2733" max="2733" width="6.44140625" style="2" customWidth="1"/>
    <col min="2734" max="2734" width="15.5546875" style="2" customWidth="1"/>
    <col min="2735" max="2735" width="34.5546875" style="2" customWidth="1"/>
    <col min="2736" max="2736" width="3.6640625" style="2" customWidth="1"/>
    <col min="2737" max="2737" width="2" style="2" customWidth="1"/>
    <col min="2738" max="2738" width="3.6640625" style="2" customWidth="1"/>
    <col min="2739" max="2739" width="2" style="2" customWidth="1"/>
    <col min="2740" max="2740" width="3.6640625" style="2" customWidth="1"/>
    <col min="2741" max="2743" width="1.6640625" style="2" customWidth="1"/>
    <col min="2744" max="2744" width="2.33203125" style="2" customWidth="1"/>
    <col min="2745" max="2745" width="3.6640625" style="2" customWidth="1"/>
    <col min="2746" max="2746" width="9.44140625" style="2" customWidth="1"/>
    <col min="2747" max="2752" width="3.6640625" style="2" customWidth="1"/>
    <col min="2753" max="2753" width="8.33203125" style="2" customWidth="1"/>
    <col min="2754" max="2754" width="4.5546875" style="2"/>
    <col min="2755" max="2755" width="16.44140625" style="2" customWidth="1"/>
    <col min="2756" max="2756" width="2.6640625" style="2" customWidth="1"/>
    <col min="2757" max="2757" width="13" style="2" customWidth="1"/>
    <col min="2758" max="2758" width="4.5546875" style="2"/>
    <col min="2759" max="2759" width="7.33203125" style="2" customWidth="1"/>
    <col min="2760" max="2988" width="4.5546875" style="2"/>
    <col min="2989" max="2989" width="6.44140625" style="2" customWidth="1"/>
    <col min="2990" max="2990" width="15.5546875" style="2" customWidth="1"/>
    <col min="2991" max="2991" width="34.5546875" style="2" customWidth="1"/>
    <col min="2992" max="2992" width="3.6640625" style="2" customWidth="1"/>
    <col min="2993" max="2993" width="2" style="2" customWidth="1"/>
    <col min="2994" max="2994" width="3.6640625" style="2" customWidth="1"/>
    <col min="2995" max="2995" width="2" style="2" customWidth="1"/>
    <col min="2996" max="2996" width="3.6640625" style="2" customWidth="1"/>
    <col min="2997" max="2999" width="1.6640625" style="2" customWidth="1"/>
    <col min="3000" max="3000" width="2.33203125" style="2" customWidth="1"/>
    <col min="3001" max="3001" width="3.6640625" style="2" customWidth="1"/>
    <col min="3002" max="3002" width="9.44140625" style="2" customWidth="1"/>
    <col min="3003" max="3008" width="3.6640625" style="2" customWidth="1"/>
    <col min="3009" max="3009" width="8.33203125" style="2" customWidth="1"/>
    <col min="3010" max="3010" width="4.5546875" style="2"/>
    <col min="3011" max="3011" width="16.44140625" style="2" customWidth="1"/>
    <col min="3012" max="3012" width="2.6640625" style="2" customWidth="1"/>
    <col min="3013" max="3013" width="13" style="2" customWidth="1"/>
    <col min="3014" max="3014" width="4.5546875" style="2"/>
    <col min="3015" max="3015" width="7.33203125" style="2" customWidth="1"/>
    <col min="3016" max="3244" width="4.5546875" style="2"/>
    <col min="3245" max="3245" width="6.44140625" style="2" customWidth="1"/>
    <col min="3246" max="3246" width="15.5546875" style="2" customWidth="1"/>
    <col min="3247" max="3247" width="34.5546875" style="2" customWidth="1"/>
    <col min="3248" max="3248" width="3.6640625" style="2" customWidth="1"/>
    <col min="3249" max="3249" width="2" style="2" customWidth="1"/>
    <col min="3250" max="3250" width="3.6640625" style="2" customWidth="1"/>
    <col min="3251" max="3251" width="2" style="2" customWidth="1"/>
    <col min="3252" max="3252" width="3.6640625" style="2" customWidth="1"/>
    <col min="3253" max="3255" width="1.6640625" style="2" customWidth="1"/>
    <col min="3256" max="3256" width="2.33203125" style="2" customWidth="1"/>
    <col min="3257" max="3257" width="3.6640625" style="2" customWidth="1"/>
    <col min="3258" max="3258" width="9.44140625" style="2" customWidth="1"/>
    <col min="3259" max="3264" width="3.6640625" style="2" customWidth="1"/>
    <col min="3265" max="3265" width="8.33203125" style="2" customWidth="1"/>
    <col min="3266" max="3266" width="4.5546875" style="2"/>
    <col min="3267" max="3267" width="16.44140625" style="2" customWidth="1"/>
    <col min="3268" max="3268" width="2.6640625" style="2" customWidth="1"/>
    <col min="3269" max="3269" width="13" style="2" customWidth="1"/>
    <col min="3270" max="3270" width="4.5546875" style="2"/>
    <col min="3271" max="3271" width="7.33203125" style="2" customWidth="1"/>
    <col min="3272" max="3500" width="4.5546875" style="2"/>
    <col min="3501" max="3501" width="6.44140625" style="2" customWidth="1"/>
    <col min="3502" max="3502" width="15.5546875" style="2" customWidth="1"/>
    <col min="3503" max="3503" width="34.5546875" style="2" customWidth="1"/>
    <col min="3504" max="3504" width="3.6640625" style="2" customWidth="1"/>
    <col min="3505" max="3505" width="2" style="2" customWidth="1"/>
    <col min="3506" max="3506" width="3.6640625" style="2" customWidth="1"/>
    <col min="3507" max="3507" width="2" style="2" customWidth="1"/>
    <col min="3508" max="3508" width="3.6640625" style="2" customWidth="1"/>
    <col min="3509" max="3511" width="1.6640625" style="2" customWidth="1"/>
    <col min="3512" max="3512" width="2.33203125" style="2" customWidth="1"/>
    <col min="3513" max="3513" width="3.6640625" style="2" customWidth="1"/>
    <col min="3514" max="3514" width="9.44140625" style="2" customWidth="1"/>
    <col min="3515" max="3520" width="3.6640625" style="2" customWidth="1"/>
    <col min="3521" max="3521" width="8.33203125" style="2" customWidth="1"/>
    <col min="3522" max="3522" width="4.5546875" style="2"/>
    <col min="3523" max="3523" width="16.44140625" style="2" customWidth="1"/>
    <col min="3524" max="3524" width="2.6640625" style="2" customWidth="1"/>
    <col min="3525" max="3525" width="13" style="2" customWidth="1"/>
    <col min="3526" max="3526" width="4.5546875" style="2"/>
    <col min="3527" max="3527" width="7.33203125" style="2" customWidth="1"/>
    <col min="3528" max="3756" width="4.5546875" style="2"/>
    <col min="3757" max="3757" width="6.44140625" style="2" customWidth="1"/>
    <col min="3758" max="3758" width="15.5546875" style="2" customWidth="1"/>
    <col min="3759" max="3759" width="34.5546875" style="2" customWidth="1"/>
    <col min="3760" max="3760" width="3.6640625" style="2" customWidth="1"/>
    <col min="3761" max="3761" width="2" style="2" customWidth="1"/>
    <col min="3762" max="3762" width="3.6640625" style="2" customWidth="1"/>
    <col min="3763" max="3763" width="2" style="2" customWidth="1"/>
    <col min="3764" max="3764" width="3.6640625" style="2" customWidth="1"/>
    <col min="3765" max="3767" width="1.6640625" style="2" customWidth="1"/>
    <col min="3768" max="3768" width="2.33203125" style="2" customWidth="1"/>
    <col min="3769" max="3769" width="3.6640625" style="2" customWidth="1"/>
    <col min="3770" max="3770" width="9.44140625" style="2" customWidth="1"/>
    <col min="3771" max="3776" width="3.6640625" style="2" customWidth="1"/>
    <col min="3777" max="3777" width="8.33203125" style="2" customWidth="1"/>
    <col min="3778" max="3778" width="4.5546875" style="2"/>
    <col min="3779" max="3779" width="16.44140625" style="2" customWidth="1"/>
    <col min="3780" max="3780" width="2.6640625" style="2" customWidth="1"/>
    <col min="3781" max="3781" width="13" style="2" customWidth="1"/>
    <col min="3782" max="3782" width="4.5546875" style="2"/>
    <col min="3783" max="3783" width="7.33203125" style="2" customWidth="1"/>
    <col min="3784" max="4012" width="4.5546875" style="2"/>
    <col min="4013" max="4013" width="6.44140625" style="2" customWidth="1"/>
    <col min="4014" max="4014" width="15.5546875" style="2" customWidth="1"/>
    <col min="4015" max="4015" width="34.5546875" style="2" customWidth="1"/>
    <col min="4016" max="4016" width="3.6640625" style="2" customWidth="1"/>
    <col min="4017" max="4017" width="2" style="2" customWidth="1"/>
    <col min="4018" max="4018" width="3.6640625" style="2" customWidth="1"/>
    <col min="4019" max="4019" width="2" style="2" customWidth="1"/>
    <col min="4020" max="4020" width="3.6640625" style="2" customWidth="1"/>
    <col min="4021" max="4023" width="1.6640625" style="2" customWidth="1"/>
    <col min="4024" max="4024" width="2.33203125" style="2" customWidth="1"/>
    <col min="4025" max="4025" width="3.6640625" style="2" customWidth="1"/>
    <col min="4026" max="4026" width="9.44140625" style="2" customWidth="1"/>
    <col min="4027" max="4032" width="3.6640625" style="2" customWidth="1"/>
    <col min="4033" max="4033" width="8.33203125" style="2" customWidth="1"/>
    <col min="4034" max="4034" width="4.5546875" style="2"/>
    <col min="4035" max="4035" width="16.44140625" style="2" customWidth="1"/>
    <col min="4036" max="4036" width="2.6640625" style="2" customWidth="1"/>
    <col min="4037" max="4037" width="13" style="2" customWidth="1"/>
    <col min="4038" max="4038" width="4.5546875" style="2"/>
    <col min="4039" max="4039" width="7.33203125" style="2" customWidth="1"/>
    <col min="4040" max="4268" width="4.5546875" style="2"/>
    <col min="4269" max="4269" width="6.44140625" style="2" customWidth="1"/>
    <col min="4270" max="4270" width="15.5546875" style="2" customWidth="1"/>
    <col min="4271" max="4271" width="34.5546875" style="2" customWidth="1"/>
    <col min="4272" max="4272" width="3.6640625" style="2" customWidth="1"/>
    <col min="4273" max="4273" width="2" style="2" customWidth="1"/>
    <col min="4274" max="4274" width="3.6640625" style="2" customWidth="1"/>
    <col min="4275" max="4275" width="2" style="2" customWidth="1"/>
    <col min="4276" max="4276" width="3.6640625" style="2" customWidth="1"/>
    <col min="4277" max="4279" width="1.6640625" style="2" customWidth="1"/>
    <col min="4280" max="4280" width="2.33203125" style="2" customWidth="1"/>
    <col min="4281" max="4281" width="3.6640625" style="2" customWidth="1"/>
    <col min="4282" max="4282" width="9.44140625" style="2" customWidth="1"/>
    <col min="4283" max="4288" width="3.6640625" style="2" customWidth="1"/>
    <col min="4289" max="4289" width="8.33203125" style="2" customWidth="1"/>
    <col min="4290" max="4290" width="4.5546875" style="2"/>
    <col min="4291" max="4291" width="16.44140625" style="2" customWidth="1"/>
    <col min="4292" max="4292" width="2.6640625" style="2" customWidth="1"/>
    <col min="4293" max="4293" width="13" style="2" customWidth="1"/>
    <col min="4294" max="4294" width="4.5546875" style="2"/>
    <col min="4295" max="4295" width="7.33203125" style="2" customWidth="1"/>
    <col min="4296" max="4524" width="4.5546875" style="2"/>
    <col min="4525" max="4525" width="6.44140625" style="2" customWidth="1"/>
    <col min="4526" max="4526" width="15.5546875" style="2" customWidth="1"/>
    <col min="4527" max="4527" width="34.5546875" style="2" customWidth="1"/>
    <col min="4528" max="4528" width="3.6640625" style="2" customWidth="1"/>
    <col min="4529" max="4529" width="2" style="2" customWidth="1"/>
    <col min="4530" max="4530" width="3.6640625" style="2" customWidth="1"/>
    <col min="4531" max="4531" width="2" style="2" customWidth="1"/>
    <col min="4532" max="4532" width="3.6640625" style="2" customWidth="1"/>
    <col min="4533" max="4535" width="1.6640625" style="2" customWidth="1"/>
    <col min="4536" max="4536" width="2.33203125" style="2" customWidth="1"/>
    <col min="4537" max="4537" width="3.6640625" style="2" customWidth="1"/>
    <col min="4538" max="4538" width="9.44140625" style="2" customWidth="1"/>
    <col min="4539" max="4544" width="3.6640625" style="2" customWidth="1"/>
    <col min="4545" max="4545" width="8.33203125" style="2" customWidth="1"/>
    <col min="4546" max="4546" width="4.5546875" style="2"/>
    <col min="4547" max="4547" width="16.44140625" style="2" customWidth="1"/>
    <col min="4548" max="4548" width="2.6640625" style="2" customWidth="1"/>
    <col min="4549" max="4549" width="13" style="2" customWidth="1"/>
    <col min="4550" max="4550" width="4.5546875" style="2"/>
    <col min="4551" max="4551" width="7.33203125" style="2" customWidth="1"/>
    <col min="4552" max="4780" width="4.5546875" style="2"/>
    <col min="4781" max="4781" width="6.44140625" style="2" customWidth="1"/>
    <col min="4782" max="4782" width="15.5546875" style="2" customWidth="1"/>
    <col min="4783" max="4783" width="34.5546875" style="2" customWidth="1"/>
    <col min="4784" max="4784" width="3.6640625" style="2" customWidth="1"/>
    <col min="4785" max="4785" width="2" style="2" customWidth="1"/>
    <col min="4786" max="4786" width="3.6640625" style="2" customWidth="1"/>
    <col min="4787" max="4787" width="2" style="2" customWidth="1"/>
    <col min="4788" max="4788" width="3.6640625" style="2" customWidth="1"/>
    <col min="4789" max="4791" width="1.6640625" style="2" customWidth="1"/>
    <col min="4792" max="4792" width="2.33203125" style="2" customWidth="1"/>
    <col min="4793" max="4793" width="3.6640625" style="2" customWidth="1"/>
    <col min="4794" max="4794" width="9.44140625" style="2" customWidth="1"/>
    <col min="4795" max="4800" width="3.6640625" style="2" customWidth="1"/>
    <col min="4801" max="4801" width="8.33203125" style="2" customWidth="1"/>
    <col min="4802" max="4802" width="4.5546875" style="2"/>
    <col min="4803" max="4803" width="16.44140625" style="2" customWidth="1"/>
    <col min="4804" max="4804" width="2.6640625" style="2" customWidth="1"/>
    <col min="4805" max="4805" width="13" style="2" customWidth="1"/>
    <col min="4806" max="4806" width="4.5546875" style="2"/>
    <col min="4807" max="4807" width="7.33203125" style="2" customWidth="1"/>
    <col min="4808" max="5036" width="4.5546875" style="2"/>
    <col min="5037" max="5037" width="6.44140625" style="2" customWidth="1"/>
    <col min="5038" max="5038" width="15.5546875" style="2" customWidth="1"/>
    <col min="5039" max="5039" width="34.5546875" style="2" customWidth="1"/>
    <col min="5040" max="5040" width="3.6640625" style="2" customWidth="1"/>
    <col min="5041" max="5041" width="2" style="2" customWidth="1"/>
    <col min="5042" max="5042" width="3.6640625" style="2" customWidth="1"/>
    <col min="5043" max="5043" width="2" style="2" customWidth="1"/>
    <col min="5044" max="5044" width="3.6640625" style="2" customWidth="1"/>
    <col min="5045" max="5047" width="1.6640625" style="2" customWidth="1"/>
    <col min="5048" max="5048" width="2.33203125" style="2" customWidth="1"/>
    <col min="5049" max="5049" width="3.6640625" style="2" customWidth="1"/>
    <col min="5050" max="5050" width="9.44140625" style="2" customWidth="1"/>
    <col min="5051" max="5056" width="3.6640625" style="2" customWidth="1"/>
    <col min="5057" max="5057" width="8.33203125" style="2" customWidth="1"/>
    <col min="5058" max="5058" width="4.5546875" style="2"/>
    <col min="5059" max="5059" width="16.44140625" style="2" customWidth="1"/>
    <col min="5060" max="5060" width="2.6640625" style="2" customWidth="1"/>
    <col min="5061" max="5061" width="13" style="2" customWidth="1"/>
    <col min="5062" max="5062" width="4.5546875" style="2"/>
    <col min="5063" max="5063" width="7.33203125" style="2" customWidth="1"/>
    <col min="5064" max="5292" width="4.5546875" style="2"/>
    <col min="5293" max="5293" width="6.44140625" style="2" customWidth="1"/>
    <col min="5294" max="5294" width="15.5546875" style="2" customWidth="1"/>
    <col min="5295" max="5295" width="34.5546875" style="2" customWidth="1"/>
    <col min="5296" max="5296" width="3.6640625" style="2" customWidth="1"/>
    <col min="5297" max="5297" width="2" style="2" customWidth="1"/>
    <col min="5298" max="5298" width="3.6640625" style="2" customWidth="1"/>
    <col min="5299" max="5299" width="2" style="2" customWidth="1"/>
    <col min="5300" max="5300" width="3.6640625" style="2" customWidth="1"/>
    <col min="5301" max="5303" width="1.6640625" style="2" customWidth="1"/>
    <col min="5304" max="5304" width="2.33203125" style="2" customWidth="1"/>
    <col min="5305" max="5305" width="3.6640625" style="2" customWidth="1"/>
    <col min="5306" max="5306" width="9.44140625" style="2" customWidth="1"/>
    <col min="5307" max="5312" width="3.6640625" style="2" customWidth="1"/>
    <col min="5313" max="5313" width="8.33203125" style="2" customWidth="1"/>
    <col min="5314" max="5314" width="4.5546875" style="2"/>
    <col min="5315" max="5315" width="16.44140625" style="2" customWidth="1"/>
    <col min="5316" max="5316" width="2.6640625" style="2" customWidth="1"/>
    <col min="5317" max="5317" width="13" style="2" customWidth="1"/>
    <col min="5318" max="5318" width="4.5546875" style="2"/>
    <col min="5319" max="5319" width="7.33203125" style="2" customWidth="1"/>
    <col min="5320" max="5548" width="4.5546875" style="2"/>
    <col min="5549" max="5549" width="6.44140625" style="2" customWidth="1"/>
    <col min="5550" max="5550" width="15.5546875" style="2" customWidth="1"/>
    <col min="5551" max="5551" width="34.5546875" style="2" customWidth="1"/>
    <col min="5552" max="5552" width="3.6640625" style="2" customWidth="1"/>
    <col min="5553" max="5553" width="2" style="2" customWidth="1"/>
    <col min="5554" max="5554" width="3.6640625" style="2" customWidth="1"/>
    <col min="5555" max="5555" width="2" style="2" customWidth="1"/>
    <col min="5556" max="5556" width="3.6640625" style="2" customWidth="1"/>
    <col min="5557" max="5559" width="1.6640625" style="2" customWidth="1"/>
    <col min="5560" max="5560" width="2.33203125" style="2" customWidth="1"/>
    <col min="5561" max="5561" width="3.6640625" style="2" customWidth="1"/>
    <col min="5562" max="5562" width="9.44140625" style="2" customWidth="1"/>
    <col min="5563" max="5568" width="3.6640625" style="2" customWidth="1"/>
    <col min="5569" max="5569" width="8.33203125" style="2" customWidth="1"/>
    <col min="5570" max="5570" width="4.5546875" style="2"/>
    <col min="5571" max="5571" width="16.44140625" style="2" customWidth="1"/>
    <col min="5572" max="5572" width="2.6640625" style="2" customWidth="1"/>
    <col min="5573" max="5573" width="13" style="2" customWidth="1"/>
    <col min="5574" max="5574" width="4.5546875" style="2"/>
    <col min="5575" max="5575" width="7.33203125" style="2" customWidth="1"/>
    <col min="5576" max="5804" width="4.5546875" style="2"/>
    <col min="5805" max="5805" width="6.44140625" style="2" customWidth="1"/>
    <col min="5806" max="5806" width="15.5546875" style="2" customWidth="1"/>
    <col min="5807" max="5807" width="34.5546875" style="2" customWidth="1"/>
    <col min="5808" max="5808" width="3.6640625" style="2" customWidth="1"/>
    <col min="5809" max="5809" width="2" style="2" customWidth="1"/>
    <col min="5810" max="5810" width="3.6640625" style="2" customWidth="1"/>
    <col min="5811" max="5811" width="2" style="2" customWidth="1"/>
    <col min="5812" max="5812" width="3.6640625" style="2" customWidth="1"/>
    <col min="5813" max="5815" width="1.6640625" style="2" customWidth="1"/>
    <col min="5816" max="5816" width="2.33203125" style="2" customWidth="1"/>
    <col min="5817" max="5817" width="3.6640625" style="2" customWidth="1"/>
    <col min="5818" max="5818" width="9.44140625" style="2" customWidth="1"/>
    <col min="5819" max="5824" width="3.6640625" style="2" customWidth="1"/>
    <col min="5825" max="5825" width="8.33203125" style="2" customWidth="1"/>
    <col min="5826" max="5826" width="4.5546875" style="2"/>
    <col min="5827" max="5827" width="16.44140625" style="2" customWidth="1"/>
    <col min="5828" max="5828" width="2.6640625" style="2" customWidth="1"/>
    <col min="5829" max="5829" width="13" style="2" customWidth="1"/>
    <col min="5830" max="5830" width="4.5546875" style="2"/>
    <col min="5831" max="5831" width="7.33203125" style="2" customWidth="1"/>
    <col min="5832" max="6060" width="4.5546875" style="2"/>
    <col min="6061" max="6061" width="6.44140625" style="2" customWidth="1"/>
    <col min="6062" max="6062" width="15.5546875" style="2" customWidth="1"/>
    <col min="6063" max="6063" width="34.5546875" style="2" customWidth="1"/>
    <col min="6064" max="6064" width="3.6640625" style="2" customWidth="1"/>
    <col min="6065" max="6065" width="2" style="2" customWidth="1"/>
    <col min="6066" max="6066" width="3.6640625" style="2" customWidth="1"/>
    <col min="6067" max="6067" width="2" style="2" customWidth="1"/>
    <col min="6068" max="6068" width="3.6640625" style="2" customWidth="1"/>
    <col min="6069" max="6071" width="1.6640625" style="2" customWidth="1"/>
    <col min="6072" max="6072" width="2.33203125" style="2" customWidth="1"/>
    <col min="6073" max="6073" width="3.6640625" style="2" customWidth="1"/>
    <col min="6074" max="6074" width="9.44140625" style="2" customWidth="1"/>
    <col min="6075" max="6080" width="3.6640625" style="2" customWidth="1"/>
    <col min="6081" max="6081" width="8.33203125" style="2" customWidth="1"/>
    <col min="6082" max="6082" width="4.5546875" style="2"/>
    <col min="6083" max="6083" width="16.44140625" style="2" customWidth="1"/>
    <col min="6084" max="6084" width="2.6640625" style="2" customWidth="1"/>
    <col min="6085" max="6085" width="13" style="2" customWidth="1"/>
    <col min="6086" max="6086" width="4.5546875" style="2"/>
    <col min="6087" max="6087" width="7.33203125" style="2" customWidth="1"/>
    <col min="6088" max="6316" width="4.5546875" style="2"/>
    <col min="6317" max="6317" width="6.44140625" style="2" customWidth="1"/>
    <col min="6318" max="6318" width="15.5546875" style="2" customWidth="1"/>
    <col min="6319" max="6319" width="34.5546875" style="2" customWidth="1"/>
    <col min="6320" max="6320" width="3.6640625" style="2" customWidth="1"/>
    <col min="6321" max="6321" width="2" style="2" customWidth="1"/>
    <col min="6322" max="6322" width="3.6640625" style="2" customWidth="1"/>
    <col min="6323" max="6323" width="2" style="2" customWidth="1"/>
    <col min="6324" max="6324" width="3.6640625" style="2" customWidth="1"/>
    <col min="6325" max="6327" width="1.6640625" style="2" customWidth="1"/>
    <col min="6328" max="6328" width="2.33203125" style="2" customWidth="1"/>
    <col min="6329" max="6329" width="3.6640625" style="2" customWidth="1"/>
    <col min="6330" max="6330" width="9.44140625" style="2" customWidth="1"/>
    <col min="6331" max="6336" width="3.6640625" style="2" customWidth="1"/>
    <col min="6337" max="6337" width="8.33203125" style="2" customWidth="1"/>
    <col min="6338" max="6338" width="4.5546875" style="2"/>
    <col min="6339" max="6339" width="16.44140625" style="2" customWidth="1"/>
    <col min="6340" max="6340" width="2.6640625" style="2" customWidth="1"/>
    <col min="6341" max="6341" width="13" style="2" customWidth="1"/>
    <col min="6342" max="6342" width="4.5546875" style="2"/>
    <col min="6343" max="6343" width="7.33203125" style="2" customWidth="1"/>
    <col min="6344" max="6572" width="4.5546875" style="2"/>
    <col min="6573" max="6573" width="6.44140625" style="2" customWidth="1"/>
    <col min="6574" max="6574" width="15.5546875" style="2" customWidth="1"/>
    <col min="6575" max="6575" width="34.5546875" style="2" customWidth="1"/>
    <col min="6576" max="6576" width="3.6640625" style="2" customWidth="1"/>
    <col min="6577" max="6577" width="2" style="2" customWidth="1"/>
    <col min="6578" max="6578" width="3.6640625" style="2" customWidth="1"/>
    <col min="6579" max="6579" width="2" style="2" customWidth="1"/>
    <col min="6580" max="6580" width="3.6640625" style="2" customWidth="1"/>
    <col min="6581" max="6583" width="1.6640625" style="2" customWidth="1"/>
    <col min="6584" max="6584" width="2.33203125" style="2" customWidth="1"/>
    <col min="6585" max="6585" width="3.6640625" style="2" customWidth="1"/>
    <col min="6586" max="6586" width="9.44140625" style="2" customWidth="1"/>
    <col min="6587" max="6592" width="3.6640625" style="2" customWidth="1"/>
    <col min="6593" max="6593" width="8.33203125" style="2" customWidth="1"/>
    <col min="6594" max="6594" width="4.5546875" style="2"/>
    <col min="6595" max="6595" width="16.44140625" style="2" customWidth="1"/>
    <col min="6596" max="6596" width="2.6640625" style="2" customWidth="1"/>
    <col min="6597" max="6597" width="13" style="2" customWidth="1"/>
    <col min="6598" max="6598" width="4.5546875" style="2"/>
    <col min="6599" max="6599" width="7.33203125" style="2" customWidth="1"/>
    <col min="6600" max="6828" width="4.5546875" style="2"/>
    <col min="6829" max="6829" width="6.44140625" style="2" customWidth="1"/>
    <col min="6830" max="6830" width="15.5546875" style="2" customWidth="1"/>
    <col min="6831" max="6831" width="34.5546875" style="2" customWidth="1"/>
    <col min="6832" max="6832" width="3.6640625" style="2" customWidth="1"/>
    <col min="6833" max="6833" width="2" style="2" customWidth="1"/>
    <col min="6834" max="6834" width="3.6640625" style="2" customWidth="1"/>
    <col min="6835" max="6835" width="2" style="2" customWidth="1"/>
    <col min="6836" max="6836" width="3.6640625" style="2" customWidth="1"/>
    <col min="6837" max="6839" width="1.6640625" style="2" customWidth="1"/>
    <col min="6840" max="6840" width="2.33203125" style="2" customWidth="1"/>
    <col min="6841" max="6841" width="3.6640625" style="2" customWidth="1"/>
    <col min="6842" max="6842" width="9.44140625" style="2" customWidth="1"/>
    <col min="6843" max="6848" width="3.6640625" style="2" customWidth="1"/>
    <col min="6849" max="6849" width="8.33203125" style="2" customWidth="1"/>
    <col min="6850" max="6850" width="4.5546875" style="2"/>
    <col min="6851" max="6851" width="16.44140625" style="2" customWidth="1"/>
    <col min="6852" max="6852" width="2.6640625" style="2" customWidth="1"/>
    <col min="6853" max="6853" width="13" style="2" customWidth="1"/>
    <col min="6854" max="6854" width="4.5546875" style="2"/>
    <col min="6855" max="6855" width="7.33203125" style="2" customWidth="1"/>
    <col min="6856" max="7084" width="4.5546875" style="2"/>
    <col min="7085" max="7085" width="6.44140625" style="2" customWidth="1"/>
    <col min="7086" max="7086" width="15.5546875" style="2" customWidth="1"/>
    <col min="7087" max="7087" width="34.5546875" style="2" customWidth="1"/>
    <col min="7088" max="7088" width="3.6640625" style="2" customWidth="1"/>
    <col min="7089" max="7089" width="2" style="2" customWidth="1"/>
    <col min="7090" max="7090" width="3.6640625" style="2" customWidth="1"/>
    <col min="7091" max="7091" width="2" style="2" customWidth="1"/>
    <col min="7092" max="7092" width="3.6640625" style="2" customWidth="1"/>
    <col min="7093" max="7095" width="1.6640625" style="2" customWidth="1"/>
    <col min="7096" max="7096" width="2.33203125" style="2" customWidth="1"/>
    <col min="7097" max="7097" width="3.6640625" style="2" customWidth="1"/>
    <col min="7098" max="7098" width="9.44140625" style="2" customWidth="1"/>
    <col min="7099" max="7104" width="3.6640625" style="2" customWidth="1"/>
    <col min="7105" max="7105" width="8.33203125" style="2" customWidth="1"/>
    <col min="7106" max="7106" width="4.5546875" style="2"/>
    <col min="7107" max="7107" width="16.44140625" style="2" customWidth="1"/>
    <col min="7108" max="7108" width="2.6640625" style="2" customWidth="1"/>
    <col min="7109" max="7109" width="13" style="2" customWidth="1"/>
    <col min="7110" max="7110" width="4.5546875" style="2"/>
    <col min="7111" max="7111" width="7.33203125" style="2" customWidth="1"/>
    <col min="7112" max="7340" width="4.5546875" style="2"/>
    <col min="7341" max="7341" width="6.44140625" style="2" customWidth="1"/>
    <col min="7342" max="7342" width="15.5546875" style="2" customWidth="1"/>
    <col min="7343" max="7343" width="34.5546875" style="2" customWidth="1"/>
    <col min="7344" max="7344" width="3.6640625" style="2" customWidth="1"/>
    <col min="7345" max="7345" width="2" style="2" customWidth="1"/>
    <col min="7346" max="7346" width="3.6640625" style="2" customWidth="1"/>
    <col min="7347" max="7347" width="2" style="2" customWidth="1"/>
    <col min="7348" max="7348" width="3.6640625" style="2" customWidth="1"/>
    <col min="7349" max="7351" width="1.6640625" style="2" customWidth="1"/>
    <col min="7352" max="7352" width="2.33203125" style="2" customWidth="1"/>
    <col min="7353" max="7353" width="3.6640625" style="2" customWidth="1"/>
    <col min="7354" max="7354" width="9.44140625" style="2" customWidth="1"/>
    <col min="7355" max="7360" width="3.6640625" style="2" customWidth="1"/>
    <col min="7361" max="7361" width="8.33203125" style="2" customWidth="1"/>
    <col min="7362" max="7362" width="4.5546875" style="2"/>
    <col min="7363" max="7363" width="16.44140625" style="2" customWidth="1"/>
    <col min="7364" max="7364" width="2.6640625" style="2" customWidth="1"/>
    <col min="7365" max="7365" width="13" style="2" customWidth="1"/>
    <col min="7366" max="7366" width="4.5546875" style="2"/>
    <col min="7367" max="7367" width="7.33203125" style="2" customWidth="1"/>
    <col min="7368" max="7596" width="4.5546875" style="2"/>
    <col min="7597" max="7597" width="6.44140625" style="2" customWidth="1"/>
    <col min="7598" max="7598" width="15.5546875" style="2" customWidth="1"/>
    <col min="7599" max="7599" width="34.5546875" style="2" customWidth="1"/>
    <col min="7600" max="7600" width="3.6640625" style="2" customWidth="1"/>
    <col min="7601" max="7601" width="2" style="2" customWidth="1"/>
    <col min="7602" max="7602" width="3.6640625" style="2" customWidth="1"/>
    <col min="7603" max="7603" width="2" style="2" customWidth="1"/>
    <col min="7604" max="7604" width="3.6640625" style="2" customWidth="1"/>
    <col min="7605" max="7607" width="1.6640625" style="2" customWidth="1"/>
    <col min="7608" max="7608" width="2.33203125" style="2" customWidth="1"/>
    <col min="7609" max="7609" width="3.6640625" style="2" customWidth="1"/>
    <col min="7610" max="7610" width="9.44140625" style="2" customWidth="1"/>
    <col min="7611" max="7616" width="3.6640625" style="2" customWidth="1"/>
    <col min="7617" max="7617" width="8.33203125" style="2" customWidth="1"/>
    <col min="7618" max="7618" width="4.5546875" style="2"/>
    <col min="7619" max="7619" width="16.44140625" style="2" customWidth="1"/>
    <col min="7620" max="7620" width="2.6640625" style="2" customWidth="1"/>
    <col min="7621" max="7621" width="13" style="2" customWidth="1"/>
    <col min="7622" max="7622" width="4.5546875" style="2"/>
    <col min="7623" max="7623" width="7.33203125" style="2" customWidth="1"/>
    <col min="7624" max="7852" width="4.5546875" style="2"/>
    <col min="7853" max="7853" width="6.44140625" style="2" customWidth="1"/>
    <col min="7854" max="7854" width="15.5546875" style="2" customWidth="1"/>
    <col min="7855" max="7855" width="34.5546875" style="2" customWidth="1"/>
    <col min="7856" max="7856" width="3.6640625" style="2" customWidth="1"/>
    <col min="7857" max="7857" width="2" style="2" customWidth="1"/>
    <col min="7858" max="7858" width="3.6640625" style="2" customWidth="1"/>
    <col min="7859" max="7859" width="2" style="2" customWidth="1"/>
    <col min="7860" max="7860" width="3.6640625" style="2" customWidth="1"/>
    <col min="7861" max="7863" width="1.6640625" style="2" customWidth="1"/>
    <col min="7864" max="7864" width="2.33203125" style="2" customWidth="1"/>
    <col min="7865" max="7865" width="3.6640625" style="2" customWidth="1"/>
    <col min="7866" max="7866" width="9.44140625" style="2" customWidth="1"/>
    <col min="7867" max="7872" width="3.6640625" style="2" customWidth="1"/>
    <col min="7873" max="7873" width="8.33203125" style="2" customWidth="1"/>
    <col min="7874" max="7874" width="4.5546875" style="2"/>
    <col min="7875" max="7875" width="16.44140625" style="2" customWidth="1"/>
    <col min="7876" max="7876" width="2.6640625" style="2" customWidth="1"/>
    <col min="7877" max="7877" width="13" style="2" customWidth="1"/>
    <col min="7878" max="7878" width="4.5546875" style="2"/>
    <col min="7879" max="7879" width="7.33203125" style="2" customWidth="1"/>
    <col min="7880" max="8108" width="4.5546875" style="2"/>
    <col min="8109" max="8109" width="6.44140625" style="2" customWidth="1"/>
    <col min="8110" max="8110" width="15.5546875" style="2" customWidth="1"/>
    <col min="8111" max="8111" width="34.5546875" style="2" customWidth="1"/>
    <col min="8112" max="8112" width="3.6640625" style="2" customWidth="1"/>
    <col min="8113" max="8113" width="2" style="2" customWidth="1"/>
    <col min="8114" max="8114" width="3.6640625" style="2" customWidth="1"/>
    <col min="8115" max="8115" width="2" style="2" customWidth="1"/>
    <col min="8116" max="8116" width="3.6640625" style="2" customWidth="1"/>
    <col min="8117" max="8119" width="1.6640625" style="2" customWidth="1"/>
    <col min="8120" max="8120" width="2.33203125" style="2" customWidth="1"/>
    <col min="8121" max="8121" width="3.6640625" style="2" customWidth="1"/>
    <col min="8122" max="8122" width="9.44140625" style="2" customWidth="1"/>
    <col min="8123" max="8128" width="3.6640625" style="2" customWidth="1"/>
    <col min="8129" max="8129" width="8.33203125" style="2" customWidth="1"/>
    <col min="8130" max="8130" width="4.5546875" style="2"/>
    <col min="8131" max="8131" width="16.44140625" style="2" customWidth="1"/>
    <col min="8132" max="8132" width="2.6640625" style="2" customWidth="1"/>
    <col min="8133" max="8133" width="13" style="2" customWidth="1"/>
    <col min="8134" max="8134" width="4.5546875" style="2"/>
    <col min="8135" max="8135" width="7.33203125" style="2" customWidth="1"/>
    <col min="8136" max="8364" width="4.5546875" style="2"/>
    <col min="8365" max="8365" width="6.44140625" style="2" customWidth="1"/>
    <col min="8366" max="8366" width="15.5546875" style="2" customWidth="1"/>
    <col min="8367" max="8367" width="34.5546875" style="2" customWidth="1"/>
    <col min="8368" max="8368" width="3.6640625" style="2" customWidth="1"/>
    <col min="8369" max="8369" width="2" style="2" customWidth="1"/>
    <col min="8370" max="8370" width="3.6640625" style="2" customWidth="1"/>
    <col min="8371" max="8371" width="2" style="2" customWidth="1"/>
    <col min="8372" max="8372" width="3.6640625" style="2" customWidth="1"/>
    <col min="8373" max="8375" width="1.6640625" style="2" customWidth="1"/>
    <col min="8376" max="8376" width="2.33203125" style="2" customWidth="1"/>
    <col min="8377" max="8377" width="3.6640625" style="2" customWidth="1"/>
    <col min="8378" max="8378" width="9.44140625" style="2" customWidth="1"/>
    <col min="8379" max="8384" width="3.6640625" style="2" customWidth="1"/>
    <col min="8385" max="8385" width="8.33203125" style="2" customWidth="1"/>
    <col min="8386" max="8386" width="4.5546875" style="2"/>
    <col min="8387" max="8387" width="16.44140625" style="2" customWidth="1"/>
    <col min="8388" max="8388" width="2.6640625" style="2" customWidth="1"/>
    <col min="8389" max="8389" width="13" style="2" customWidth="1"/>
    <col min="8390" max="8390" width="4.5546875" style="2"/>
    <col min="8391" max="8391" width="7.33203125" style="2" customWidth="1"/>
    <col min="8392" max="8620" width="4.5546875" style="2"/>
    <col min="8621" max="8621" width="6.44140625" style="2" customWidth="1"/>
    <col min="8622" max="8622" width="15.5546875" style="2" customWidth="1"/>
    <col min="8623" max="8623" width="34.5546875" style="2" customWidth="1"/>
    <col min="8624" max="8624" width="3.6640625" style="2" customWidth="1"/>
    <col min="8625" max="8625" width="2" style="2" customWidth="1"/>
    <col min="8626" max="8626" width="3.6640625" style="2" customWidth="1"/>
    <col min="8627" max="8627" width="2" style="2" customWidth="1"/>
    <col min="8628" max="8628" width="3.6640625" style="2" customWidth="1"/>
    <col min="8629" max="8631" width="1.6640625" style="2" customWidth="1"/>
    <col min="8632" max="8632" width="2.33203125" style="2" customWidth="1"/>
    <col min="8633" max="8633" width="3.6640625" style="2" customWidth="1"/>
    <col min="8634" max="8634" width="9.44140625" style="2" customWidth="1"/>
    <col min="8635" max="8640" width="3.6640625" style="2" customWidth="1"/>
    <col min="8641" max="8641" width="8.33203125" style="2" customWidth="1"/>
    <col min="8642" max="8642" width="4.5546875" style="2"/>
    <col min="8643" max="8643" width="16.44140625" style="2" customWidth="1"/>
    <col min="8644" max="8644" width="2.6640625" style="2" customWidth="1"/>
    <col min="8645" max="8645" width="13" style="2" customWidth="1"/>
    <col min="8646" max="8646" width="4.5546875" style="2"/>
    <col min="8647" max="8647" width="7.33203125" style="2" customWidth="1"/>
    <col min="8648" max="8876" width="4.5546875" style="2"/>
    <col min="8877" max="8877" width="6.44140625" style="2" customWidth="1"/>
    <col min="8878" max="8878" width="15.5546875" style="2" customWidth="1"/>
    <col min="8879" max="8879" width="34.5546875" style="2" customWidth="1"/>
    <col min="8880" max="8880" width="3.6640625" style="2" customWidth="1"/>
    <col min="8881" max="8881" width="2" style="2" customWidth="1"/>
    <col min="8882" max="8882" width="3.6640625" style="2" customWidth="1"/>
    <col min="8883" max="8883" width="2" style="2" customWidth="1"/>
    <col min="8884" max="8884" width="3.6640625" style="2" customWidth="1"/>
    <col min="8885" max="8887" width="1.6640625" style="2" customWidth="1"/>
    <col min="8888" max="8888" width="2.33203125" style="2" customWidth="1"/>
    <col min="8889" max="8889" width="3.6640625" style="2" customWidth="1"/>
    <col min="8890" max="8890" width="9.44140625" style="2" customWidth="1"/>
    <col min="8891" max="8896" width="3.6640625" style="2" customWidth="1"/>
    <col min="8897" max="8897" width="8.33203125" style="2" customWidth="1"/>
    <col min="8898" max="8898" width="4.5546875" style="2"/>
    <col min="8899" max="8899" width="16.44140625" style="2" customWidth="1"/>
    <col min="8900" max="8900" width="2.6640625" style="2" customWidth="1"/>
    <col min="8901" max="8901" width="13" style="2" customWidth="1"/>
    <col min="8902" max="8902" width="4.5546875" style="2"/>
    <col min="8903" max="8903" width="7.33203125" style="2" customWidth="1"/>
    <col min="8904" max="9132" width="4.5546875" style="2"/>
    <col min="9133" max="9133" width="6.44140625" style="2" customWidth="1"/>
    <col min="9134" max="9134" width="15.5546875" style="2" customWidth="1"/>
    <col min="9135" max="9135" width="34.5546875" style="2" customWidth="1"/>
    <col min="9136" max="9136" width="3.6640625" style="2" customWidth="1"/>
    <col min="9137" max="9137" width="2" style="2" customWidth="1"/>
    <col min="9138" max="9138" width="3.6640625" style="2" customWidth="1"/>
    <col min="9139" max="9139" width="2" style="2" customWidth="1"/>
    <col min="9140" max="9140" width="3.6640625" style="2" customWidth="1"/>
    <col min="9141" max="9143" width="1.6640625" style="2" customWidth="1"/>
    <col min="9144" max="9144" width="2.33203125" style="2" customWidth="1"/>
    <col min="9145" max="9145" width="3.6640625" style="2" customWidth="1"/>
    <col min="9146" max="9146" width="9.44140625" style="2" customWidth="1"/>
    <col min="9147" max="9152" width="3.6640625" style="2" customWidth="1"/>
    <col min="9153" max="9153" width="8.33203125" style="2" customWidth="1"/>
    <col min="9154" max="9154" width="4.5546875" style="2"/>
    <col min="9155" max="9155" width="16.44140625" style="2" customWidth="1"/>
    <col min="9156" max="9156" width="2.6640625" style="2" customWidth="1"/>
    <col min="9157" max="9157" width="13" style="2" customWidth="1"/>
    <col min="9158" max="9158" width="4.5546875" style="2"/>
    <col min="9159" max="9159" width="7.33203125" style="2" customWidth="1"/>
    <col min="9160" max="9388" width="4.5546875" style="2"/>
    <col min="9389" max="9389" width="6.44140625" style="2" customWidth="1"/>
    <col min="9390" max="9390" width="15.5546875" style="2" customWidth="1"/>
    <col min="9391" max="9391" width="34.5546875" style="2" customWidth="1"/>
    <col min="9392" max="9392" width="3.6640625" style="2" customWidth="1"/>
    <col min="9393" max="9393" width="2" style="2" customWidth="1"/>
    <col min="9394" max="9394" width="3.6640625" style="2" customWidth="1"/>
    <col min="9395" max="9395" width="2" style="2" customWidth="1"/>
    <col min="9396" max="9396" width="3.6640625" style="2" customWidth="1"/>
    <col min="9397" max="9399" width="1.6640625" style="2" customWidth="1"/>
    <col min="9400" max="9400" width="2.33203125" style="2" customWidth="1"/>
    <col min="9401" max="9401" width="3.6640625" style="2" customWidth="1"/>
    <col min="9402" max="9402" width="9.44140625" style="2" customWidth="1"/>
    <col min="9403" max="9408" width="3.6640625" style="2" customWidth="1"/>
    <col min="9409" max="9409" width="8.33203125" style="2" customWidth="1"/>
    <col min="9410" max="9410" width="4.5546875" style="2"/>
    <col min="9411" max="9411" width="16.44140625" style="2" customWidth="1"/>
    <col min="9412" max="9412" width="2.6640625" style="2" customWidth="1"/>
    <col min="9413" max="9413" width="13" style="2" customWidth="1"/>
    <col min="9414" max="9414" width="4.5546875" style="2"/>
    <col min="9415" max="9415" width="7.33203125" style="2" customWidth="1"/>
    <col min="9416" max="9644" width="4.5546875" style="2"/>
    <col min="9645" max="9645" width="6.44140625" style="2" customWidth="1"/>
    <col min="9646" max="9646" width="15.5546875" style="2" customWidth="1"/>
    <col min="9647" max="9647" width="34.5546875" style="2" customWidth="1"/>
    <col min="9648" max="9648" width="3.6640625" style="2" customWidth="1"/>
    <col min="9649" max="9649" width="2" style="2" customWidth="1"/>
    <col min="9650" max="9650" width="3.6640625" style="2" customWidth="1"/>
    <col min="9651" max="9651" width="2" style="2" customWidth="1"/>
    <col min="9652" max="9652" width="3.6640625" style="2" customWidth="1"/>
    <col min="9653" max="9655" width="1.6640625" style="2" customWidth="1"/>
    <col min="9656" max="9656" width="2.33203125" style="2" customWidth="1"/>
    <col min="9657" max="9657" width="3.6640625" style="2" customWidth="1"/>
    <col min="9658" max="9658" width="9.44140625" style="2" customWidth="1"/>
    <col min="9659" max="9664" width="3.6640625" style="2" customWidth="1"/>
    <col min="9665" max="9665" width="8.33203125" style="2" customWidth="1"/>
    <col min="9666" max="9666" width="4.5546875" style="2"/>
    <col min="9667" max="9667" width="16.44140625" style="2" customWidth="1"/>
    <col min="9668" max="9668" width="2.6640625" style="2" customWidth="1"/>
    <col min="9669" max="9669" width="13" style="2" customWidth="1"/>
    <col min="9670" max="9670" width="4.5546875" style="2"/>
    <col min="9671" max="9671" width="7.33203125" style="2" customWidth="1"/>
    <col min="9672" max="9900" width="4.5546875" style="2"/>
    <col min="9901" max="9901" width="6.44140625" style="2" customWidth="1"/>
    <col min="9902" max="9902" width="15.5546875" style="2" customWidth="1"/>
    <col min="9903" max="9903" width="34.5546875" style="2" customWidth="1"/>
    <col min="9904" max="9904" width="3.6640625" style="2" customWidth="1"/>
    <col min="9905" max="9905" width="2" style="2" customWidth="1"/>
    <col min="9906" max="9906" width="3.6640625" style="2" customWidth="1"/>
    <col min="9907" max="9907" width="2" style="2" customWidth="1"/>
    <col min="9908" max="9908" width="3.6640625" style="2" customWidth="1"/>
    <col min="9909" max="9911" width="1.6640625" style="2" customWidth="1"/>
    <col min="9912" max="9912" width="2.33203125" style="2" customWidth="1"/>
    <col min="9913" max="9913" width="3.6640625" style="2" customWidth="1"/>
    <col min="9914" max="9914" width="9.44140625" style="2" customWidth="1"/>
    <col min="9915" max="9920" width="3.6640625" style="2" customWidth="1"/>
    <col min="9921" max="9921" width="8.33203125" style="2" customWidth="1"/>
    <col min="9922" max="9922" width="4.5546875" style="2"/>
    <col min="9923" max="9923" width="16.44140625" style="2" customWidth="1"/>
    <col min="9924" max="9924" width="2.6640625" style="2" customWidth="1"/>
    <col min="9925" max="9925" width="13" style="2" customWidth="1"/>
    <col min="9926" max="9926" width="4.5546875" style="2"/>
    <col min="9927" max="9927" width="7.33203125" style="2" customWidth="1"/>
    <col min="9928" max="10156" width="4.5546875" style="2"/>
    <col min="10157" max="10157" width="6.44140625" style="2" customWidth="1"/>
    <col min="10158" max="10158" width="15.5546875" style="2" customWidth="1"/>
    <col min="10159" max="10159" width="34.5546875" style="2" customWidth="1"/>
    <col min="10160" max="10160" width="3.6640625" style="2" customWidth="1"/>
    <col min="10161" max="10161" width="2" style="2" customWidth="1"/>
    <col min="10162" max="10162" width="3.6640625" style="2" customWidth="1"/>
    <col min="10163" max="10163" width="2" style="2" customWidth="1"/>
    <col min="10164" max="10164" width="3.6640625" style="2" customWidth="1"/>
    <col min="10165" max="10167" width="1.6640625" style="2" customWidth="1"/>
    <col min="10168" max="10168" width="2.33203125" style="2" customWidth="1"/>
    <col min="10169" max="10169" width="3.6640625" style="2" customWidth="1"/>
    <col min="10170" max="10170" width="9.44140625" style="2" customWidth="1"/>
    <col min="10171" max="10176" width="3.6640625" style="2" customWidth="1"/>
    <col min="10177" max="10177" width="8.33203125" style="2" customWidth="1"/>
    <col min="10178" max="10178" width="4.5546875" style="2"/>
    <col min="10179" max="10179" width="16.44140625" style="2" customWidth="1"/>
    <col min="10180" max="10180" width="2.6640625" style="2" customWidth="1"/>
    <col min="10181" max="10181" width="13" style="2" customWidth="1"/>
    <col min="10182" max="10182" width="4.5546875" style="2"/>
    <col min="10183" max="10183" width="7.33203125" style="2" customWidth="1"/>
    <col min="10184" max="10412" width="4.5546875" style="2"/>
    <col min="10413" max="10413" width="6.44140625" style="2" customWidth="1"/>
    <col min="10414" max="10414" width="15.5546875" style="2" customWidth="1"/>
    <col min="10415" max="10415" width="34.5546875" style="2" customWidth="1"/>
    <col min="10416" max="10416" width="3.6640625" style="2" customWidth="1"/>
    <col min="10417" max="10417" width="2" style="2" customWidth="1"/>
    <col min="10418" max="10418" width="3.6640625" style="2" customWidth="1"/>
    <col min="10419" max="10419" width="2" style="2" customWidth="1"/>
    <col min="10420" max="10420" width="3.6640625" style="2" customWidth="1"/>
    <col min="10421" max="10423" width="1.6640625" style="2" customWidth="1"/>
    <col min="10424" max="10424" width="2.33203125" style="2" customWidth="1"/>
    <col min="10425" max="10425" width="3.6640625" style="2" customWidth="1"/>
    <col min="10426" max="10426" width="9.44140625" style="2" customWidth="1"/>
    <col min="10427" max="10432" width="3.6640625" style="2" customWidth="1"/>
    <col min="10433" max="10433" width="8.33203125" style="2" customWidth="1"/>
    <col min="10434" max="10434" width="4.5546875" style="2"/>
    <col min="10435" max="10435" width="16.44140625" style="2" customWidth="1"/>
    <col min="10436" max="10436" width="2.6640625" style="2" customWidth="1"/>
    <col min="10437" max="10437" width="13" style="2" customWidth="1"/>
    <col min="10438" max="10438" width="4.5546875" style="2"/>
    <col min="10439" max="10439" width="7.33203125" style="2" customWidth="1"/>
    <col min="10440" max="10668" width="4.5546875" style="2"/>
    <col min="10669" max="10669" width="6.44140625" style="2" customWidth="1"/>
    <col min="10670" max="10670" width="15.5546875" style="2" customWidth="1"/>
    <col min="10671" max="10671" width="34.5546875" style="2" customWidth="1"/>
    <col min="10672" max="10672" width="3.6640625" style="2" customWidth="1"/>
    <col min="10673" max="10673" width="2" style="2" customWidth="1"/>
    <col min="10674" max="10674" width="3.6640625" style="2" customWidth="1"/>
    <col min="10675" max="10675" width="2" style="2" customWidth="1"/>
    <col min="10676" max="10676" width="3.6640625" style="2" customWidth="1"/>
    <col min="10677" max="10679" width="1.6640625" style="2" customWidth="1"/>
    <col min="10680" max="10680" width="2.33203125" style="2" customWidth="1"/>
    <col min="10681" max="10681" width="3.6640625" style="2" customWidth="1"/>
    <col min="10682" max="10682" width="9.44140625" style="2" customWidth="1"/>
    <col min="10683" max="10688" width="3.6640625" style="2" customWidth="1"/>
    <col min="10689" max="10689" width="8.33203125" style="2" customWidth="1"/>
    <col min="10690" max="10690" width="4.5546875" style="2"/>
    <col min="10691" max="10691" width="16.44140625" style="2" customWidth="1"/>
    <col min="10692" max="10692" width="2.6640625" style="2" customWidth="1"/>
    <col min="10693" max="10693" width="13" style="2" customWidth="1"/>
    <col min="10694" max="10694" width="4.5546875" style="2"/>
    <col min="10695" max="10695" width="7.33203125" style="2" customWidth="1"/>
    <col min="10696" max="10924" width="4.5546875" style="2"/>
    <col min="10925" max="10925" width="6.44140625" style="2" customWidth="1"/>
    <col min="10926" max="10926" width="15.5546875" style="2" customWidth="1"/>
    <col min="10927" max="10927" width="34.5546875" style="2" customWidth="1"/>
    <col min="10928" max="10928" width="3.6640625" style="2" customWidth="1"/>
    <col min="10929" max="10929" width="2" style="2" customWidth="1"/>
    <col min="10930" max="10930" width="3.6640625" style="2" customWidth="1"/>
    <col min="10931" max="10931" width="2" style="2" customWidth="1"/>
    <col min="10932" max="10932" width="3.6640625" style="2" customWidth="1"/>
    <col min="10933" max="10935" width="1.6640625" style="2" customWidth="1"/>
    <col min="10936" max="10936" width="2.33203125" style="2" customWidth="1"/>
    <col min="10937" max="10937" width="3.6640625" style="2" customWidth="1"/>
    <col min="10938" max="10938" width="9.44140625" style="2" customWidth="1"/>
    <col min="10939" max="10944" width="3.6640625" style="2" customWidth="1"/>
    <col min="10945" max="10945" width="8.33203125" style="2" customWidth="1"/>
    <col min="10946" max="10946" width="4.5546875" style="2"/>
    <col min="10947" max="10947" width="16.44140625" style="2" customWidth="1"/>
    <col min="10948" max="10948" width="2.6640625" style="2" customWidth="1"/>
    <col min="10949" max="10949" width="13" style="2" customWidth="1"/>
    <col min="10950" max="10950" width="4.5546875" style="2"/>
    <col min="10951" max="10951" width="7.33203125" style="2" customWidth="1"/>
    <col min="10952" max="11180" width="4.5546875" style="2"/>
    <col min="11181" max="11181" width="6.44140625" style="2" customWidth="1"/>
    <col min="11182" max="11182" width="15.5546875" style="2" customWidth="1"/>
    <col min="11183" max="11183" width="34.5546875" style="2" customWidth="1"/>
    <col min="11184" max="11184" width="3.6640625" style="2" customWidth="1"/>
    <col min="11185" max="11185" width="2" style="2" customWidth="1"/>
    <col min="11186" max="11186" width="3.6640625" style="2" customWidth="1"/>
    <col min="11187" max="11187" width="2" style="2" customWidth="1"/>
    <col min="11188" max="11188" width="3.6640625" style="2" customWidth="1"/>
    <col min="11189" max="11191" width="1.6640625" style="2" customWidth="1"/>
    <col min="11192" max="11192" width="2.33203125" style="2" customWidth="1"/>
    <col min="11193" max="11193" width="3.6640625" style="2" customWidth="1"/>
    <col min="11194" max="11194" width="9.44140625" style="2" customWidth="1"/>
    <col min="11195" max="11200" width="3.6640625" style="2" customWidth="1"/>
    <col min="11201" max="11201" width="8.33203125" style="2" customWidth="1"/>
    <col min="11202" max="11202" width="4.5546875" style="2"/>
    <col min="11203" max="11203" width="16.44140625" style="2" customWidth="1"/>
    <col min="11204" max="11204" width="2.6640625" style="2" customWidth="1"/>
    <col min="11205" max="11205" width="13" style="2" customWidth="1"/>
    <col min="11206" max="11206" width="4.5546875" style="2"/>
    <col min="11207" max="11207" width="7.33203125" style="2" customWidth="1"/>
    <col min="11208" max="11436" width="4.5546875" style="2"/>
    <col min="11437" max="11437" width="6.44140625" style="2" customWidth="1"/>
    <col min="11438" max="11438" width="15.5546875" style="2" customWidth="1"/>
    <col min="11439" max="11439" width="34.5546875" style="2" customWidth="1"/>
    <col min="11440" max="11440" width="3.6640625" style="2" customWidth="1"/>
    <col min="11441" max="11441" width="2" style="2" customWidth="1"/>
    <col min="11442" max="11442" width="3.6640625" style="2" customWidth="1"/>
    <col min="11443" max="11443" width="2" style="2" customWidth="1"/>
    <col min="11444" max="11444" width="3.6640625" style="2" customWidth="1"/>
    <col min="11445" max="11447" width="1.6640625" style="2" customWidth="1"/>
    <col min="11448" max="11448" width="2.33203125" style="2" customWidth="1"/>
    <col min="11449" max="11449" width="3.6640625" style="2" customWidth="1"/>
    <col min="11450" max="11450" width="9.44140625" style="2" customWidth="1"/>
    <col min="11451" max="11456" width="3.6640625" style="2" customWidth="1"/>
    <col min="11457" max="11457" width="8.33203125" style="2" customWidth="1"/>
    <col min="11458" max="11458" width="4.5546875" style="2"/>
    <col min="11459" max="11459" width="16.44140625" style="2" customWidth="1"/>
    <col min="11460" max="11460" width="2.6640625" style="2" customWidth="1"/>
    <col min="11461" max="11461" width="13" style="2" customWidth="1"/>
    <col min="11462" max="11462" width="4.5546875" style="2"/>
    <col min="11463" max="11463" width="7.33203125" style="2" customWidth="1"/>
    <col min="11464" max="11692" width="4.5546875" style="2"/>
    <col min="11693" max="11693" width="6.44140625" style="2" customWidth="1"/>
    <col min="11694" max="11694" width="15.5546875" style="2" customWidth="1"/>
    <col min="11695" max="11695" width="34.5546875" style="2" customWidth="1"/>
    <col min="11696" max="11696" width="3.6640625" style="2" customWidth="1"/>
    <col min="11697" max="11697" width="2" style="2" customWidth="1"/>
    <col min="11698" max="11698" width="3.6640625" style="2" customWidth="1"/>
    <col min="11699" max="11699" width="2" style="2" customWidth="1"/>
    <col min="11700" max="11700" width="3.6640625" style="2" customWidth="1"/>
    <col min="11701" max="11703" width="1.6640625" style="2" customWidth="1"/>
    <col min="11704" max="11704" width="2.33203125" style="2" customWidth="1"/>
    <col min="11705" max="11705" width="3.6640625" style="2" customWidth="1"/>
    <col min="11706" max="11706" width="9.44140625" style="2" customWidth="1"/>
    <col min="11707" max="11712" width="3.6640625" style="2" customWidth="1"/>
    <col min="11713" max="11713" width="8.33203125" style="2" customWidth="1"/>
    <col min="11714" max="11714" width="4.5546875" style="2"/>
    <col min="11715" max="11715" width="16.44140625" style="2" customWidth="1"/>
    <col min="11716" max="11716" width="2.6640625" style="2" customWidth="1"/>
    <col min="11717" max="11717" width="13" style="2" customWidth="1"/>
    <col min="11718" max="11718" width="4.5546875" style="2"/>
    <col min="11719" max="11719" width="7.33203125" style="2" customWidth="1"/>
    <col min="11720" max="11948" width="4.5546875" style="2"/>
    <col min="11949" max="11949" width="6.44140625" style="2" customWidth="1"/>
    <col min="11950" max="11950" width="15.5546875" style="2" customWidth="1"/>
    <col min="11951" max="11951" width="34.5546875" style="2" customWidth="1"/>
    <col min="11952" max="11952" width="3.6640625" style="2" customWidth="1"/>
    <col min="11953" max="11953" width="2" style="2" customWidth="1"/>
    <col min="11954" max="11954" width="3.6640625" style="2" customWidth="1"/>
    <col min="11955" max="11955" width="2" style="2" customWidth="1"/>
    <col min="11956" max="11956" width="3.6640625" style="2" customWidth="1"/>
    <col min="11957" max="11959" width="1.6640625" style="2" customWidth="1"/>
    <col min="11960" max="11960" width="2.33203125" style="2" customWidth="1"/>
    <col min="11961" max="11961" width="3.6640625" style="2" customWidth="1"/>
    <col min="11962" max="11962" width="9.44140625" style="2" customWidth="1"/>
    <col min="11963" max="11968" width="3.6640625" style="2" customWidth="1"/>
    <col min="11969" max="11969" width="8.33203125" style="2" customWidth="1"/>
    <col min="11970" max="11970" width="4.5546875" style="2"/>
    <col min="11971" max="11971" width="16.44140625" style="2" customWidth="1"/>
    <col min="11972" max="11972" width="2.6640625" style="2" customWidth="1"/>
    <col min="11973" max="11973" width="13" style="2" customWidth="1"/>
    <col min="11974" max="11974" width="4.5546875" style="2"/>
    <col min="11975" max="11975" width="7.33203125" style="2" customWidth="1"/>
    <col min="11976" max="12204" width="4.5546875" style="2"/>
    <col min="12205" max="12205" width="6.44140625" style="2" customWidth="1"/>
    <col min="12206" max="12206" width="15.5546875" style="2" customWidth="1"/>
    <col min="12207" max="12207" width="34.5546875" style="2" customWidth="1"/>
    <col min="12208" max="12208" width="3.6640625" style="2" customWidth="1"/>
    <col min="12209" max="12209" width="2" style="2" customWidth="1"/>
    <col min="12210" max="12210" width="3.6640625" style="2" customWidth="1"/>
    <col min="12211" max="12211" width="2" style="2" customWidth="1"/>
    <col min="12212" max="12212" width="3.6640625" style="2" customWidth="1"/>
    <col min="12213" max="12215" width="1.6640625" style="2" customWidth="1"/>
    <col min="12216" max="12216" width="2.33203125" style="2" customWidth="1"/>
    <col min="12217" max="12217" width="3.6640625" style="2" customWidth="1"/>
    <col min="12218" max="12218" width="9.44140625" style="2" customWidth="1"/>
    <col min="12219" max="12224" width="3.6640625" style="2" customWidth="1"/>
    <col min="12225" max="12225" width="8.33203125" style="2" customWidth="1"/>
    <col min="12226" max="12226" width="4.5546875" style="2"/>
    <col min="12227" max="12227" width="16.44140625" style="2" customWidth="1"/>
    <col min="12228" max="12228" width="2.6640625" style="2" customWidth="1"/>
    <col min="12229" max="12229" width="13" style="2" customWidth="1"/>
    <col min="12230" max="12230" width="4.5546875" style="2"/>
    <col min="12231" max="12231" width="7.33203125" style="2" customWidth="1"/>
    <col min="12232" max="12460" width="4.5546875" style="2"/>
    <col min="12461" max="12461" width="6.44140625" style="2" customWidth="1"/>
    <col min="12462" max="12462" width="15.5546875" style="2" customWidth="1"/>
    <col min="12463" max="12463" width="34.5546875" style="2" customWidth="1"/>
    <col min="12464" max="12464" width="3.6640625" style="2" customWidth="1"/>
    <col min="12465" max="12465" width="2" style="2" customWidth="1"/>
    <col min="12466" max="12466" width="3.6640625" style="2" customWidth="1"/>
    <col min="12467" max="12467" width="2" style="2" customWidth="1"/>
    <col min="12468" max="12468" width="3.6640625" style="2" customWidth="1"/>
    <col min="12469" max="12471" width="1.6640625" style="2" customWidth="1"/>
    <col min="12472" max="12472" width="2.33203125" style="2" customWidth="1"/>
    <col min="12473" max="12473" width="3.6640625" style="2" customWidth="1"/>
    <col min="12474" max="12474" width="9.44140625" style="2" customWidth="1"/>
    <col min="12475" max="12480" width="3.6640625" style="2" customWidth="1"/>
    <col min="12481" max="12481" width="8.33203125" style="2" customWidth="1"/>
    <col min="12482" max="12482" width="4.5546875" style="2"/>
    <col min="12483" max="12483" width="16.44140625" style="2" customWidth="1"/>
    <col min="12484" max="12484" width="2.6640625" style="2" customWidth="1"/>
    <col min="12485" max="12485" width="13" style="2" customWidth="1"/>
    <col min="12486" max="12486" width="4.5546875" style="2"/>
    <col min="12487" max="12487" width="7.33203125" style="2" customWidth="1"/>
    <col min="12488" max="12716" width="4.5546875" style="2"/>
    <col min="12717" max="12717" width="6.44140625" style="2" customWidth="1"/>
    <col min="12718" max="12718" width="15.5546875" style="2" customWidth="1"/>
    <col min="12719" max="12719" width="34.5546875" style="2" customWidth="1"/>
    <col min="12720" max="12720" width="3.6640625" style="2" customWidth="1"/>
    <col min="12721" max="12721" width="2" style="2" customWidth="1"/>
    <col min="12722" max="12722" width="3.6640625" style="2" customWidth="1"/>
    <col min="12723" max="12723" width="2" style="2" customWidth="1"/>
    <col min="12724" max="12724" width="3.6640625" style="2" customWidth="1"/>
    <col min="12725" max="12727" width="1.6640625" style="2" customWidth="1"/>
    <col min="12728" max="12728" width="2.33203125" style="2" customWidth="1"/>
    <col min="12729" max="12729" width="3.6640625" style="2" customWidth="1"/>
    <col min="12730" max="12730" width="9.44140625" style="2" customWidth="1"/>
    <col min="12731" max="12736" width="3.6640625" style="2" customWidth="1"/>
    <col min="12737" max="12737" width="8.33203125" style="2" customWidth="1"/>
    <col min="12738" max="12738" width="4.5546875" style="2"/>
    <col min="12739" max="12739" width="16.44140625" style="2" customWidth="1"/>
    <col min="12740" max="12740" width="2.6640625" style="2" customWidth="1"/>
    <col min="12741" max="12741" width="13" style="2" customWidth="1"/>
    <col min="12742" max="12742" width="4.5546875" style="2"/>
    <col min="12743" max="12743" width="7.33203125" style="2" customWidth="1"/>
    <col min="12744" max="12972" width="4.5546875" style="2"/>
    <col min="12973" max="12973" width="6.44140625" style="2" customWidth="1"/>
    <col min="12974" max="12974" width="15.5546875" style="2" customWidth="1"/>
    <col min="12975" max="12975" width="34.5546875" style="2" customWidth="1"/>
    <col min="12976" max="12976" width="3.6640625" style="2" customWidth="1"/>
    <col min="12977" max="12977" width="2" style="2" customWidth="1"/>
    <col min="12978" max="12978" width="3.6640625" style="2" customWidth="1"/>
    <col min="12979" max="12979" width="2" style="2" customWidth="1"/>
    <col min="12980" max="12980" width="3.6640625" style="2" customWidth="1"/>
    <col min="12981" max="12983" width="1.6640625" style="2" customWidth="1"/>
    <col min="12984" max="12984" width="2.33203125" style="2" customWidth="1"/>
    <col min="12985" max="12985" width="3.6640625" style="2" customWidth="1"/>
    <col min="12986" max="12986" width="9.44140625" style="2" customWidth="1"/>
    <col min="12987" max="12992" width="3.6640625" style="2" customWidth="1"/>
    <col min="12993" max="12993" width="8.33203125" style="2" customWidth="1"/>
    <col min="12994" max="12994" width="4.5546875" style="2"/>
    <col min="12995" max="12995" width="16.44140625" style="2" customWidth="1"/>
    <col min="12996" max="12996" width="2.6640625" style="2" customWidth="1"/>
    <col min="12997" max="12997" width="13" style="2" customWidth="1"/>
    <col min="12998" max="12998" width="4.5546875" style="2"/>
    <col min="12999" max="12999" width="7.33203125" style="2" customWidth="1"/>
    <col min="13000" max="13228" width="4.5546875" style="2"/>
    <col min="13229" max="13229" width="6.44140625" style="2" customWidth="1"/>
    <col min="13230" max="13230" width="15.5546875" style="2" customWidth="1"/>
    <col min="13231" max="13231" width="34.5546875" style="2" customWidth="1"/>
    <col min="13232" max="13232" width="3.6640625" style="2" customWidth="1"/>
    <col min="13233" max="13233" width="2" style="2" customWidth="1"/>
    <col min="13234" max="13234" width="3.6640625" style="2" customWidth="1"/>
    <col min="13235" max="13235" width="2" style="2" customWidth="1"/>
    <col min="13236" max="13236" width="3.6640625" style="2" customWidth="1"/>
    <col min="13237" max="13239" width="1.6640625" style="2" customWidth="1"/>
    <col min="13240" max="13240" width="2.33203125" style="2" customWidth="1"/>
    <col min="13241" max="13241" width="3.6640625" style="2" customWidth="1"/>
    <col min="13242" max="13242" width="9.44140625" style="2" customWidth="1"/>
    <col min="13243" max="13248" width="3.6640625" style="2" customWidth="1"/>
    <col min="13249" max="13249" width="8.33203125" style="2" customWidth="1"/>
    <col min="13250" max="13250" width="4.5546875" style="2"/>
    <col min="13251" max="13251" width="16.44140625" style="2" customWidth="1"/>
    <col min="13252" max="13252" width="2.6640625" style="2" customWidth="1"/>
    <col min="13253" max="13253" width="13" style="2" customWidth="1"/>
    <col min="13254" max="13254" width="4.5546875" style="2"/>
    <col min="13255" max="13255" width="7.33203125" style="2" customWidth="1"/>
    <col min="13256" max="13484" width="4.5546875" style="2"/>
    <col min="13485" max="13485" width="6.44140625" style="2" customWidth="1"/>
    <col min="13486" max="13486" width="15.5546875" style="2" customWidth="1"/>
    <col min="13487" max="13487" width="34.5546875" style="2" customWidth="1"/>
    <col min="13488" max="13488" width="3.6640625" style="2" customWidth="1"/>
    <col min="13489" max="13489" width="2" style="2" customWidth="1"/>
    <col min="13490" max="13490" width="3.6640625" style="2" customWidth="1"/>
    <col min="13491" max="13491" width="2" style="2" customWidth="1"/>
    <col min="13492" max="13492" width="3.6640625" style="2" customWidth="1"/>
    <col min="13493" max="13495" width="1.6640625" style="2" customWidth="1"/>
    <col min="13496" max="13496" width="2.33203125" style="2" customWidth="1"/>
    <col min="13497" max="13497" width="3.6640625" style="2" customWidth="1"/>
    <col min="13498" max="13498" width="9.44140625" style="2" customWidth="1"/>
    <col min="13499" max="13504" width="3.6640625" style="2" customWidth="1"/>
    <col min="13505" max="13505" width="8.33203125" style="2" customWidth="1"/>
    <col min="13506" max="13506" width="4.5546875" style="2"/>
    <col min="13507" max="13507" width="16.44140625" style="2" customWidth="1"/>
    <col min="13508" max="13508" width="2.6640625" style="2" customWidth="1"/>
    <col min="13509" max="13509" width="13" style="2" customWidth="1"/>
    <col min="13510" max="13510" width="4.5546875" style="2"/>
    <col min="13511" max="13511" width="7.33203125" style="2" customWidth="1"/>
    <col min="13512" max="13740" width="4.5546875" style="2"/>
    <col min="13741" max="13741" width="6.44140625" style="2" customWidth="1"/>
    <col min="13742" max="13742" width="15.5546875" style="2" customWidth="1"/>
    <col min="13743" max="13743" width="34.5546875" style="2" customWidth="1"/>
    <col min="13744" max="13744" width="3.6640625" style="2" customWidth="1"/>
    <col min="13745" max="13745" width="2" style="2" customWidth="1"/>
    <col min="13746" max="13746" width="3.6640625" style="2" customWidth="1"/>
    <col min="13747" max="13747" width="2" style="2" customWidth="1"/>
    <col min="13748" max="13748" width="3.6640625" style="2" customWidth="1"/>
    <col min="13749" max="13751" width="1.6640625" style="2" customWidth="1"/>
    <col min="13752" max="13752" width="2.33203125" style="2" customWidth="1"/>
    <col min="13753" max="13753" width="3.6640625" style="2" customWidth="1"/>
    <col min="13754" max="13754" width="9.44140625" style="2" customWidth="1"/>
    <col min="13755" max="13760" width="3.6640625" style="2" customWidth="1"/>
    <col min="13761" max="13761" width="8.33203125" style="2" customWidth="1"/>
    <col min="13762" max="13762" width="4.5546875" style="2"/>
    <col min="13763" max="13763" width="16.44140625" style="2" customWidth="1"/>
    <col min="13764" max="13764" width="2.6640625" style="2" customWidth="1"/>
    <col min="13765" max="13765" width="13" style="2" customWidth="1"/>
    <col min="13766" max="13766" width="4.5546875" style="2"/>
    <col min="13767" max="13767" width="7.33203125" style="2" customWidth="1"/>
    <col min="13768" max="13996" width="4.5546875" style="2"/>
    <col min="13997" max="13997" width="6.44140625" style="2" customWidth="1"/>
    <col min="13998" max="13998" width="15.5546875" style="2" customWidth="1"/>
    <col min="13999" max="13999" width="34.5546875" style="2" customWidth="1"/>
    <col min="14000" max="14000" width="3.6640625" style="2" customWidth="1"/>
    <col min="14001" max="14001" width="2" style="2" customWidth="1"/>
    <col min="14002" max="14002" width="3.6640625" style="2" customWidth="1"/>
    <col min="14003" max="14003" width="2" style="2" customWidth="1"/>
    <col min="14004" max="14004" width="3.6640625" style="2" customWidth="1"/>
    <col min="14005" max="14007" width="1.6640625" style="2" customWidth="1"/>
    <col min="14008" max="14008" width="2.33203125" style="2" customWidth="1"/>
    <col min="14009" max="14009" width="3.6640625" style="2" customWidth="1"/>
    <col min="14010" max="14010" width="9.44140625" style="2" customWidth="1"/>
    <col min="14011" max="14016" width="3.6640625" style="2" customWidth="1"/>
    <col min="14017" max="14017" width="8.33203125" style="2" customWidth="1"/>
    <col min="14018" max="14018" width="4.5546875" style="2"/>
    <col min="14019" max="14019" width="16.44140625" style="2" customWidth="1"/>
    <col min="14020" max="14020" width="2.6640625" style="2" customWidth="1"/>
    <col min="14021" max="14021" width="13" style="2" customWidth="1"/>
    <col min="14022" max="14022" width="4.5546875" style="2"/>
    <col min="14023" max="14023" width="7.33203125" style="2" customWidth="1"/>
    <col min="14024" max="14252" width="4.5546875" style="2"/>
    <col min="14253" max="14253" width="6.44140625" style="2" customWidth="1"/>
    <col min="14254" max="14254" width="15.5546875" style="2" customWidth="1"/>
    <col min="14255" max="14255" width="34.5546875" style="2" customWidth="1"/>
    <col min="14256" max="14256" width="3.6640625" style="2" customWidth="1"/>
    <col min="14257" max="14257" width="2" style="2" customWidth="1"/>
    <col min="14258" max="14258" width="3.6640625" style="2" customWidth="1"/>
    <col min="14259" max="14259" width="2" style="2" customWidth="1"/>
    <col min="14260" max="14260" width="3.6640625" style="2" customWidth="1"/>
    <col min="14261" max="14263" width="1.6640625" style="2" customWidth="1"/>
    <col min="14264" max="14264" width="2.33203125" style="2" customWidth="1"/>
    <col min="14265" max="14265" width="3.6640625" style="2" customWidth="1"/>
    <col min="14266" max="14266" width="9.44140625" style="2" customWidth="1"/>
    <col min="14267" max="14272" width="3.6640625" style="2" customWidth="1"/>
    <col min="14273" max="14273" width="8.33203125" style="2" customWidth="1"/>
    <col min="14274" max="14274" width="4.5546875" style="2"/>
    <col min="14275" max="14275" width="16.44140625" style="2" customWidth="1"/>
    <col min="14276" max="14276" width="2.6640625" style="2" customWidth="1"/>
    <col min="14277" max="14277" width="13" style="2" customWidth="1"/>
    <col min="14278" max="14278" width="4.5546875" style="2"/>
    <col min="14279" max="14279" width="7.33203125" style="2" customWidth="1"/>
    <col min="14280" max="14508" width="4.5546875" style="2"/>
    <col min="14509" max="14509" width="6.44140625" style="2" customWidth="1"/>
    <col min="14510" max="14510" width="15.5546875" style="2" customWidth="1"/>
    <col min="14511" max="14511" width="34.5546875" style="2" customWidth="1"/>
    <col min="14512" max="14512" width="3.6640625" style="2" customWidth="1"/>
    <col min="14513" max="14513" width="2" style="2" customWidth="1"/>
    <col min="14514" max="14514" width="3.6640625" style="2" customWidth="1"/>
    <col min="14515" max="14515" width="2" style="2" customWidth="1"/>
    <col min="14516" max="14516" width="3.6640625" style="2" customWidth="1"/>
    <col min="14517" max="14519" width="1.6640625" style="2" customWidth="1"/>
    <col min="14520" max="14520" width="2.33203125" style="2" customWidth="1"/>
    <col min="14521" max="14521" width="3.6640625" style="2" customWidth="1"/>
    <col min="14522" max="14522" width="9.44140625" style="2" customWidth="1"/>
    <col min="14523" max="14528" width="3.6640625" style="2" customWidth="1"/>
    <col min="14529" max="14529" width="8.33203125" style="2" customWidth="1"/>
    <col min="14530" max="14530" width="4.5546875" style="2"/>
    <col min="14531" max="14531" width="16.44140625" style="2" customWidth="1"/>
    <col min="14532" max="14532" width="2.6640625" style="2" customWidth="1"/>
    <col min="14533" max="14533" width="13" style="2" customWidth="1"/>
    <col min="14534" max="14534" width="4.5546875" style="2"/>
    <col min="14535" max="14535" width="7.33203125" style="2" customWidth="1"/>
    <col min="14536" max="14764" width="4.5546875" style="2"/>
    <col min="14765" max="14765" width="6.44140625" style="2" customWidth="1"/>
    <col min="14766" max="14766" width="15.5546875" style="2" customWidth="1"/>
    <col min="14767" max="14767" width="34.5546875" style="2" customWidth="1"/>
    <col min="14768" max="14768" width="3.6640625" style="2" customWidth="1"/>
    <col min="14769" max="14769" width="2" style="2" customWidth="1"/>
    <col min="14770" max="14770" width="3.6640625" style="2" customWidth="1"/>
    <col min="14771" max="14771" width="2" style="2" customWidth="1"/>
    <col min="14772" max="14772" width="3.6640625" style="2" customWidth="1"/>
    <col min="14773" max="14775" width="1.6640625" style="2" customWidth="1"/>
    <col min="14776" max="14776" width="2.33203125" style="2" customWidth="1"/>
    <col min="14777" max="14777" width="3.6640625" style="2" customWidth="1"/>
    <col min="14778" max="14778" width="9.44140625" style="2" customWidth="1"/>
    <col min="14779" max="14784" width="3.6640625" style="2" customWidth="1"/>
    <col min="14785" max="14785" width="8.33203125" style="2" customWidth="1"/>
    <col min="14786" max="14786" width="4.5546875" style="2"/>
    <col min="14787" max="14787" width="16.44140625" style="2" customWidth="1"/>
    <col min="14788" max="14788" width="2.6640625" style="2" customWidth="1"/>
    <col min="14789" max="14789" width="13" style="2" customWidth="1"/>
    <col min="14790" max="14790" width="4.5546875" style="2"/>
    <col min="14791" max="14791" width="7.33203125" style="2" customWidth="1"/>
    <col min="14792" max="15020" width="4.5546875" style="2"/>
    <col min="15021" max="15021" width="6.44140625" style="2" customWidth="1"/>
    <col min="15022" max="15022" width="15.5546875" style="2" customWidth="1"/>
    <col min="15023" max="15023" width="34.5546875" style="2" customWidth="1"/>
    <col min="15024" max="15024" width="3.6640625" style="2" customWidth="1"/>
    <col min="15025" max="15025" width="2" style="2" customWidth="1"/>
    <col min="15026" max="15026" width="3.6640625" style="2" customWidth="1"/>
    <col min="15027" max="15027" width="2" style="2" customWidth="1"/>
    <col min="15028" max="15028" width="3.6640625" style="2" customWidth="1"/>
    <col min="15029" max="15031" width="1.6640625" style="2" customWidth="1"/>
    <col min="15032" max="15032" width="2.33203125" style="2" customWidth="1"/>
    <col min="15033" max="15033" width="3.6640625" style="2" customWidth="1"/>
    <col min="15034" max="15034" width="9.44140625" style="2" customWidth="1"/>
    <col min="15035" max="15040" width="3.6640625" style="2" customWidth="1"/>
    <col min="15041" max="15041" width="8.33203125" style="2" customWidth="1"/>
    <col min="15042" max="15042" width="4.5546875" style="2"/>
    <col min="15043" max="15043" width="16.44140625" style="2" customWidth="1"/>
    <col min="15044" max="15044" width="2.6640625" style="2" customWidth="1"/>
    <col min="15045" max="15045" width="13" style="2" customWidth="1"/>
    <col min="15046" max="15046" width="4.5546875" style="2"/>
    <col min="15047" max="15047" width="7.33203125" style="2" customWidth="1"/>
    <col min="15048" max="15276" width="4.5546875" style="2"/>
    <col min="15277" max="15277" width="6.44140625" style="2" customWidth="1"/>
    <col min="15278" max="15278" width="15.5546875" style="2" customWidth="1"/>
    <col min="15279" max="15279" width="34.5546875" style="2" customWidth="1"/>
    <col min="15280" max="15280" width="3.6640625" style="2" customWidth="1"/>
    <col min="15281" max="15281" width="2" style="2" customWidth="1"/>
    <col min="15282" max="15282" width="3.6640625" style="2" customWidth="1"/>
    <col min="15283" max="15283" width="2" style="2" customWidth="1"/>
    <col min="15284" max="15284" width="3.6640625" style="2" customWidth="1"/>
    <col min="15285" max="15287" width="1.6640625" style="2" customWidth="1"/>
    <col min="15288" max="15288" width="2.33203125" style="2" customWidth="1"/>
    <col min="15289" max="15289" width="3.6640625" style="2" customWidth="1"/>
    <col min="15290" max="15290" width="9.44140625" style="2" customWidth="1"/>
    <col min="15291" max="15296" width="3.6640625" style="2" customWidth="1"/>
    <col min="15297" max="15297" width="8.33203125" style="2" customWidth="1"/>
    <col min="15298" max="15298" width="4.5546875" style="2"/>
    <col min="15299" max="15299" width="16.44140625" style="2" customWidth="1"/>
    <col min="15300" max="15300" width="2.6640625" style="2" customWidth="1"/>
    <col min="15301" max="15301" width="13" style="2" customWidth="1"/>
    <col min="15302" max="15302" width="4.5546875" style="2"/>
    <col min="15303" max="15303" width="7.33203125" style="2" customWidth="1"/>
    <col min="15304" max="15532" width="4.5546875" style="2"/>
    <col min="15533" max="15533" width="6.44140625" style="2" customWidth="1"/>
    <col min="15534" max="15534" width="15.5546875" style="2" customWidth="1"/>
    <col min="15535" max="15535" width="34.5546875" style="2" customWidth="1"/>
    <col min="15536" max="15536" width="3.6640625" style="2" customWidth="1"/>
    <col min="15537" max="15537" width="2" style="2" customWidth="1"/>
    <col min="15538" max="15538" width="3.6640625" style="2" customWidth="1"/>
    <col min="15539" max="15539" width="2" style="2" customWidth="1"/>
    <col min="15540" max="15540" width="3.6640625" style="2" customWidth="1"/>
    <col min="15541" max="15543" width="1.6640625" style="2" customWidth="1"/>
    <col min="15544" max="15544" width="2.33203125" style="2" customWidth="1"/>
    <col min="15545" max="15545" width="3.6640625" style="2" customWidth="1"/>
    <col min="15546" max="15546" width="9.44140625" style="2" customWidth="1"/>
    <col min="15547" max="15552" width="3.6640625" style="2" customWidth="1"/>
    <col min="15553" max="15553" width="8.33203125" style="2" customWidth="1"/>
    <col min="15554" max="15554" width="4.5546875" style="2"/>
    <col min="15555" max="15555" width="16.44140625" style="2" customWidth="1"/>
    <col min="15556" max="15556" width="2.6640625" style="2" customWidth="1"/>
    <col min="15557" max="15557" width="13" style="2" customWidth="1"/>
    <col min="15558" max="15558" width="4.5546875" style="2"/>
    <col min="15559" max="15559" width="7.33203125" style="2" customWidth="1"/>
    <col min="15560" max="15788" width="4.5546875" style="2"/>
    <col min="15789" max="15789" width="6.44140625" style="2" customWidth="1"/>
    <col min="15790" max="15790" width="15.5546875" style="2" customWidth="1"/>
    <col min="15791" max="15791" width="34.5546875" style="2" customWidth="1"/>
    <col min="15792" max="15792" width="3.6640625" style="2" customWidth="1"/>
    <col min="15793" max="15793" width="2" style="2" customWidth="1"/>
    <col min="15794" max="15794" width="3.6640625" style="2" customWidth="1"/>
    <col min="15795" max="15795" width="2" style="2" customWidth="1"/>
    <col min="15796" max="15796" width="3.6640625" style="2" customWidth="1"/>
    <col min="15797" max="15799" width="1.6640625" style="2" customWidth="1"/>
    <col min="15800" max="15800" width="2.33203125" style="2" customWidth="1"/>
    <col min="15801" max="15801" width="3.6640625" style="2" customWidth="1"/>
    <col min="15802" max="15802" width="9.44140625" style="2" customWidth="1"/>
    <col min="15803" max="15808" width="3.6640625" style="2" customWidth="1"/>
    <col min="15809" max="15809" width="8.33203125" style="2" customWidth="1"/>
    <col min="15810" max="15810" width="4.5546875" style="2"/>
    <col min="15811" max="15811" width="16.44140625" style="2" customWidth="1"/>
    <col min="15812" max="15812" width="2.6640625" style="2" customWidth="1"/>
    <col min="15813" max="15813" width="13" style="2" customWidth="1"/>
    <col min="15814" max="15814" width="4.5546875" style="2"/>
    <col min="15815" max="15815" width="7.33203125" style="2" customWidth="1"/>
    <col min="15816" max="16044" width="4.5546875" style="2"/>
    <col min="16045" max="16045" width="6.44140625" style="2" customWidth="1"/>
    <col min="16046" max="16046" width="15.5546875" style="2" customWidth="1"/>
    <col min="16047" max="16047" width="34.5546875" style="2" customWidth="1"/>
    <col min="16048" max="16048" width="3.6640625" style="2" customWidth="1"/>
    <col min="16049" max="16049" width="2" style="2" customWidth="1"/>
    <col min="16050" max="16050" width="3.6640625" style="2" customWidth="1"/>
    <col min="16051" max="16051" width="2" style="2" customWidth="1"/>
    <col min="16052" max="16052" width="3.6640625" style="2" customWidth="1"/>
    <col min="16053" max="16055" width="1.6640625" style="2" customWidth="1"/>
    <col min="16056" max="16056" width="2.33203125" style="2" customWidth="1"/>
    <col min="16057" max="16057" width="3.6640625" style="2" customWidth="1"/>
    <col min="16058" max="16058" width="9.44140625" style="2" customWidth="1"/>
    <col min="16059" max="16064" width="3.6640625" style="2" customWidth="1"/>
    <col min="16065" max="16065" width="8.33203125" style="2" customWidth="1"/>
    <col min="16066" max="16066" width="4.5546875" style="2"/>
    <col min="16067" max="16067" width="16.44140625" style="2" customWidth="1"/>
    <col min="16068" max="16068" width="2.6640625" style="2" customWidth="1"/>
    <col min="16069" max="16069" width="13" style="2" customWidth="1"/>
    <col min="16070" max="16070" width="4.5546875" style="2"/>
    <col min="16071" max="16071" width="7.33203125" style="2" customWidth="1"/>
    <col min="16072" max="16384" width="4.5546875" style="2"/>
  </cols>
  <sheetData>
    <row r="1" spans="2:11" ht="14.4" thickBot="1" x14ac:dyDescent="0.3"/>
    <row r="2" spans="2:11" ht="21" x14ac:dyDescent="0.25">
      <c r="B2" s="692" t="s">
        <v>360</v>
      </c>
      <c r="C2" s="693"/>
      <c r="D2" s="693"/>
      <c r="E2" s="693"/>
      <c r="F2" s="693"/>
      <c r="G2" s="693"/>
      <c r="H2" s="693"/>
      <c r="I2" s="693"/>
      <c r="J2" s="693"/>
      <c r="K2" s="694"/>
    </row>
    <row r="3" spans="2:11" ht="21.6" thickBot="1" x14ac:dyDescent="0.3">
      <c r="B3" s="695" t="s">
        <v>361</v>
      </c>
      <c r="C3" s="696"/>
      <c r="D3" s="696"/>
      <c r="E3" s="696"/>
      <c r="F3" s="696"/>
      <c r="G3" s="696"/>
      <c r="H3" s="696"/>
      <c r="I3" s="696"/>
      <c r="J3" s="696"/>
      <c r="K3" s="697"/>
    </row>
    <row r="4" spans="2:11" s="7" customFormat="1" ht="14.25" customHeight="1" x14ac:dyDescent="0.3">
      <c r="B4" s="728" t="s">
        <v>99</v>
      </c>
      <c r="C4" s="543"/>
      <c r="D4" s="543"/>
      <c r="E4" s="543"/>
      <c r="F4" s="543"/>
      <c r="G4" s="543"/>
      <c r="H4" s="543"/>
      <c r="I4" s="543"/>
      <c r="J4" s="543"/>
      <c r="K4" s="543"/>
    </row>
    <row r="5" spans="2:11" s="7" customFormat="1" ht="58.95" customHeight="1" thickBot="1" x14ac:dyDescent="0.35">
      <c r="B5" s="733" t="s">
        <v>362</v>
      </c>
      <c r="C5" s="734"/>
      <c r="D5" s="734"/>
      <c r="E5" s="734"/>
      <c r="F5" s="734"/>
      <c r="G5" s="734"/>
      <c r="H5" s="734"/>
      <c r="I5" s="734"/>
      <c r="J5" s="734"/>
      <c r="K5" s="734"/>
    </row>
    <row r="6" spans="2:11" ht="29.25" customHeight="1" thickBot="1" x14ac:dyDescent="0.3">
      <c r="B6" s="340"/>
      <c r="C6" s="341"/>
      <c r="D6" s="742" t="s">
        <v>363</v>
      </c>
      <c r="E6" s="743"/>
      <c r="F6" s="744"/>
      <c r="G6" s="742" t="s">
        <v>364</v>
      </c>
      <c r="H6" s="743"/>
      <c r="I6" s="745" t="s">
        <v>365</v>
      </c>
      <c r="J6" s="746"/>
      <c r="K6" s="342"/>
    </row>
    <row r="7" spans="2:11" ht="47.7" customHeight="1" x14ac:dyDescent="0.25">
      <c r="B7" s="343" t="s">
        <v>124</v>
      </c>
      <c r="C7" s="344" t="s">
        <v>366</v>
      </c>
      <c r="D7" s="345" t="s">
        <v>354</v>
      </c>
      <c r="E7" s="346"/>
      <c r="F7" s="740" t="s">
        <v>355</v>
      </c>
      <c r="G7" s="347" t="s">
        <v>356</v>
      </c>
      <c r="H7" s="348" t="s">
        <v>367</v>
      </c>
      <c r="I7" s="349" t="s">
        <v>356</v>
      </c>
      <c r="J7" s="350" t="s">
        <v>367</v>
      </c>
      <c r="K7" s="351" t="s">
        <v>357</v>
      </c>
    </row>
    <row r="8" spans="2:11" ht="15.75" customHeight="1" thickBot="1" x14ac:dyDescent="0.3">
      <c r="B8" s="352" t="s">
        <v>172</v>
      </c>
      <c r="C8" s="353"/>
      <c r="D8" s="354"/>
      <c r="E8" s="355"/>
      <c r="F8" s="741"/>
      <c r="G8" s="356" t="s">
        <v>174</v>
      </c>
      <c r="H8" s="357" t="s">
        <v>175</v>
      </c>
      <c r="I8" s="358" t="s">
        <v>266</v>
      </c>
      <c r="J8" s="359" t="s">
        <v>368</v>
      </c>
      <c r="K8" s="360"/>
    </row>
    <row r="9" spans="2:11" ht="18.75" customHeight="1" x14ac:dyDescent="0.25">
      <c r="B9" s="361"/>
      <c r="C9" s="362" t="s">
        <v>369</v>
      </c>
      <c r="D9" s="362"/>
      <c r="E9" s="362"/>
      <c r="F9" s="336"/>
      <c r="G9" s="362"/>
      <c r="H9" s="362"/>
      <c r="I9" s="362"/>
      <c r="J9" s="362"/>
      <c r="K9" s="363">
        <f>IF(K10&lt;&gt;"",SUM(K10:K929),"")</f>
        <v>86718.867399999988</v>
      </c>
    </row>
    <row r="10" spans="2:11" ht="18.75" customHeight="1" x14ac:dyDescent="0.25">
      <c r="B10" s="337">
        <v>1</v>
      </c>
      <c r="C10" s="495" t="s">
        <v>527</v>
      </c>
      <c r="D10" s="36">
        <v>55.81</v>
      </c>
      <c r="E10" s="493" t="s">
        <v>359</v>
      </c>
      <c r="F10" s="9" t="s">
        <v>526</v>
      </c>
      <c r="G10" s="11">
        <v>1270.02</v>
      </c>
      <c r="H10" s="364">
        <f>IF(AND(D10&lt;&gt;"",G10&lt;&gt;""),D10*G10,"")</f>
        <v>70879.816200000001</v>
      </c>
      <c r="I10" s="11"/>
      <c r="J10" s="364" t="str">
        <f>IF(AND(D10&lt;&gt;"",I10&lt;&gt;""),D10*I10,"")</f>
        <v/>
      </c>
      <c r="K10" s="280">
        <f>IF(SUM(H10,J10)=0,"",SUM(H10,J10))</f>
        <v>70879.816200000001</v>
      </c>
    </row>
    <row r="11" spans="2:11" ht="18.75" customHeight="1" x14ac:dyDescent="0.25">
      <c r="B11" s="337">
        <v>2</v>
      </c>
      <c r="C11" s="495" t="s">
        <v>527</v>
      </c>
      <c r="D11" s="36">
        <v>55.81</v>
      </c>
      <c r="E11" s="493" t="s">
        <v>359</v>
      </c>
      <c r="F11" s="9" t="s">
        <v>526</v>
      </c>
      <c r="G11" s="11">
        <v>0</v>
      </c>
      <c r="H11" s="364">
        <f t="shared" ref="H11:H36" si="0">IF(AND(D11&lt;&gt;"",G11&lt;&gt;""),D11*G11,"")</f>
        <v>0</v>
      </c>
      <c r="I11" s="11">
        <v>273.52</v>
      </c>
      <c r="J11" s="364">
        <f t="shared" ref="J11:J36" si="1">IF(AND(D11&lt;&gt;"",I11&lt;&gt;""),D11*I11,"")</f>
        <v>15265.1512</v>
      </c>
      <c r="K11" s="280">
        <f t="shared" ref="K11:K36" si="2">IF(SUM(H11,J11)=0,"",SUM(H11,J11))</f>
        <v>15265.1512</v>
      </c>
    </row>
    <row r="12" spans="2:11" ht="18.75" customHeight="1" x14ac:dyDescent="0.25">
      <c r="B12" s="337">
        <v>3</v>
      </c>
      <c r="C12" s="495" t="s">
        <v>527</v>
      </c>
      <c r="D12" s="36">
        <v>120</v>
      </c>
      <c r="E12" s="493" t="s">
        <v>359</v>
      </c>
      <c r="F12" s="9" t="s">
        <v>526</v>
      </c>
      <c r="G12" s="11">
        <v>0</v>
      </c>
      <c r="H12" s="364">
        <f t="shared" si="0"/>
        <v>0</v>
      </c>
      <c r="I12" s="11">
        <v>4.72</v>
      </c>
      <c r="J12" s="364">
        <f t="shared" si="1"/>
        <v>566.4</v>
      </c>
      <c r="K12" s="280">
        <f t="shared" si="2"/>
        <v>566.4</v>
      </c>
    </row>
    <row r="13" spans="2:11" ht="18.75" customHeight="1" x14ac:dyDescent="0.25">
      <c r="B13" s="337">
        <v>4</v>
      </c>
      <c r="C13" s="495" t="s">
        <v>527</v>
      </c>
      <c r="D13" s="36">
        <v>1.5</v>
      </c>
      <c r="E13" s="493" t="s">
        <v>359</v>
      </c>
      <c r="F13" s="9"/>
      <c r="G13" s="11">
        <v>0</v>
      </c>
      <c r="H13" s="364">
        <f t="shared" si="0"/>
        <v>0</v>
      </c>
      <c r="I13" s="11">
        <v>5</v>
      </c>
      <c r="J13" s="364">
        <f t="shared" si="1"/>
        <v>7.5</v>
      </c>
      <c r="K13" s="280">
        <f t="shared" si="2"/>
        <v>7.5</v>
      </c>
    </row>
    <row r="14" spans="2:11" ht="18.75" customHeight="1" x14ac:dyDescent="0.25">
      <c r="B14" s="337">
        <v>5</v>
      </c>
      <c r="C14" s="495">
        <v>0</v>
      </c>
      <c r="D14" s="36">
        <v>0</v>
      </c>
      <c r="E14" s="493" t="s">
        <v>359</v>
      </c>
      <c r="F14" s="9"/>
      <c r="G14" s="11">
        <v>0</v>
      </c>
      <c r="H14" s="364">
        <f t="shared" si="0"/>
        <v>0</v>
      </c>
      <c r="I14" s="11">
        <v>0</v>
      </c>
      <c r="J14" s="364">
        <f t="shared" si="1"/>
        <v>0</v>
      </c>
      <c r="K14" s="280" t="str">
        <f t="shared" si="2"/>
        <v/>
      </c>
    </row>
    <row r="15" spans="2:11" ht="18.75" customHeight="1" x14ac:dyDescent="0.25">
      <c r="B15" s="337">
        <v>6</v>
      </c>
      <c r="C15" s="495">
        <v>0</v>
      </c>
      <c r="D15" s="36">
        <v>0</v>
      </c>
      <c r="E15" s="493" t="s">
        <v>359</v>
      </c>
      <c r="F15" s="9"/>
      <c r="G15" s="11">
        <v>0</v>
      </c>
      <c r="H15" s="364">
        <f t="shared" si="0"/>
        <v>0</v>
      </c>
      <c r="I15" s="11">
        <v>0</v>
      </c>
      <c r="J15" s="364">
        <f t="shared" si="1"/>
        <v>0</v>
      </c>
      <c r="K15" s="280" t="str">
        <f t="shared" si="2"/>
        <v/>
      </c>
    </row>
    <row r="16" spans="2:11" ht="18.75" customHeight="1" x14ac:dyDescent="0.25">
      <c r="B16" s="337">
        <v>7</v>
      </c>
      <c r="C16" s="495">
        <v>0</v>
      </c>
      <c r="D16" s="36">
        <v>0</v>
      </c>
      <c r="E16" s="493" t="s">
        <v>359</v>
      </c>
      <c r="F16" s="9"/>
      <c r="G16" s="11">
        <v>0</v>
      </c>
      <c r="H16" s="364">
        <f t="shared" si="0"/>
        <v>0</v>
      </c>
      <c r="I16" s="11">
        <v>0</v>
      </c>
      <c r="J16" s="364">
        <f t="shared" si="1"/>
        <v>0</v>
      </c>
      <c r="K16" s="280" t="str">
        <f t="shared" si="2"/>
        <v/>
      </c>
    </row>
    <row r="17" spans="2:11" ht="18.75" customHeight="1" x14ac:dyDescent="0.25">
      <c r="B17" s="337">
        <v>8</v>
      </c>
      <c r="C17" s="495">
        <v>0</v>
      </c>
      <c r="D17" s="36">
        <v>0</v>
      </c>
      <c r="E17" s="493" t="s">
        <v>359</v>
      </c>
      <c r="F17" s="9"/>
      <c r="G17" s="11">
        <v>0</v>
      </c>
      <c r="H17" s="364">
        <f t="shared" si="0"/>
        <v>0</v>
      </c>
      <c r="I17" s="11">
        <v>0</v>
      </c>
      <c r="J17" s="364">
        <f t="shared" si="1"/>
        <v>0</v>
      </c>
      <c r="K17" s="280" t="str">
        <f t="shared" si="2"/>
        <v/>
      </c>
    </row>
    <row r="18" spans="2:11" ht="18.75" customHeight="1" x14ac:dyDescent="0.25">
      <c r="B18" s="337">
        <v>9</v>
      </c>
      <c r="C18" s="495">
        <v>0</v>
      </c>
      <c r="D18" s="36">
        <v>0</v>
      </c>
      <c r="E18" s="493" t="s">
        <v>359</v>
      </c>
      <c r="F18" s="9"/>
      <c r="G18" s="11">
        <v>0</v>
      </c>
      <c r="H18" s="364">
        <f t="shared" si="0"/>
        <v>0</v>
      </c>
      <c r="I18" s="11">
        <v>0</v>
      </c>
      <c r="J18" s="364">
        <f t="shared" si="1"/>
        <v>0</v>
      </c>
      <c r="K18" s="280" t="str">
        <f t="shared" si="2"/>
        <v/>
      </c>
    </row>
    <row r="19" spans="2:11" ht="18.75" customHeight="1" x14ac:dyDescent="0.25">
      <c r="B19" s="337">
        <v>10</v>
      </c>
      <c r="C19" s="495">
        <v>0</v>
      </c>
      <c r="D19" s="36">
        <v>0</v>
      </c>
      <c r="E19" s="493" t="s">
        <v>359</v>
      </c>
      <c r="F19" s="9"/>
      <c r="G19" s="11">
        <v>0</v>
      </c>
      <c r="H19" s="364">
        <f t="shared" si="0"/>
        <v>0</v>
      </c>
      <c r="I19" s="11">
        <v>0</v>
      </c>
      <c r="J19" s="364">
        <f t="shared" si="1"/>
        <v>0</v>
      </c>
      <c r="K19" s="280" t="str">
        <f t="shared" si="2"/>
        <v/>
      </c>
    </row>
    <row r="20" spans="2:11" ht="18.75" customHeight="1" x14ac:dyDescent="0.25">
      <c r="B20" s="337">
        <v>11</v>
      </c>
      <c r="C20" s="495">
        <v>0</v>
      </c>
      <c r="D20" s="36">
        <v>0</v>
      </c>
      <c r="E20" s="493" t="s">
        <v>359</v>
      </c>
      <c r="F20" s="9"/>
      <c r="G20" s="11">
        <v>0</v>
      </c>
      <c r="H20" s="364">
        <f t="shared" si="0"/>
        <v>0</v>
      </c>
      <c r="I20" s="11">
        <v>0</v>
      </c>
      <c r="J20" s="364">
        <f t="shared" si="1"/>
        <v>0</v>
      </c>
      <c r="K20" s="280" t="str">
        <f t="shared" si="2"/>
        <v/>
      </c>
    </row>
    <row r="21" spans="2:11" ht="18.75" customHeight="1" x14ac:dyDescent="0.25">
      <c r="B21" s="337">
        <v>12</v>
      </c>
      <c r="C21" s="495">
        <v>0</v>
      </c>
      <c r="D21" s="36">
        <v>0</v>
      </c>
      <c r="E21" s="493" t="s">
        <v>359</v>
      </c>
      <c r="F21" s="9"/>
      <c r="G21" s="11">
        <v>0</v>
      </c>
      <c r="H21" s="364">
        <f t="shared" si="0"/>
        <v>0</v>
      </c>
      <c r="I21" s="11">
        <v>0</v>
      </c>
      <c r="J21" s="364">
        <f t="shared" si="1"/>
        <v>0</v>
      </c>
      <c r="K21" s="280" t="str">
        <f t="shared" si="2"/>
        <v/>
      </c>
    </row>
    <row r="22" spans="2:11" ht="18.75" customHeight="1" x14ac:dyDescent="0.25">
      <c r="B22" s="337">
        <v>13</v>
      </c>
      <c r="C22" s="495">
        <v>0</v>
      </c>
      <c r="D22" s="36">
        <v>0</v>
      </c>
      <c r="E22" s="493" t="s">
        <v>359</v>
      </c>
      <c r="F22" s="9"/>
      <c r="G22" s="11">
        <v>0</v>
      </c>
      <c r="H22" s="364">
        <f t="shared" si="0"/>
        <v>0</v>
      </c>
      <c r="I22" s="11">
        <v>0</v>
      </c>
      <c r="J22" s="364">
        <f t="shared" si="1"/>
        <v>0</v>
      </c>
      <c r="K22" s="280" t="str">
        <f t="shared" si="2"/>
        <v/>
      </c>
    </row>
    <row r="23" spans="2:11" ht="18.75" customHeight="1" x14ac:dyDescent="0.25">
      <c r="B23" s="337">
        <v>14</v>
      </c>
      <c r="C23" s="495">
        <v>0</v>
      </c>
      <c r="D23" s="36">
        <v>0</v>
      </c>
      <c r="E23" s="493" t="s">
        <v>359</v>
      </c>
      <c r="F23" s="9"/>
      <c r="G23" s="11">
        <v>0</v>
      </c>
      <c r="H23" s="364">
        <f t="shared" si="0"/>
        <v>0</v>
      </c>
      <c r="I23" s="11">
        <v>0</v>
      </c>
      <c r="J23" s="364">
        <f t="shared" si="1"/>
        <v>0</v>
      </c>
      <c r="K23" s="280" t="str">
        <f t="shared" si="2"/>
        <v/>
      </c>
    </row>
    <row r="24" spans="2:11" ht="18.75" customHeight="1" x14ac:dyDescent="0.25">
      <c r="B24" s="337">
        <v>15</v>
      </c>
      <c r="C24" s="495">
        <v>0</v>
      </c>
      <c r="D24" s="36">
        <v>0</v>
      </c>
      <c r="E24" s="493" t="s">
        <v>359</v>
      </c>
      <c r="F24" s="9"/>
      <c r="G24" s="11">
        <v>0</v>
      </c>
      <c r="H24" s="364">
        <f t="shared" si="0"/>
        <v>0</v>
      </c>
      <c r="I24" s="11">
        <v>0</v>
      </c>
      <c r="J24" s="364">
        <f t="shared" si="1"/>
        <v>0</v>
      </c>
      <c r="K24" s="280" t="str">
        <f t="shared" si="2"/>
        <v/>
      </c>
    </row>
    <row r="25" spans="2:11" ht="18.75" customHeight="1" x14ac:dyDescent="0.25">
      <c r="B25" s="337">
        <v>16</v>
      </c>
      <c r="C25" s="495">
        <v>0</v>
      </c>
      <c r="D25" s="36">
        <v>0</v>
      </c>
      <c r="E25" s="493" t="s">
        <v>359</v>
      </c>
      <c r="F25" s="9"/>
      <c r="G25" s="11">
        <v>0</v>
      </c>
      <c r="H25" s="364">
        <f t="shared" si="0"/>
        <v>0</v>
      </c>
      <c r="I25" s="11">
        <v>0</v>
      </c>
      <c r="J25" s="364">
        <f t="shared" si="1"/>
        <v>0</v>
      </c>
      <c r="K25" s="280" t="str">
        <f t="shared" si="2"/>
        <v/>
      </c>
    </row>
    <row r="26" spans="2:11" ht="18.75" customHeight="1" x14ac:dyDescent="0.25">
      <c r="B26" s="337">
        <v>17</v>
      </c>
      <c r="C26" s="495">
        <v>0</v>
      </c>
      <c r="D26" s="36">
        <v>0</v>
      </c>
      <c r="E26" s="493" t="s">
        <v>359</v>
      </c>
      <c r="F26" s="9"/>
      <c r="G26" s="11">
        <v>0</v>
      </c>
      <c r="H26" s="364">
        <f t="shared" si="0"/>
        <v>0</v>
      </c>
      <c r="I26" s="11">
        <v>0</v>
      </c>
      <c r="J26" s="364">
        <f t="shared" si="1"/>
        <v>0</v>
      </c>
      <c r="K26" s="280" t="str">
        <f t="shared" si="2"/>
        <v/>
      </c>
    </row>
    <row r="27" spans="2:11" ht="18.75" customHeight="1" x14ac:dyDescent="0.25">
      <c r="B27" s="337">
        <v>18</v>
      </c>
      <c r="C27" s="495">
        <v>0</v>
      </c>
      <c r="D27" s="36">
        <v>0</v>
      </c>
      <c r="E27" s="493" t="s">
        <v>359</v>
      </c>
      <c r="F27" s="9"/>
      <c r="G27" s="11">
        <v>0</v>
      </c>
      <c r="H27" s="364">
        <f t="shared" si="0"/>
        <v>0</v>
      </c>
      <c r="I27" s="11">
        <v>0</v>
      </c>
      <c r="J27" s="364">
        <f t="shared" si="1"/>
        <v>0</v>
      </c>
      <c r="K27" s="280" t="str">
        <f t="shared" si="2"/>
        <v/>
      </c>
    </row>
    <row r="28" spans="2:11" ht="18.75" customHeight="1" x14ac:dyDescent="0.25">
      <c r="B28" s="337">
        <v>19</v>
      </c>
      <c r="C28" s="495">
        <v>0</v>
      </c>
      <c r="D28" s="36">
        <v>0</v>
      </c>
      <c r="E28" s="493" t="s">
        <v>359</v>
      </c>
      <c r="F28" s="9"/>
      <c r="G28" s="11">
        <v>0</v>
      </c>
      <c r="H28" s="364">
        <f t="shared" si="0"/>
        <v>0</v>
      </c>
      <c r="I28" s="11">
        <v>0</v>
      </c>
      <c r="J28" s="364">
        <f t="shared" si="1"/>
        <v>0</v>
      </c>
      <c r="K28" s="280" t="str">
        <f t="shared" si="2"/>
        <v/>
      </c>
    </row>
    <row r="29" spans="2:11" ht="18.75" customHeight="1" x14ac:dyDescent="0.25">
      <c r="B29" s="337">
        <v>20</v>
      </c>
      <c r="C29" s="495">
        <v>0</v>
      </c>
      <c r="D29" s="36">
        <v>0</v>
      </c>
      <c r="E29" s="493" t="s">
        <v>359</v>
      </c>
      <c r="F29" s="9"/>
      <c r="G29" s="11">
        <v>0</v>
      </c>
      <c r="H29" s="364">
        <f t="shared" si="0"/>
        <v>0</v>
      </c>
      <c r="I29" s="11">
        <v>0</v>
      </c>
      <c r="J29" s="364">
        <f t="shared" si="1"/>
        <v>0</v>
      </c>
      <c r="K29" s="280" t="str">
        <f t="shared" si="2"/>
        <v/>
      </c>
    </row>
    <row r="30" spans="2:11" ht="18.75" customHeight="1" x14ac:dyDescent="0.25">
      <c r="B30" s="337">
        <v>21</v>
      </c>
      <c r="C30" s="495">
        <v>0</v>
      </c>
      <c r="D30" s="36">
        <v>0</v>
      </c>
      <c r="E30" s="493" t="s">
        <v>359</v>
      </c>
      <c r="F30" s="9"/>
      <c r="G30" s="11">
        <v>0</v>
      </c>
      <c r="H30" s="364">
        <f t="shared" si="0"/>
        <v>0</v>
      </c>
      <c r="I30" s="11">
        <v>0</v>
      </c>
      <c r="J30" s="364">
        <f t="shared" si="1"/>
        <v>0</v>
      </c>
      <c r="K30" s="280" t="str">
        <f t="shared" si="2"/>
        <v/>
      </c>
    </row>
    <row r="31" spans="2:11" ht="18.75" customHeight="1" x14ac:dyDescent="0.25">
      <c r="B31" s="337">
        <v>22</v>
      </c>
      <c r="C31" s="495">
        <v>0</v>
      </c>
      <c r="D31" s="36">
        <v>0</v>
      </c>
      <c r="E31" s="493" t="s">
        <v>359</v>
      </c>
      <c r="F31" s="9"/>
      <c r="G31" s="11">
        <v>0</v>
      </c>
      <c r="H31" s="364">
        <f t="shared" si="0"/>
        <v>0</v>
      </c>
      <c r="I31" s="11">
        <v>0</v>
      </c>
      <c r="J31" s="364">
        <f t="shared" si="1"/>
        <v>0</v>
      </c>
      <c r="K31" s="280" t="str">
        <f t="shared" si="2"/>
        <v/>
      </c>
    </row>
    <row r="32" spans="2:11" ht="18.75" customHeight="1" x14ac:dyDescent="0.25">
      <c r="B32" s="337">
        <v>23</v>
      </c>
      <c r="C32" s="495">
        <v>0</v>
      </c>
      <c r="D32" s="36">
        <v>0</v>
      </c>
      <c r="E32" s="493" t="s">
        <v>359</v>
      </c>
      <c r="F32" s="9"/>
      <c r="G32" s="11">
        <v>0</v>
      </c>
      <c r="H32" s="364">
        <f t="shared" si="0"/>
        <v>0</v>
      </c>
      <c r="I32" s="11">
        <v>0</v>
      </c>
      <c r="J32" s="364">
        <f t="shared" si="1"/>
        <v>0</v>
      </c>
      <c r="K32" s="280" t="str">
        <f t="shared" si="2"/>
        <v/>
      </c>
    </row>
    <row r="33" spans="2:11" ht="18.75" customHeight="1" x14ac:dyDescent="0.25">
      <c r="B33" s="337">
        <v>24</v>
      </c>
      <c r="C33" s="495">
        <v>0</v>
      </c>
      <c r="D33" s="36">
        <v>0</v>
      </c>
      <c r="E33" s="493" t="s">
        <v>359</v>
      </c>
      <c r="F33" s="9"/>
      <c r="G33" s="11">
        <v>0</v>
      </c>
      <c r="H33" s="364">
        <f t="shared" si="0"/>
        <v>0</v>
      </c>
      <c r="I33" s="11">
        <v>0</v>
      </c>
      <c r="J33" s="364">
        <f t="shared" si="1"/>
        <v>0</v>
      </c>
      <c r="K33" s="280" t="str">
        <f t="shared" si="2"/>
        <v/>
      </c>
    </row>
    <row r="34" spans="2:11" ht="18.75" customHeight="1" x14ac:dyDescent="0.25">
      <c r="B34" s="337">
        <v>25</v>
      </c>
      <c r="C34" s="495">
        <v>0</v>
      </c>
      <c r="D34" s="36">
        <v>0</v>
      </c>
      <c r="E34" s="493" t="s">
        <v>359</v>
      </c>
      <c r="F34" s="9"/>
      <c r="G34" s="11">
        <v>0</v>
      </c>
      <c r="H34" s="364">
        <f t="shared" si="0"/>
        <v>0</v>
      </c>
      <c r="I34" s="11">
        <v>0</v>
      </c>
      <c r="J34" s="364">
        <f t="shared" si="1"/>
        <v>0</v>
      </c>
      <c r="K34" s="280" t="str">
        <f t="shared" si="2"/>
        <v/>
      </c>
    </row>
    <row r="35" spans="2:11" ht="18.75" customHeight="1" x14ac:dyDescent="0.25">
      <c r="B35" s="337">
        <v>26</v>
      </c>
      <c r="C35" s="495">
        <v>0</v>
      </c>
      <c r="D35" s="36">
        <v>0</v>
      </c>
      <c r="E35" s="493" t="s">
        <v>359</v>
      </c>
      <c r="F35" s="9"/>
      <c r="G35" s="11">
        <v>0</v>
      </c>
      <c r="H35" s="364">
        <f t="shared" si="0"/>
        <v>0</v>
      </c>
      <c r="I35" s="11">
        <v>0</v>
      </c>
      <c r="J35" s="364">
        <f t="shared" si="1"/>
        <v>0</v>
      </c>
      <c r="K35" s="280" t="str">
        <f t="shared" si="2"/>
        <v/>
      </c>
    </row>
    <row r="36" spans="2:11" ht="18.75" customHeight="1" thickBot="1" x14ac:dyDescent="0.3">
      <c r="B36" s="337">
        <v>27</v>
      </c>
      <c r="C36" s="494">
        <v>0</v>
      </c>
      <c r="D36" s="37">
        <v>0</v>
      </c>
      <c r="E36" s="338" t="s">
        <v>359</v>
      </c>
      <c r="F36" s="10"/>
      <c r="G36" s="12">
        <v>0</v>
      </c>
      <c r="H36" s="287">
        <f t="shared" si="0"/>
        <v>0</v>
      </c>
      <c r="I36" s="12">
        <v>0</v>
      </c>
      <c r="J36" s="287">
        <f t="shared" si="1"/>
        <v>0</v>
      </c>
      <c r="K36" s="288" t="str">
        <f t="shared" si="2"/>
        <v/>
      </c>
    </row>
    <row r="37" spans="2:11" s="264" customFormat="1" x14ac:dyDescent="0.25">
      <c r="B37" s="339"/>
      <c r="E37" s="365"/>
    </row>
    <row r="38" spans="2:11" s="264" customFormat="1" x14ac:dyDescent="0.25">
      <c r="B38" s="339"/>
      <c r="E38" s="365"/>
    </row>
    <row r="39" spans="2:11" s="264" customFormat="1" x14ac:dyDescent="0.25">
      <c r="B39" s="339"/>
      <c r="E39" s="365"/>
    </row>
    <row r="40" spans="2:11" s="264" customFormat="1" x14ac:dyDescent="0.25">
      <c r="B40" s="339"/>
      <c r="E40" s="365"/>
    </row>
    <row r="41" spans="2:11" s="264" customFormat="1" x14ac:dyDescent="0.25">
      <c r="B41" s="339"/>
      <c r="E41" s="365"/>
    </row>
    <row r="42" spans="2:11" s="264" customFormat="1" x14ac:dyDescent="0.25">
      <c r="B42" s="339"/>
      <c r="E42" s="365"/>
    </row>
    <row r="43" spans="2:11" s="264" customFormat="1" x14ac:dyDescent="0.25">
      <c r="B43" s="339"/>
      <c r="E43" s="365"/>
    </row>
    <row r="44" spans="2:11" s="264" customFormat="1" x14ac:dyDescent="0.25">
      <c r="B44" s="339"/>
      <c r="E44" s="365"/>
    </row>
    <row r="45" spans="2:11" s="264" customFormat="1" x14ac:dyDescent="0.25">
      <c r="B45" s="339"/>
      <c r="E45" s="365"/>
    </row>
    <row r="46" spans="2:11" s="264" customFormat="1" x14ac:dyDescent="0.25">
      <c r="B46" s="339"/>
      <c r="E46" s="365"/>
    </row>
    <row r="47" spans="2:11" s="264" customFormat="1" x14ac:dyDescent="0.25">
      <c r="B47" s="339"/>
      <c r="E47" s="365"/>
    </row>
    <row r="48" spans="2:11" s="264" customFormat="1" x14ac:dyDescent="0.25">
      <c r="B48" s="339"/>
      <c r="E48" s="365"/>
    </row>
    <row r="49" spans="2:5" s="264" customFormat="1" x14ac:dyDescent="0.25">
      <c r="B49" s="339"/>
      <c r="E49" s="365"/>
    </row>
    <row r="50" spans="2:5" s="264" customFormat="1" x14ac:dyDescent="0.25">
      <c r="B50" s="339"/>
      <c r="E50" s="365"/>
    </row>
    <row r="51" spans="2:5" s="264" customFormat="1" x14ac:dyDescent="0.25">
      <c r="B51" s="339"/>
      <c r="E51" s="365"/>
    </row>
    <row r="52" spans="2:5" s="264" customFormat="1" x14ac:dyDescent="0.25">
      <c r="B52" s="339"/>
      <c r="E52" s="365"/>
    </row>
    <row r="53" spans="2:5" s="264" customFormat="1" x14ac:dyDescent="0.25">
      <c r="B53" s="339"/>
      <c r="E53" s="365"/>
    </row>
    <row r="54" spans="2:5" s="264" customFormat="1" x14ac:dyDescent="0.25">
      <c r="B54" s="339"/>
      <c r="E54" s="365"/>
    </row>
    <row r="55" spans="2:5" s="264" customFormat="1" x14ac:dyDescent="0.25">
      <c r="B55" s="339"/>
      <c r="E55" s="365"/>
    </row>
    <row r="56" spans="2:5" s="264" customFormat="1" x14ac:dyDescent="0.25">
      <c r="B56" s="339"/>
      <c r="E56" s="365"/>
    </row>
    <row r="57" spans="2:5" s="264" customFormat="1" x14ac:dyDescent="0.25">
      <c r="B57" s="339"/>
      <c r="E57" s="365"/>
    </row>
    <row r="58" spans="2:5" s="264" customFormat="1" x14ac:dyDescent="0.25">
      <c r="B58" s="339"/>
      <c r="E58" s="365"/>
    </row>
    <row r="59" spans="2:5" s="264" customFormat="1" x14ac:dyDescent="0.25">
      <c r="B59" s="339"/>
      <c r="E59" s="365"/>
    </row>
    <row r="60" spans="2:5" s="264" customFormat="1" x14ac:dyDescent="0.25">
      <c r="B60" s="339"/>
      <c r="E60" s="365"/>
    </row>
    <row r="61" spans="2:5" s="264" customFormat="1" x14ac:dyDescent="0.25">
      <c r="B61" s="339"/>
      <c r="E61" s="365"/>
    </row>
    <row r="62" spans="2:5" s="264" customFormat="1" x14ac:dyDescent="0.25">
      <c r="B62" s="339"/>
      <c r="E62" s="365"/>
    </row>
    <row r="63" spans="2:5" s="264" customFormat="1" x14ac:dyDescent="0.25">
      <c r="B63" s="339"/>
      <c r="E63" s="365"/>
    </row>
    <row r="64" spans="2:5" s="264" customFormat="1" x14ac:dyDescent="0.25">
      <c r="B64" s="339"/>
      <c r="E64" s="365"/>
    </row>
    <row r="65" spans="2:5" s="264" customFormat="1" x14ac:dyDescent="0.25">
      <c r="B65" s="339"/>
      <c r="E65" s="365"/>
    </row>
    <row r="66" spans="2:5" s="264" customFormat="1" x14ac:dyDescent="0.25">
      <c r="B66" s="339"/>
      <c r="E66" s="365"/>
    </row>
    <row r="67" spans="2:5" s="264" customFormat="1" x14ac:dyDescent="0.25">
      <c r="B67" s="339"/>
      <c r="E67" s="365"/>
    </row>
    <row r="68" spans="2:5" s="264" customFormat="1" x14ac:dyDescent="0.25">
      <c r="B68" s="339"/>
      <c r="E68" s="365"/>
    </row>
    <row r="69" spans="2:5" s="264" customFormat="1" x14ac:dyDescent="0.25">
      <c r="B69" s="339"/>
      <c r="E69" s="365"/>
    </row>
    <row r="70" spans="2:5" s="264" customFormat="1" x14ac:dyDescent="0.25">
      <c r="B70" s="339"/>
      <c r="E70" s="365"/>
    </row>
    <row r="71" spans="2:5" s="264" customFormat="1" x14ac:dyDescent="0.25">
      <c r="B71" s="339"/>
      <c r="E71" s="365"/>
    </row>
    <row r="72" spans="2:5" s="264" customFormat="1" x14ac:dyDescent="0.25">
      <c r="B72" s="339"/>
      <c r="E72" s="365"/>
    </row>
    <row r="73" spans="2:5" s="264" customFormat="1" x14ac:dyDescent="0.25">
      <c r="B73" s="339"/>
      <c r="E73" s="365"/>
    </row>
    <row r="74" spans="2:5" s="264" customFormat="1" x14ac:dyDescent="0.25">
      <c r="B74" s="339"/>
      <c r="E74" s="365"/>
    </row>
    <row r="75" spans="2:5" s="264" customFormat="1" x14ac:dyDescent="0.25">
      <c r="B75" s="339"/>
      <c r="E75" s="365"/>
    </row>
    <row r="76" spans="2:5" s="264" customFormat="1" x14ac:dyDescent="0.25">
      <c r="B76" s="339"/>
      <c r="E76" s="365"/>
    </row>
    <row r="77" spans="2:5" s="264" customFormat="1" x14ac:dyDescent="0.25">
      <c r="B77" s="339"/>
      <c r="E77" s="365"/>
    </row>
    <row r="78" spans="2:5" s="264" customFormat="1" x14ac:dyDescent="0.25">
      <c r="B78" s="339"/>
      <c r="E78" s="365"/>
    </row>
    <row r="79" spans="2:5" s="264" customFormat="1" x14ac:dyDescent="0.25">
      <c r="B79" s="339"/>
      <c r="E79" s="365"/>
    </row>
    <row r="80" spans="2:5" s="264" customFormat="1" x14ac:dyDescent="0.25">
      <c r="B80" s="339"/>
      <c r="E80" s="365"/>
    </row>
    <row r="81" spans="2:5" s="264" customFormat="1" x14ac:dyDescent="0.25">
      <c r="B81" s="339"/>
      <c r="E81" s="365"/>
    </row>
    <row r="82" spans="2:5" s="264" customFormat="1" x14ac:dyDescent="0.25">
      <c r="B82" s="339"/>
      <c r="E82" s="365"/>
    </row>
    <row r="83" spans="2:5" s="264" customFormat="1" x14ac:dyDescent="0.25">
      <c r="B83" s="339"/>
      <c r="E83" s="365"/>
    </row>
    <row r="84" spans="2:5" s="264" customFormat="1" x14ac:dyDescent="0.25">
      <c r="B84" s="339"/>
      <c r="E84" s="365"/>
    </row>
    <row r="85" spans="2:5" s="264" customFormat="1" x14ac:dyDescent="0.25">
      <c r="B85" s="339"/>
      <c r="E85" s="365"/>
    </row>
    <row r="86" spans="2:5" s="264" customFormat="1" x14ac:dyDescent="0.25">
      <c r="B86" s="339"/>
      <c r="E86" s="365"/>
    </row>
    <row r="87" spans="2:5" s="264" customFormat="1" x14ac:dyDescent="0.25">
      <c r="B87" s="339"/>
      <c r="E87" s="365"/>
    </row>
    <row r="88" spans="2:5" s="264" customFormat="1" x14ac:dyDescent="0.25">
      <c r="B88" s="339"/>
      <c r="E88" s="365"/>
    </row>
    <row r="89" spans="2:5" s="264" customFormat="1" x14ac:dyDescent="0.25">
      <c r="B89" s="339"/>
      <c r="E89" s="365"/>
    </row>
    <row r="90" spans="2:5" s="264" customFormat="1" x14ac:dyDescent="0.25">
      <c r="B90" s="339"/>
      <c r="E90" s="365"/>
    </row>
    <row r="91" spans="2:5" s="264" customFormat="1" x14ac:dyDescent="0.25">
      <c r="B91" s="339"/>
      <c r="E91" s="365"/>
    </row>
    <row r="92" spans="2:5" s="264" customFormat="1" x14ac:dyDescent="0.25">
      <c r="B92" s="339"/>
      <c r="E92" s="365"/>
    </row>
    <row r="93" spans="2:5" s="264" customFormat="1" x14ac:dyDescent="0.25">
      <c r="B93" s="339"/>
      <c r="E93" s="365"/>
    </row>
    <row r="94" spans="2:5" s="264" customFormat="1" x14ac:dyDescent="0.25">
      <c r="B94" s="339"/>
      <c r="E94" s="365"/>
    </row>
    <row r="95" spans="2:5" s="264" customFormat="1" x14ac:dyDescent="0.25">
      <c r="B95" s="339"/>
      <c r="E95" s="365"/>
    </row>
    <row r="96" spans="2:5" s="264" customFormat="1" x14ac:dyDescent="0.25">
      <c r="B96" s="339"/>
      <c r="E96" s="365"/>
    </row>
    <row r="97" spans="2:5" s="264" customFormat="1" x14ac:dyDescent="0.25">
      <c r="B97" s="339"/>
      <c r="E97" s="365"/>
    </row>
    <row r="98" spans="2:5" s="264" customFormat="1" x14ac:dyDescent="0.25">
      <c r="B98" s="339"/>
      <c r="E98" s="365"/>
    </row>
    <row r="99" spans="2:5" s="264" customFormat="1" x14ac:dyDescent="0.25">
      <c r="B99" s="339"/>
      <c r="E99" s="365"/>
    </row>
  </sheetData>
  <sheetProtection algorithmName="SHA-512" hashValue="k6aKNeLJoi33hykb3zRv/0mIatDIFB9oaK9k118DYo38N8X5R6N7ZmOSjeLAaW5+I79w6qQtokCMfMe1thIMcA==" saltValue="I0VuMoSfN3rCS5USA+AF1A==" spinCount="100000" sheet="1" objects="1" scenarios="1" insertRows="0"/>
  <mergeCells count="8">
    <mergeCell ref="F7:F8"/>
    <mergeCell ref="B2:K2"/>
    <mergeCell ref="B3:K3"/>
    <mergeCell ref="D6:F6"/>
    <mergeCell ref="G6:H6"/>
    <mergeCell ref="I6:J6"/>
    <mergeCell ref="B4:K4"/>
    <mergeCell ref="B5:K5"/>
  </mergeCells>
  <dataValidations count="1">
    <dataValidation type="list" allowBlank="1" showInputMessage="1" showErrorMessage="1" sqref="WTC982977:WTC982982 F65473:F65478 GQ65473:GQ65478 QM65473:QM65478 AAI65473:AAI65478 AKE65473:AKE65478 AUA65473:AUA65478 BDW65473:BDW65478 BNS65473:BNS65478 BXO65473:BXO65478 CHK65473:CHK65478 CRG65473:CRG65478 DBC65473:DBC65478 DKY65473:DKY65478 DUU65473:DUU65478 EEQ65473:EEQ65478 EOM65473:EOM65478 EYI65473:EYI65478 FIE65473:FIE65478 FSA65473:FSA65478 GBW65473:GBW65478 GLS65473:GLS65478 GVO65473:GVO65478 HFK65473:HFK65478 HPG65473:HPG65478 HZC65473:HZC65478 IIY65473:IIY65478 ISU65473:ISU65478 JCQ65473:JCQ65478 JMM65473:JMM65478 JWI65473:JWI65478 KGE65473:KGE65478 KQA65473:KQA65478 KZW65473:KZW65478 LJS65473:LJS65478 LTO65473:LTO65478 MDK65473:MDK65478 MNG65473:MNG65478 MXC65473:MXC65478 NGY65473:NGY65478 NQU65473:NQU65478 OAQ65473:OAQ65478 OKM65473:OKM65478 OUI65473:OUI65478 PEE65473:PEE65478 POA65473:POA65478 PXW65473:PXW65478 QHS65473:QHS65478 QRO65473:QRO65478 RBK65473:RBK65478 RLG65473:RLG65478 RVC65473:RVC65478 SEY65473:SEY65478 SOU65473:SOU65478 SYQ65473:SYQ65478 TIM65473:TIM65478 TSI65473:TSI65478 UCE65473:UCE65478 UMA65473:UMA65478 UVW65473:UVW65478 VFS65473:VFS65478 VPO65473:VPO65478 VZK65473:VZK65478 WJG65473:WJG65478 WTC65473:WTC65478 F131009:F131014 GQ131009:GQ131014 QM131009:QM131014 AAI131009:AAI131014 AKE131009:AKE131014 AUA131009:AUA131014 BDW131009:BDW131014 BNS131009:BNS131014 BXO131009:BXO131014 CHK131009:CHK131014 CRG131009:CRG131014 DBC131009:DBC131014 DKY131009:DKY131014 DUU131009:DUU131014 EEQ131009:EEQ131014 EOM131009:EOM131014 EYI131009:EYI131014 FIE131009:FIE131014 FSA131009:FSA131014 GBW131009:GBW131014 GLS131009:GLS131014 GVO131009:GVO131014 HFK131009:HFK131014 HPG131009:HPG131014 HZC131009:HZC131014 IIY131009:IIY131014 ISU131009:ISU131014 JCQ131009:JCQ131014 JMM131009:JMM131014 JWI131009:JWI131014 KGE131009:KGE131014 KQA131009:KQA131014 KZW131009:KZW131014 LJS131009:LJS131014 LTO131009:LTO131014 MDK131009:MDK131014 MNG131009:MNG131014 MXC131009:MXC131014 NGY131009:NGY131014 NQU131009:NQU131014 OAQ131009:OAQ131014 OKM131009:OKM131014 OUI131009:OUI131014 PEE131009:PEE131014 POA131009:POA131014 PXW131009:PXW131014 QHS131009:QHS131014 QRO131009:QRO131014 RBK131009:RBK131014 RLG131009:RLG131014 RVC131009:RVC131014 SEY131009:SEY131014 SOU131009:SOU131014 SYQ131009:SYQ131014 TIM131009:TIM131014 TSI131009:TSI131014 UCE131009:UCE131014 UMA131009:UMA131014 UVW131009:UVW131014 VFS131009:VFS131014 VPO131009:VPO131014 VZK131009:VZK131014 WJG131009:WJG131014 WTC131009:WTC131014 F196545:F196550 GQ196545:GQ196550 QM196545:QM196550 AAI196545:AAI196550 AKE196545:AKE196550 AUA196545:AUA196550 BDW196545:BDW196550 BNS196545:BNS196550 BXO196545:BXO196550 CHK196545:CHK196550 CRG196545:CRG196550 DBC196545:DBC196550 DKY196545:DKY196550 DUU196545:DUU196550 EEQ196545:EEQ196550 EOM196545:EOM196550 EYI196545:EYI196550 FIE196545:FIE196550 FSA196545:FSA196550 GBW196545:GBW196550 GLS196545:GLS196550 GVO196545:GVO196550 HFK196545:HFK196550 HPG196545:HPG196550 HZC196545:HZC196550 IIY196545:IIY196550 ISU196545:ISU196550 JCQ196545:JCQ196550 JMM196545:JMM196550 JWI196545:JWI196550 KGE196545:KGE196550 KQA196545:KQA196550 KZW196545:KZW196550 LJS196545:LJS196550 LTO196545:LTO196550 MDK196545:MDK196550 MNG196545:MNG196550 MXC196545:MXC196550 NGY196545:NGY196550 NQU196545:NQU196550 OAQ196545:OAQ196550 OKM196545:OKM196550 OUI196545:OUI196550 PEE196545:PEE196550 POA196545:POA196550 PXW196545:PXW196550 QHS196545:QHS196550 QRO196545:QRO196550 RBK196545:RBK196550 RLG196545:RLG196550 RVC196545:RVC196550 SEY196545:SEY196550 SOU196545:SOU196550 SYQ196545:SYQ196550 TIM196545:TIM196550 TSI196545:TSI196550 UCE196545:UCE196550 UMA196545:UMA196550 UVW196545:UVW196550 VFS196545:VFS196550 VPO196545:VPO196550 VZK196545:VZK196550 WJG196545:WJG196550 WTC196545:WTC196550 F262081:F262086 GQ262081:GQ262086 QM262081:QM262086 AAI262081:AAI262086 AKE262081:AKE262086 AUA262081:AUA262086 BDW262081:BDW262086 BNS262081:BNS262086 BXO262081:BXO262086 CHK262081:CHK262086 CRG262081:CRG262086 DBC262081:DBC262086 DKY262081:DKY262086 DUU262081:DUU262086 EEQ262081:EEQ262086 EOM262081:EOM262086 EYI262081:EYI262086 FIE262081:FIE262086 FSA262081:FSA262086 GBW262081:GBW262086 GLS262081:GLS262086 GVO262081:GVO262086 HFK262081:HFK262086 HPG262081:HPG262086 HZC262081:HZC262086 IIY262081:IIY262086 ISU262081:ISU262086 JCQ262081:JCQ262086 JMM262081:JMM262086 JWI262081:JWI262086 KGE262081:KGE262086 KQA262081:KQA262086 KZW262081:KZW262086 LJS262081:LJS262086 LTO262081:LTO262086 MDK262081:MDK262086 MNG262081:MNG262086 MXC262081:MXC262086 NGY262081:NGY262086 NQU262081:NQU262086 OAQ262081:OAQ262086 OKM262081:OKM262086 OUI262081:OUI262086 PEE262081:PEE262086 POA262081:POA262086 PXW262081:PXW262086 QHS262081:QHS262086 QRO262081:QRO262086 RBK262081:RBK262086 RLG262081:RLG262086 RVC262081:RVC262086 SEY262081:SEY262086 SOU262081:SOU262086 SYQ262081:SYQ262086 TIM262081:TIM262086 TSI262081:TSI262086 UCE262081:UCE262086 UMA262081:UMA262086 UVW262081:UVW262086 VFS262081:VFS262086 VPO262081:VPO262086 VZK262081:VZK262086 WJG262081:WJG262086 WTC262081:WTC262086 F327617:F327622 GQ327617:GQ327622 QM327617:QM327622 AAI327617:AAI327622 AKE327617:AKE327622 AUA327617:AUA327622 BDW327617:BDW327622 BNS327617:BNS327622 BXO327617:BXO327622 CHK327617:CHK327622 CRG327617:CRG327622 DBC327617:DBC327622 DKY327617:DKY327622 DUU327617:DUU327622 EEQ327617:EEQ327622 EOM327617:EOM327622 EYI327617:EYI327622 FIE327617:FIE327622 FSA327617:FSA327622 GBW327617:GBW327622 GLS327617:GLS327622 GVO327617:GVO327622 HFK327617:HFK327622 HPG327617:HPG327622 HZC327617:HZC327622 IIY327617:IIY327622 ISU327617:ISU327622 JCQ327617:JCQ327622 JMM327617:JMM327622 JWI327617:JWI327622 KGE327617:KGE327622 KQA327617:KQA327622 KZW327617:KZW327622 LJS327617:LJS327622 LTO327617:LTO327622 MDK327617:MDK327622 MNG327617:MNG327622 MXC327617:MXC327622 NGY327617:NGY327622 NQU327617:NQU327622 OAQ327617:OAQ327622 OKM327617:OKM327622 OUI327617:OUI327622 PEE327617:PEE327622 POA327617:POA327622 PXW327617:PXW327622 QHS327617:QHS327622 QRO327617:QRO327622 RBK327617:RBK327622 RLG327617:RLG327622 RVC327617:RVC327622 SEY327617:SEY327622 SOU327617:SOU327622 SYQ327617:SYQ327622 TIM327617:TIM327622 TSI327617:TSI327622 UCE327617:UCE327622 UMA327617:UMA327622 UVW327617:UVW327622 VFS327617:VFS327622 VPO327617:VPO327622 VZK327617:VZK327622 WJG327617:WJG327622 WTC327617:WTC327622 F393153:F393158 GQ393153:GQ393158 QM393153:QM393158 AAI393153:AAI393158 AKE393153:AKE393158 AUA393153:AUA393158 BDW393153:BDW393158 BNS393153:BNS393158 BXO393153:BXO393158 CHK393153:CHK393158 CRG393153:CRG393158 DBC393153:DBC393158 DKY393153:DKY393158 DUU393153:DUU393158 EEQ393153:EEQ393158 EOM393153:EOM393158 EYI393153:EYI393158 FIE393153:FIE393158 FSA393153:FSA393158 GBW393153:GBW393158 GLS393153:GLS393158 GVO393153:GVO393158 HFK393153:HFK393158 HPG393153:HPG393158 HZC393153:HZC393158 IIY393153:IIY393158 ISU393153:ISU393158 JCQ393153:JCQ393158 JMM393153:JMM393158 JWI393153:JWI393158 KGE393153:KGE393158 KQA393153:KQA393158 KZW393153:KZW393158 LJS393153:LJS393158 LTO393153:LTO393158 MDK393153:MDK393158 MNG393153:MNG393158 MXC393153:MXC393158 NGY393153:NGY393158 NQU393153:NQU393158 OAQ393153:OAQ393158 OKM393153:OKM393158 OUI393153:OUI393158 PEE393153:PEE393158 POA393153:POA393158 PXW393153:PXW393158 QHS393153:QHS393158 QRO393153:QRO393158 RBK393153:RBK393158 RLG393153:RLG393158 RVC393153:RVC393158 SEY393153:SEY393158 SOU393153:SOU393158 SYQ393153:SYQ393158 TIM393153:TIM393158 TSI393153:TSI393158 UCE393153:UCE393158 UMA393153:UMA393158 UVW393153:UVW393158 VFS393153:VFS393158 VPO393153:VPO393158 VZK393153:VZK393158 WJG393153:WJG393158 WTC393153:WTC393158 F458689:F458694 GQ458689:GQ458694 QM458689:QM458694 AAI458689:AAI458694 AKE458689:AKE458694 AUA458689:AUA458694 BDW458689:BDW458694 BNS458689:BNS458694 BXO458689:BXO458694 CHK458689:CHK458694 CRG458689:CRG458694 DBC458689:DBC458694 DKY458689:DKY458694 DUU458689:DUU458694 EEQ458689:EEQ458694 EOM458689:EOM458694 EYI458689:EYI458694 FIE458689:FIE458694 FSA458689:FSA458694 GBW458689:GBW458694 GLS458689:GLS458694 GVO458689:GVO458694 HFK458689:HFK458694 HPG458689:HPG458694 HZC458689:HZC458694 IIY458689:IIY458694 ISU458689:ISU458694 JCQ458689:JCQ458694 JMM458689:JMM458694 JWI458689:JWI458694 KGE458689:KGE458694 KQA458689:KQA458694 KZW458689:KZW458694 LJS458689:LJS458694 LTO458689:LTO458694 MDK458689:MDK458694 MNG458689:MNG458694 MXC458689:MXC458694 NGY458689:NGY458694 NQU458689:NQU458694 OAQ458689:OAQ458694 OKM458689:OKM458694 OUI458689:OUI458694 PEE458689:PEE458694 POA458689:POA458694 PXW458689:PXW458694 QHS458689:QHS458694 QRO458689:QRO458694 RBK458689:RBK458694 RLG458689:RLG458694 RVC458689:RVC458694 SEY458689:SEY458694 SOU458689:SOU458694 SYQ458689:SYQ458694 TIM458689:TIM458694 TSI458689:TSI458694 UCE458689:UCE458694 UMA458689:UMA458694 UVW458689:UVW458694 VFS458689:VFS458694 VPO458689:VPO458694 VZK458689:VZK458694 WJG458689:WJG458694 WTC458689:WTC458694 F524225:F524230 GQ524225:GQ524230 QM524225:QM524230 AAI524225:AAI524230 AKE524225:AKE524230 AUA524225:AUA524230 BDW524225:BDW524230 BNS524225:BNS524230 BXO524225:BXO524230 CHK524225:CHK524230 CRG524225:CRG524230 DBC524225:DBC524230 DKY524225:DKY524230 DUU524225:DUU524230 EEQ524225:EEQ524230 EOM524225:EOM524230 EYI524225:EYI524230 FIE524225:FIE524230 FSA524225:FSA524230 GBW524225:GBW524230 GLS524225:GLS524230 GVO524225:GVO524230 HFK524225:HFK524230 HPG524225:HPG524230 HZC524225:HZC524230 IIY524225:IIY524230 ISU524225:ISU524230 JCQ524225:JCQ524230 JMM524225:JMM524230 JWI524225:JWI524230 KGE524225:KGE524230 KQA524225:KQA524230 KZW524225:KZW524230 LJS524225:LJS524230 LTO524225:LTO524230 MDK524225:MDK524230 MNG524225:MNG524230 MXC524225:MXC524230 NGY524225:NGY524230 NQU524225:NQU524230 OAQ524225:OAQ524230 OKM524225:OKM524230 OUI524225:OUI524230 PEE524225:PEE524230 POA524225:POA524230 PXW524225:PXW524230 QHS524225:QHS524230 QRO524225:QRO524230 RBK524225:RBK524230 RLG524225:RLG524230 RVC524225:RVC524230 SEY524225:SEY524230 SOU524225:SOU524230 SYQ524225:SYQ524230 TIM524225:TIM524230 TSI524225:TSI524230 UCE524225:UCE524230 UMA524225:UMA524230 UVW524225:UVW524230 VFS524225:VFS524230 VPO524225:VPO524230 VZK524225:VZK524230 WJG524225:WJG524230 WTC524225:WTC524230 F589761:F589766 GQ589761:GQ589766 QM589761:QM589766 AAI589761:AAI589766 AKE589761:AKE589766 AUA589761:AUA589766 BDW589761:BDW589766 BNS589761:BNS589766 BXO589761:BXO589766 CHK589761:CHK589766 CRG589761:CRG589766 DBC589761:DBC589766 DKY589761:DKY589766 DUU589761:DUU589766 EEQ589761:EEQ589766 EOM589761:EOM589766 EYI589761:EYI589766 FIE589761:FIE589766 FSA589761:FSA589766 GBW589761:GBW589766 GLS589761:GLS589766 GVO589761:GVO589766 HFK589761:HFK589766 HPG589761:HPG589766 HZC589761:HZC589766 IIY589761:IIY589766 ISU589761:ISU589766 JCQ589761:JCQ589766 JMM589761:JMM589766 JWI589761:JWI589766 KGE589761:KGE589766 KQA589761:KQA589766 KZW589761:KZW589766 LJS589761:LJS589766 LTO589761:LTO589766 MDK589761:MDK589766 MNG589761:MNG589766 MXC589761:MXC589766 NGY589761:NGY589766 NQU589761:NQU589766 OAQ589761:OAQ589766 OKM589761:OKM589766 OUI589761:OUI589766 PEE589761:PEE589766 POA589761:POA589766 PXW589761:PXW589766 QHS589761:QHS589766 QRO589761:QRO589766 RBK589761:RBK589766 RLG589761:RLG589766 RVC589761:RVC589766 SEY589761:SEY589766 SOU589761:SOU589766 SYQ589761:SYQ589766 TIM589761:TIM589766 TSI589761:TSI589766 UCE589761:UCE589766 UMA589761:UMA589766 UVW589761:UVW589766 VFS589761:VFS589766 VPO589761:VPO589766 VZK589761:VZK589766 WJG589761:WJG589766 WTC589761:WTC589766 F655297:F655302 GQ655297:GQ655302 QM655297:QM655302 AAI655297:AAI655302 AKE655297:AKE655302 AUA655297:AUA655302 BDW655297:BDW655302 BNS655297:BNS655302 BXO655297:BXO655302 CHK655297:CHK655302 CRG655297:CRG655302 DBC655297:DBC655302 DKY655297:DKY655302 DUU655297:DUU655302 EEQ655297:EEQ655302 EOM655297:EOM655302 EYI655297:EYI655302 FIE655297:FIE655302 FSA655297:FSA655302 GBW655297:GBW655302 GLS655297:GLS655302 GVO655297:GVO655302 HFK655297:HFK655302 HPG655297:HPG655302 HZC655297:HZC655302 IIY655297:IIY655302 ISU655297:ISU655302 JCQ655297:JCQ655302 JMM655297:JMM655302 JWI655297:JWI655302 KGE655297:KGE655302 KQA655297:KQA655302 KZW655297:KZW655302 LJS655297:LJS655302 LTO655297:LTO655302 MDK655297:MDK655302 MNG655297:MNG655302 MXC655297:MXC655302 NGY655297:NGY655302 NQU655297:NQU655302 OAQ655297:OAQ655302 OKM655297:OKM655302 OUI655297:OUI655302 PEE655297:PEE655302 POA655297:POA655302 PXW655297:PXW655302 QHS655297:QHS655302 QRO655297:QRO655302 RBK655297:RBK655302 RLG655297:RLG655302 RVC655297:RVC655302 SEY655297:SEY655302 SOU655297:SOU655302 SYQ655297:SYQ655302 TIM655297:TIM655302 TSI655297:TSI655302 UCE655297:UCE655302 UMA655297:UMA655302 UVW655297:UVW655302 VFS655297:VFS655302 VPO655297:VPO655302 VZK655297:VZK655302 WJG655297:WJG655302 WTC655297:WTC655302 F720833:F720838 GQ720833:GQ720838 QM720833:QM720838 AAI720833:AAI720838 AKE720833:AKE720838 AUA720833:AUA720838 BDW720833:BDW720838 BNS720833:BNS720838 BXO720833:BXO720838 CHK720833:CHK720838 CRG720833:CRG720838 DBC720833:DBC720838 DKY720833:DKY720838 DUU720833:DUU720838 EEQ720833:EEQ720838 EOM720833:EOM720838 EYI720833:EYI720838 FIE720833:FIE720838 FSA720833:FSA720838 GBW720833:GBW720838 GLS720833:GLS720838 GVO720833:GVO720838 HFK720833:HFK720838 HPG720833:HPG720838 HZC720833:HZC720838 IIY720833:IIY720838 ISU720833:ISU720838 JCQ720833:JCQ720838 JMM720833:JMM720838 JWI720833:JWI720838 KGE720833:KGE720838 KQA720833:KQA720838 KZW720833:KZW720838 LJS720833:LJS720838 LTO720833:LTO720838 MDK720833:MDK720838 MNG720833:MNG720838 MXC720833:MXC720838 NGY720833:NGY720838 NQU720833:NQU720838 OAQ720833:OAQ720838 OKM720833:OKM720838 OUI720833:OUI720838 PEE720833:PEE720838 POA720833:POA720838 PXW720833:PXW720838 QHS720833:QHS720838 QRO720833:QRO720838 RBK720833:RBK720838 RLG720833:RLG720838 RVC720833:RVC720838 SEY720833:SEY720838 SOU720833:SOU720838 SYQ720833:SYQ720838 TIM720833:TIM720838 TSI720833:TSI720838 UCE720833:UCE720838 UMA720833:UMA720838 UVW720833:UVW720838 VFS720833:VFS720838 VPO720833:VPO720838 VZK720833:VZK720838 WJG720833:WJG720838 WTC720833:WTC720838 F786369:F786374 GQ786369:GQ786374 QM786369:QM786374 AAI786369:AAI786374 AKE786369:AKE786374 AUA786369:AUA786374 BDW786369:BDW786374 BNS786369:BNS786374 BXO786369:BXO786374 CHK786369:CHK786374 CRG786369:CRG786374 DBC786369:DBC786374 DKY786369:DKY786374 DUU786369:DUU786374 EEQ786369:EEQ786374 EOM786369:EOM786374 EYI786369:EYI786374 FIE786369:FIE786374 FSA786369:FSA786374 GBW786369:GBW786374 GLS786369:GLS786374 GVO786369:GVO786374 HFK786369:HFK786374 HPG786369:HPG786374 HZC786369:HZC786374 IIY786369:IIY786374 ISU786369:ISU786374 JCQ786369:JCQ786374 JMM786369:JMM786374 JWI786369:JWI786374 KGE786369:KGE786374 KQA786369:KQA786374 KZW786369:KZW786374 LJS786369:LJS786374 LTO786369:LTO786374 MDK786369:MDK786374 MNG786369:MNG786374 MXC786369:MXC786374 NGY786369:NGY786374 NQU786369:NQU786374 OAQ786369:OAQ786374 OKM786369:OKM786374 OUI786369:OUI786374 PEE786369:PEE786374 POA786369:POA786374 PXW786369:PXW786374 QHS786369:QHS786374 QRO786369:QRO786374 RBK786369:RBK786374 RLG786369:RLG786374 RVC786369:RVC786374 SEY786369:SEY786374 SOU786369:SOU786374 SYQ786369:SYQ786374 TIM786369:TIM786374 TSI786369:TSI786374 UCE786369:UCE786374 UMA786369:UMA786374 UVW786369:UVW786374 VFS786369:VFS786374 VPO786369:VPO786374 VZK786369:VZK786374 WJG786369:WJG786374 WTC786369:WTC786374 F851905:F851910 GQ851905:GQ851910 QM851905:QM851910 AAI851905:AAI851910 AKE851905:AKE851910 AUA851905:AUA851910 BDW851905:BDW851910 BNS851905:BNS851910 BXO851905:BXO851910 CHK851905:CHK851910 CRG851905:CRG851910 DBC851905:DBC851910 DKY851905:DKY851910 DUU851905:DUU851910 EEQ851905:EEQ851910 EOM851905:EOM851910 EYI851905:EYI851910 FIE851905:FIE851910 FSA851905:FSA851910 GBW851905:GBW851910 GLS851905:GLS851910 GVO851905:GVO851910 HFK851905:HFK851910 HPG851905:HPG851910 HZC851905:HZC851910 IIY851905:IIY851910 ISU851905:ISU851910 JCQ851905:JCQ851910 JMM851905:JMM851910 JWI851905:JWI851910 KGE851905:KGE851910 KQA851905:KQA851910 KZW851905:KZW851910 LJS851905:LJS851910 LTO851905:LTO851910 MDK851905:MDK851910 MNG851905:MNG851910 MXC851905:MXC851910 NGY851905:NGY851910 NQU851905:NQU851910 OAQ851905:OAQ851910 OKM851905:OKM851910 OUI851905:OUI851910 PEE851905:PEE851910 POA851905:POA851910 PXW851905:PXW851910 QHS851905:QHS851910 QRO851905:QRO851910 RBK851905:RBK851910 RLG851905:RLG851910 RVC851905:RVC851910 SEY851905:SEY851910 SOU851905:SOU851910 SYQ851905:SYQ851910 TIM851905:TIM851910 TSI851905:TSI851910 UCE851905:UCE851910 UMA851905:UMA851910 UVW851905:UVW851910 VFS851905:VFS851910 VPO851905:VPO851910 VZK851905:VZK851910 WJG851905:WJG851910 WTC851905:WTC851910 F917441:F917446 GQ917441:GQ917446 QM917441:QM917446 AAI917441:AAI917446 AKE917441:AKE917446 AUA917441:AUA917446 BDW917441:BDW917446 BNS917441:BNS917446 BXO917441:BXO917446 CHK917441:CHK917446 CRG917441:CRG917446 DBC917441:DBC917446 DKY917441:DKY917446 DUU917441:DUU917446 EEQ917441:EEQ917446 EOM917441:EOM917446 EYI917441:EYI917446 FIE917441:FIE917446 FSA917441:FSA917446 GBW917441:GBW917446 GLS917441:GLS917446 GVO917441:GVO917446 HFK917441:HFK917446 HPG917441:HPG917446 HZC917441:HZC917446 IIY917441:IIY917446 ISU917441:ISU917446 JCQ917441:JCQ917446 JMM917441:JMM917446 JWI917441:JWI917446 KGE917441:KGE917446 KQA917441:KQA917446 KZW917441:KZW917446 LJS917441:LJS917446 LTO917441:LTO917446 MDK917441:MDK917446 MNG917441:MNG917446 MXC917441:MXC917446 NGY917441:NGY917446 NQU917441:NQU917446 OAQ917441:OAQ917446 OKM917441:OKM917446 OUI917441:OUI917446 PEE917441:PEE917446 POA917441:POA917446 PXW917441:PXW917446 QHS917441:QHS917446 QRO917441:QRO917446 RBK917441:RBK917446 RLG917441:RLG917446 RVC917441:RVC917446 SEY917441:SEY917446 SOU917441:SOU917446 SYQ917441:SYQ917446 TIM917441:TIM917446 TSI917441:TSI917446 UCE917441:UCE917446 UMA917441:UMA917446 UVW917441:UVW917446 VFS917441:VFS917446 VPO917441:VPO917446 VZK917441:VZK917446 WJG917441:WJG917446 WTC917441:WTC917446 F982977:F982982 GQ982977:GQ982982 QM982977:QM982982 AAI982977:AAI982982 AKE982977:AKE982982 AUA982977:AUA982982 BDW982977:BDW982982 BNS982977:BNS982982 BXO982977:BXO982982 CHK982977:CHK982982 CRG982977:CRG982982 DBC982977:DBC982982 DKY982977:DKY982982 DUU982977:DUU982982 EEQ982977:EEQ982982 EOM982977:EOM982982 EYI982977:EYI982982 FIE982977:FIE982982 FSA982977:FSA982982 GBW982977:GBW982982 GLS982977:GLS982982 GVO982977:GVO982982 HFK982977:HFK982982 HPG982977:HPG982982 HZC982977:HZC982982 IIY982977:IIY982982 ISU982977:ISU982982 JCQ982977:JCQ982982 JMM982977:JMM982982 JWI982977:JWI982982 KGE982977:KGE982982 KQA982977:KQA982982 KZW982977:KZW982982 LJS982977:LJS982982 LTO982977:LTO982982 MDK982977:MDK982982 MNG982977:MNG982982 MXC982977:MXC982982 NGY982977:NGY982982 NQU982977:NQU982982 OAQ982977:OAQ982982 OKM982977:OKM982982 OUI982977:OUI982982 PEE982977:PEE982982 POA982977:POA982982 PXW982977:PXW982982 QHS982977:QHS982982 QRO982977:QRO982982 RBK982977:RBK982982 RLG982977:RLG982982 RVC982977:RVC982982 SEY982977:SEY982982 SOU982977:SOU982982 SYQ982977:SYQ982982 TIM982977:TIM982982 TSI982977:TSI982982 UCE982977:UCE982982 UMA982977:UMA982982 UVW982977:UVW982982 VFS982977:VFS982982 VPO982977:VPO982982 VZK982977:VZK982982 WJG982977:WJG982982 QM9:QM36 AAI9:AAI36 AKE9:AKE36 AUA9:AUA36 BDW9:BDW36 BNS9:BNS36 BXO9:BXO36 CHK9:CHK36 CRG9:CRG36 DBC9:DBC36 DKY9:DKY36 DUU9:DUU36 EEQ9:EEQ36 EOM9:EOM36 EYI9:EYI36 FIE9:FIE36 FSA9:FSA36 GBW9:GBW36 GLS9:GLS36 GVO9:GVO36 HFK9:HFK36 HPG9:HPG36 HZC9:HZC36 IIY9:IIY36 ISU9:ISU36 JCQ9:JCQ36 JMM9:JMM36 JWI9:JWI36 KGE9:KGE36 KQA9:KQA36 KZW9:KZW36 LJS9:LJS36 LTO9:LTO36 MDK9:MDK36 MNG9:MNG36 MXC9:MXC36 NGY9:NGY36 NQU9:NQU36 OAQ9:OAQ36 OKM9:OKM36 OUI9:OUI36 PEE9:PEE36 POA9:POA36 PXW9:PXW36 QHS9:QHS36 QRO9:QRO36 RBK9:RBK36 RLG9:RLG36 RVC9:RVC36 SEY9:SEY36 SOU9:SOU36 SYQ9:SYQ36 TIM9:TIM36 TSI9:TSI36 UCE9:UCE36 UMA9:UMA36 UVW9:UVW36 VFS9:VFS36 VPO9:VPO36 VZK9:VZK36 WJG9:WJG36 WTC9:WTC36 F10:F36 GQ9:GQ36">
      <formula1>"Ton, Loose Yard, Compact Yard"</formula1>
    </dataValidation>
  </dataValidations>
  <pageMargins left="0.7" right="0.7" top="0.75" bottom="0.75" header="0.3" footer="0.3"/>
  <pageSetup scale="75" orientation="portrait" r:id="rId1"/>
  <headerFooter differentFirst="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G50"/>
  <sheetViews>
    <sheetView showGridLines="0" zoomScaleNormal="100" workbookViewId="0">
      <selection activeCell="D17" sqref="D17"/>
    </sheetView>
  </sheetViews>
  <sheetFormatPr defaultColWidth="4.5546875" defaultRowHeight="13.8" x14ac:dyDescent="0.25"/>
  <cols>
    <col min="1" max="1" width="3.33203125" style="2" customWidth="1"/>
    <col min="2" max="2" width="7.33203125" style="273" customWidth="1"/>
    <col min="3" max="3" width="34.44140625" style="2" customWidth="1"/>
    <col min="4" max="6" width="14.33203125" style="2" customWidth="1"/>
    <col min="7" max="7" width="19.33203125" style="2" customWidth="1"/>
    <col min="8" max="16384" width="4.5546875" style="2"/>
  </cols>
  <sheetData>
    <row r="1" spans="2:7" ht="14.4" thickBot="1" x14ac:dyDescent="0.3"/>
    <row r="2" spans="2:7" s="3" customFormat="1" ht="19.5" customHeight="1" x14ac:dyDescent="0.4">
      <c r="B2" s="676" t="s">
        <v>370</v>
      </c>
      <c r="C2" s="677"/>
      <c r="D2" s="677"/>
      <c r="E2" s="677"/>
      <c r="F2" s="677"/>
      <c r="G2" s="678"/>
    </row>
    <row r="3" spans="2:7" s="3" customFormat="1" ht="21.6" thickBot="1" x14ac:dyDescent="0.45">
      <c r="B3" s="679" t="s">
        <v>371</v>
      </c>
      <c r="C3" s="680"/>
      <c r="D3" s="680"/>
      <c r="E3" s="680"/>
      <c r="F3" s="680"/>
      <c r="G3" s="681"/>
    </row>
    <row r="4" spans="2:7" s="7" customFormat="1" ht="14.25" customHeight="1" x14ac:dyDescent="0.3">
      <c r="B4" s="728" t="s">
        <v>99</v>
      </c>
      <c r="C4" s="543"/>
      <c r="D4" s="543"/>
      <c r="E4" s="543"/>
      <c r="F4" s="543"/>
      <c r="G4" s="729"/>
    </row>
    <row r="5" spans="2:7" s="7" customFormat="1" ht="45.75" customHeight="1" thickBot="1" x14ac:dyDescent="0.35">
      <c r="B5" s="716" t="s">
        <v>372</v>
      </c>
      <c r="C5" s="726"/>
      <c r="D5" s="726"/>
      <c r="E5" s="726"/>
      <c r="F5" s="726"/>
      <c r="G5" s="727"/>
    </row>
    <row r="6" spans="2:7" ht="34.5" customHeight="1" thickBot="1" x14ac:dyDescent="0.3">
      <c r="B6" s="366" t="s">
        <v>124</v>
      </c>
      <c r="C6" s="367" t="s">
        <v>366</v>
      </c>
      <c r="D6" s="367" t="s">
        <v>373</v>
      </c>
      <c r="E6" s="367" t="s">
        <v>374</v>
      </c>
      <c r="F6" s="367" t="s">
        <v>375</v>
      </c>
      <c r="G6" s="368" t="s">
        <v>376</v>
      </c>
    </row>
    <row r="7" spans="2:7" ht="16.5" customHeight="1" x14ac:dyDescent="0.25">
      <c r="B7" s="369"/>
      <c r="C7" s="478" t="s">
        <v>377</v>
      </c>
      <c r="D7" s="479"/>
      <c r="E7" s="479"/>
      <c r="F7" s="479"/>
      <c r="G7" s="370" t="str">
        <f>IF(G8&lt;&gt;"",SUM(G8:G924),"")</f>
        <v/>
      </c>
    </row>
    <row r="8" spans="2:7" ht="18" customHeight="1" x14ac:dyDescent="0.25">
      <c r="B8" s="493">
        <v>1</v>
      </c>
      <c r="C8" s="495">
        <v>0</v>
      </c>
      <c r="D8" s="16">
        <v>0</v>
      </c>
      <c r="E8" s="34">
        <v>0</v>
      </c>
      <c r="F8" s="34">
        <v>0</v>
      </c>
      <c r="G8" s="371" t="str">
        <f>IF(SUM(E8:F8)&lt;&gt;0,SUM(E8:F8),"")</f>
        <v/>
      </c>
    </row>
    <row r="9" spans="2:7" ht="18" customHeight="1" x14ac:dyDescent="0.25">
      <c r="B9" s="493">
        <v>2</v>
      </c>
      <c r="C9" s="495">
        <v>0</v>
      </c>
      <c r="D9" s="16">
        <v>0</v>
      </c>
      <c r="E9" s="34">
        <v>0</v>
      </c>
      <c r="F9" s="34">
        <v>0</v>
      </c>
      <c r="G9" s="371" t="str">
        <f t="shared" ref="G9:G34" si="0">IF(SUM(E9:F9)&lt;&gt;0,SUM(E9:F9),"")</f>
        <v/>
      </c>
    </row>
    <row r="10" spans="2:7" ht="18" customHeight="1" x14ac:dyDescent="0.25">
      <c r="B10" s="493">
        <v>3</v>
      </c>
      <c r="C10" s="495">
        <v>0</v>
      </c>
      <c r="D10" s="16">
        <v>0</v>
      </c>
      <c r="E10" s="34">
        <v>0</v>
      </c>
      <c r="F10" s="34">
        <v>0</v>
      </c>
      <c r="G10" s="371" t="str">
        <f t="shared" si="0"/>
        <v/>
      </c>
    </row>
    <row r="11" spans="2:7" ht="18" customHeight="1" x14ac:dyDescent="0.25">
      <c r="B11" s="493">
        <v>4</v>
      </c>
      <c r="C11" s="495">
        <v>0</v>
      </c>
      <c r="D11" s="16">
        <v>0</v>
      </c>
      <c r="E11" s="34">
        <v>0</v>
      </c>
      <c r="F11" s="34">
        <v>0</v>
      </c>
      <c r="G11" s="371" t="str">
        <f t="shared" si="0"/>
        <v/>
      </c>
    </row>
    <row r="12" spans="2:7" ht="18" customHeight="1" x14ac:dyDescent="0.25">
      <c r="B12" s="493">
        <v>5</v>
      </c>
      <c r="C12" s="495">
        <v>0</v>
      </c>
      <c r="D12" s="16">
        <v>0</v>
      </c>
      <c r="E12" s="34">
        <v>0</v>
      </c>
      <c r="F12" s="34">
        <v>0</v>
      </c>
      <c r="G12" s="371" t="str">
        <f t="shared" si="0"/>
        <v/>
      </c>
    </row>
    <row r="13" spans="2:7" ht="18" customHeight="1" x14ac:dyDescent="0.25">
      <c r="B13" s="493">
        <v>6</v>
      </c>
      <c r="C13" s="495">
        <v>0</v>
      </c>
      <c r="D13" s="16">
        <v>0</v>
      </c>
      <c r="E13" s="34">
        <v>0</v>
      </c>
      <c r="F13" s="34">
        <v>0</v>
      </c>
      <c r="G13" s="371" t="str">
        <f t="shared" si="0"/>
        <v/>
      </c>
    </row>
    <row r="14" spans="2:7" ht="18" customHeight="1" x14ac:dyDescent="0.25">
      <c r="B14" s="493">
        <v>7</v>
      </c>
      <c r="C14" s="495">
        <v>0</v>
      </c>
      <c r="D14" s="16">
        <v>0</v>
      </c>
      <c r="E14" s="34">
        <v>0</v>
      </c>
      <c r="F14" s="34">
        <v>0</v>
      </c>
      <c r="G14" s="371" t="str">
        <f t="shared" si="0"/>
        <v/>
      </c>
    </row>
    <row r="15" spans="2:7" ht="18" customHeight="1" x14ac:dyDescent="0.25">
      <c r="B15" s="493">
        <v>8</v>
      </c>
      <c r="C15" s="495">
        <v>0</v>
      </c>
      <c r="D15" s="16">
        <v>0</v>
      </c>
      <c r="E15" s="34">
        <v>0</v>
      </c>
      <c r="F15" s="34">
        <v>0</v>
      </c>
      <c r="G15" s="371" t="str">
        <f t="shared" si="0"/>
        <v/>
      </c>
    </row>
    <row r="16" spans="2:7" ht="18" customHeight="1" x14ac:dyDescent="0.25">
      <c r="B16" s="493">
        <v>9</v>
      </c>
      <c r="C16" s="495">
        <v>0</v>
      </c>
      <c r="D16" s="16">
        <v>0</v>
      </c>
      <c r="E16" s="34">
        <v>0</v>
      </c>
      <c r="F16" s="34">
        <v>0</v>
      </c>
      <c r="G16" s="371" t="str">
        <f t="shared" si="0"/>
        <v/>
      </c>
    </row>
    <row r="17" spans="2:7" ht="18" customHeight="1" x14ac:dyDescent="0.25">
      <c r="B17" s="493">
        <v>10</v>
      </c>
      <c r="C17" s="495">
        <v>0</v>
      </c>
      <c r="D17" s="16">
        <v>0</v>
      </c>
      <c r="E17" s="34">
        <v>0</v>
      </c>
      <c r="F17" s="34">
        <v>0</v>
      </c>
      <c r="G17" s="371" t="str">
        <f t="shared" si="0"/>
        <v/>
      </c>
    </row>
    <row r="18" spans="2:7" ht="18" customHeight="1" x14ac:dyDescent="0.25">
      <c r="B18" s="493">
        <v>11</v>
      </c>
      <c r="C18" s="495">
        <v>0</v>
      </c>
      <c r="D18" s="16">
        <v>0</v>
      </c>
      <c r="E18" s="34">
        <v>0</v>
      </c>
      <c r="F18" s="34">
        <v>0</v>
      </c>
      <c r="G18" s="371" t="str">
        <f t="shared" si="0"/>
        <v/>
      </c>
    </row>
    <row r="19" spans="2:7" ht="18" customHeight="1" x14ac:dyDescent="0.25">
      <c r="B19" s="493">
        <v>12</v>
      </c>
      <c r="C19" s="495">
        <v>0</v>
      </c>
      <c r="D19" s="16">
        <v>0</v>
      </c>
      <c r="E19" s="34">
        <v>0</v>
      </c>
      <c r="F19" s="34">
        <v>0</v>
      </c>
      <c r="G19" s="371" t="str">
        <f t="shared" si="0"/>
        <v/>
      </c>
    </row>
    <row r="20" spans="2:7" ht="18" customHeight="1" x14ac:dyDescent="0.25">
      <c r="B20" s="493">
        <v>13</v>
      </c>
      <c r="C20" s="495">
        <v>0</v>
      </c>
      <c r="D20" s="16">
        <v>0</v>
      </c>
      <c r="E20" s="34">
        <v>0</v>
      </c>
      <c r="F20" s="34">
        <v>0</v>
      </c>
      <c r="G20" s="371" t="str">
        <f t="shared" si="0"/>
        <v/>
      </c>
    </row>
    <row r="21" spans="2:7" ht="18" customHeight="1" x14ac:dyDescent="0.25">
      <c r="B21" s="493">
        <v>14</v>
      </c>
      <c r="C21" s="495">
        <v>0</v>
      </c>
      <c r="D21" s="16">
        <v>0</v>
      </c>
      <c r="E21" s="34">
        <v>0</v>
      </c>
      <c r="F21" s="34">
        <v>0</v>
      </c>
      <c r="G21" s="371" t="str">
        <f t="shared" si="0"/>
        <v/>
      </c>
    </row>
    <row r="22" spans="2:7" ht="18" customHeight="1" x14ac:dyDescent="0.25">
      <c r="B22" s="493">
        <v>15</v>
      </c>
      <c r="C22" s="495">
        <v>0</v>
      </c>
      <c r="D22" s="16">
        <v>0</v>
      </c>
      <c r="E22" s="34">
        <v>0</v>
      </c>
      <c r="F22" s="34">
        <v>0</v>
      </c>
      <c r="G22" s="371" t="str">
        <f t="shared" si="0"/>
        <v/>
      </c>
    </row>
    <row r="23" spans="2:7" ht="18" customHeight="1" x14ac:dyDescent="0.25">
      <c r="B23" s="493">
        <v>16</v>
      </c>
      <c r="C23" s="495">
        <v>0</v>
      </c>
      <c r="D23" s="16">
        <v>0</v>
      </c>
      <c r="E23" s="34">
        <v>0</v>
      </c>
      <c r="F23" s="34">
        <v>0</v>
      </c>
      <c r="G23" s="371" t="str">
        <f t="shared" si="0"/>
        <v/>
      </c>
    </row>
    <row r="24" spans="2:7" ht="18" customHeight="1" x14ac:dyDescent="0.25">
      <c r="B24" s="493">
        <v>17</v>
      </c>
      <c r="C24" s="495">
        <v>0</v>
      </c>
      <c r="D24" s="16">
        <v>0</v>
      </c>
      <c r="E24" s="34">
        <v>0</v>
      </c>
      <c r="F24" s="34">
        <v>0</v>
      </c>
      <c r="G24" s="371" t="str">
        <f t="shared" si="0"/>
        <v/>
      </c>
    </row>
    <row r="25" spans="2:7" ht="18" customHeight="1" x14ac:dyDescent="0.25">
      <c r="B25" s="493">
        <v>18</v>
      </c>
      <c r="C25" s="495">
        <v>0</v>
      </c>
      <c r="D25" s="16">
        <v>0</v>
      </c>
      <c r="E25" s="34">
        <v>0</v>
      </c>
      <c r="F25" s="34">
        <v>0</v>
      </c>
      <c r="G25" s="371" t="str">
        <f t="shared" si="0"/>
        <v/>
      </c>
    </row>
    <row r="26" spans="2:7" ht="18" customHeight="1" x14ac:dyDescent="0.25">
      <c r="B26" s="493">
        <v>19</v>
      </c>
      <c r="C26" s="495">
        <v>0</v>
      </c>
      <c r="D26" s="16">
        <v>0</v>
      </c>
      <c r="E26" s="34">
        <v>0</v>
      </c>
      <c r="F26" s="34">
        <v>0</v>
      </c>
      <c r="G26" s="371" t="str">
        <f t="shared" si="0"/>
        <v/>
      </c>
    </row>
    <row r="27" spans="2:7" ht="18" customHeight="1" x14ac:dyDescent="0.25">
      <c r="B27" s="493">
        <v>20</v>
      </c>
      <c r="C27" s="495">
        <v>0</v>
      </c>
      <c r="D27" s="16">
        <v>0</v>
      </c>
      <c r="E27" s="34">
        <v>0</v>
      </c>
      <c r="F27" s="34">
        <v>0</v>
      </c>
      <c r="G27" s="371" t="str">
        <f t="shared" si="0"/>
        <v/>
      </c>
    </row>
    <row r="28" spans="2:7" ht="18" customHeight="1" x14ac:dyDescent="0.25">
      <c r="B28" s="493">
        <v>21</v>
      </c>
      <c r="C28" s="495">
        <v>0</v>
      </c>
      <c r="D28" s="16">
        <v>0</v>
      </c>
      <c r="E28" s="34">
        <v>0</v>
      </c>
      <c r="F28" s="34">
        <v>0</v>
      </c>
      <c r="G28" s="371" t="str">
        <f t="shared" si="0"/>
        <v/>
      </c>
    </row>
    <row r="29" spans="2:7" ht="18" customHeight="1" x14ac:dyDescent="0.25">
      <c r="B29" s="493">
        <v>22</v>
      </c>
      <c r="C29" s="495">
        <v>0</v>
      </c>
      <c r="D29" s="16">
        <v>0</v>
      </c>
      <c r="E29" s="34">
        <v>0</v>
      </c>
      <c r="F29" s="34">
        <v>0</v>
      </c>
      <c r="G29" s="371" t="str">
        <f t="shared" si="0"/>
        <v/>
      </c>
    </row>
    <row r="30" spans="2:7" ht="18" customHeight="1" x14ac:dyDescent="0.25">
      <c r="B30" s="493">
        <v>23</v>
      </c>
      <c r="C30" s="495">
        <v>0</v>
      </c>
      <c r="D30" s="16">
        <v>0</v>
      </c>
      <c r="E30" s="34">
        <v>0</v>
      </c>
      <c r="F30" s="34">
        <v>0</v>
      </c>
      <c r="G30" s="371" t="str">
        <f t="shared" si="0"/>
        <v/>
      </c>
    </row>
    <row r="31" spans="2:7" ht="18" customHeight="1" x14ac:dyDescent="0.25">
      <c r="B31" s="493">
        <v>24</v>
      </c>
      <c r="C31" s="495">
        <v>0</v>
      </c>
      <c r="D31" s="16">
        <v>0</v>
      </c>
      <c r="E31" s="34">
        <v>0</v>
      </c>
      <c r="F31" s="34">
        <v>0</v>
      </c>
      <c r="G31" s="371" t="str">
        <f t="shared" si="0"/>
        <v/>
      </c>
    </row>
    <row r="32" spans="2:7" ht="18" customHeight="1" x14ac:dyDescent="0.25">
      <c r="B32" s="493">
        <v>25</v>
      </c>
      <c r="C32" s="495">
        <v>0</v>
      </c>
      <c r="D32" s="16">
        <v>0</v>
      </c>
      <c r="E32" s="34">
        <v>0</v>
      </c>
      <c r="F32" s="34">
        <v>0</v>
      </c>
      <c r="G32" s="371" t="str">
        <f t="shared" si="0"/>
        <v/>
      </c>
    </row>
    <row r="33" spans="2:7" ht="18" customHeight="1" x14ac:dyDescent="0.25">
      <c r="B33" s="493">
        <v>26</v>
      </c>
      <c r="C33" s="495">
        <v>0</v>
      </c>
      <c r="D33" s="16">
        <v>0</v>
      </c>
      <c r="E33" s="34">
        <v>0</v>
      </c>
      <c r="F33" s="34">
        <v>0</v>
      </c>
      <c r="G33" s="371" t="str">
        <f t="shared" si="0"/>
        <v/>
      </c>
    </row>
    <row r="34" spans="2:7" ht="18" customHeight="1" x14ac:dyDescent="0.25">
      <c r="B34" s="493">
        <v>27</v>
      </c>
      <c r="C34" s="495">
        <v>0</v>
      </c>
      <c r="D34" s="16">
        <v>0</v>
      </c>
      <c r="E34" s="34">
        <v>0</v>
      </c>
      <c r="F34" s="34">
        <v>0</v>
      </c>
      <c r="G34" s="371" t="str">
        <f t="shared" si="0"/>
        <v/>
      </c>
    </row>
    <row r="35" spans="2:7" ht="18" customHeight="1" x14ac:dyDescent="0.25">
      <c r="B35" s="493">
        <v>28</v>
      </c>
      <c r="C35" s="495">
        <v>0</v>
      </c>
      <c r="D35" s="16">
        <v>0</v>
      </c>
      <c r="E35" s="34">
        <v>0</v>
      </c>
      <c r="F35" s="34">
        <v>0</v>
      </c>
      <c r="G35" s="371" t="str">
        <f t="shared" ref="G35:G37" si="1">IF(SUM(E35:F35)&lt;&gt;0,SUM(E35:F35),"")</f>
        <v/>
      </c>
    </row>
    <row r="36" spans="2:7" ht="18" customHeight="1" x14ac:dyDescent="0.25">
      <c r="B36" s="493">
        <v>29</v>
      </c>
      <c r="C36" s="495">
        <v>0</v>
      </c>
      <c r="D36" s="16">
        <v>0</v>
      </c>
      <c r="E36" s="34">
        <v>0</v>
      </c>
      <c r="F36" s="34">
        <v>0</v>
      </c>
      <c r="G36" s="371" t="str">
        <f t="shared" si="1"/>
        <v/>
      </c>
    </row>
    <row r="37" spans="2:7" ht="18" customHeight="1" thickBot="1" x14ac:dyDescent="0.3">
      <c r="B37" s="493">
        <v>30</v>
      </c>
      <c r="C37" s="494">
        <v>0</v>
      </c>
      <c r="D37" s="17">
        <v>0</v>
      </c>
      <c r="E37" s="35">
        <v>0</v>
      </c>
      <c r="F37" s="35">
        <v>0</v>
      </c>
      <c r="G37" s="219" t="str">
        <f t="shared" si="1"/>
        <v/>
      </c>
    </row>
    <row r="38" spans="2:7" s="264" customFormat="1" x14ac:dyDescent="0.25">
      <c r="B38" s="372"/>
    </row>
    <row r="39" spans="2:7" s="264" customFormat="1" x14ac:dyDescent="0.25">
      <c r="B39" s="372"/>
    </row>
    <row r="40" spans="2:7" s="264" customFormat="1" x14ac:dyDescent="0.25">
      <c r="B40" s="372"/>
    </row>
    <row r="41" spans="2:7" s="264" customFormat="1" x14ac:dyDescent="0.25">
      <c r="B41" s="372"/>
    </row>
    <row r="42" spans="2:7" s="264" customFormat="1" x14ac:dyDescent="0.25">
      <c r="B42" s="372"/>
    </row>
    <row r="43" spans="2:7" s="264" customFormat="1" x14ac:dyDescent="0.25">
      <c r="B43" s="372"/>
    </row>
    <row r="44" spans="2:7" s="264" customFormat="1" x14ac:dyDescent="0.25">
      <c r="B44" s="372"/>
    </row>
    <row r="45" spans="2:7" s="264" customFormat="1" x14ac:dyDescent="0.25">
      <c r="B45" s="372"/>
    </row>
    <row r="46" spans="2:7" s="264" customFormat="1" x14ac:dyDescent="0.25">
      <c r="B46" s="372"/>
    </row>
    <row r="47" spans="2:7" s="264" customFormat="1" x14ac:dyDescent="0.25">
      <c r="B47" s="372"/>
    </row>
    <row r="48" spans="2:7" s="264" customFormat="1" x14ac:dyDescent="0.25">
      <c r="B48" s="372"/>
    </row>
    <row r="49" spans="2:2" s="264" customFormat="1" x14ac:dyDescent="0.25">
      <c r="B49" s="372"/>
    </row>
    <row r="50" spans="2:2" s="264" customFormat="1" x14ac:dyDescent="0.25">
      <c r="B50" s="372"/>
    </row>
  </sheetData>
  <sheetProtection algorithmName="SHA-512" hashValue="rK30BPo0l/FkQqVhvIBdVdbe7rwCHLOHT3uVhm+iRhUSnSvPqudnl9+q7wNYj53wb+ZeLelOxyPbwCOynVZpPA==" saltValue="OZXDa5BAWtODtuHfdmiX3g==" spinCount="100000" sheet="1" objects="1" scenarios="1" insertRows="0"/>
  <mergeCells count="4">
    <mergeCell ref="B2:G2"/>
    <mergeCell ref="B3:G3"/>
    <mergeCell ref="B4:G4"/>
    <mergeCell ref="B5:G5"/>
  </mergeCells>
  <pageMargins left="0.7" right="0.7" top="0.75" bottom="0.75" header="0.3" footer="0.3"/>
  <pageSetup scale="81" orientation="portrait" r:id="rId1"/>
  <headerFooter differentFirst="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G60"/>
  <sheetViews>
    <sheetView showGridLines="0" topLeftCell="A4" zoomScaleNormal="100" workbookViewId="0">
      <selection activeCell="G14" sqref="G14"/>
    </sheetView>
  </sheetViews>
  <sheetFormatPr defaultColWidth="4.5546875" defaultRowHeight="13.8" x14ac:dyDescent="0.25"/>
  <cols>
    <col min="1" max="1" width="3.33203125" style="2" customWidth="1"/>
    <col min="2" max="2" width="6.44140625" style="273" customWidth="1"/>
    <col min="3" max="3" width="34.44140625" style="2" customWidth="1"/>
    <col min="4" max="6" width="14.33203125" style="2" customWidth="1"/>
    <col min="7" max="7" width="19.33203125" style="2" customWidth="1"/>
    <col min="8" max="16384" width="4.5546875" style="2"/>
  </cols>
  <sheetData>
    <row r="1" spans="2:7" ht="14.4" thickBot="1" x14ac:dyDescent="0.3"/>
    <row r="2" spans="2:7" s="3" customFormat="1" ht="21" x14ac:dyDescent="0.4">
      <c r="B2" s="676" t="s">
        <v>378</v>
      </c>
      <c r="C2" s="677"/>
      <c r="D2" s="677"/>
      <c r="E2" s="677"/>
      <c r="F2" s="677"/>
      <c r="G2" s="678"/>
    </row>
    <row r="3" spans="2:7" s="3" customFormat="1" ht="21.6" thickBot="1" x14ac:dyDescent="0.45">
      <c r="B3" s="679" t="s">
        <v>379</v>
      </c>
      <c r="C3" s="680"/>
      <c r="D3" s="680"/>
      <c r="E3" s="680"/>
      <c r="F3" s="680"/>
      <c r="G3" s="681"/>
    </row>
    <row r="4" spans="2:7" s="7" customFormat="1" ht="14.25" customHeight="1" x14ac:dyDescent="0.3">
      <c r="B4" s="728" t="s">
        <v>99</v>
      </c>
      <c r="C4" s="543"/>
      <c r="D4" s="543"/>
      <c r="E4" s="543"/>
      <c r="F4" s="543"/>
      <c r="G4" s="729"/>
    </row>
    <row r="5" spans="2:7" s="7" customFormat="1" ht="45.75" customHeight="1" thickBot="1" x14ac:dyDescent="0.35">
      <c r="B5" s="716" t="s">
        <v>372</v>
      </c>
      <c r="C5" s="726"/>
      <c r="D5" s="726"/>
      <c r="E5" s="726"/>
      <c r="F5" s="726"/>
      <c r="G5" s="727"/>
    </row>
    <row r="6" spans="2:7" ht="33.450000000000003" customHeight="1" thickBot="1" x14ac:dyDescent="0.3">
      <c r="B6" s="366" t="s">
        <v>124</v>
      </c>
      <c r="C6" s="367" t="s">
        <v>366</v>
      </c>
      <c r="D6" s="367" t="s">
        <v>373</v>
      </c>
      <c r="E6" s="367" t="s">
        <v>375</v>
      </c>
      <c r="F6" s="367" t="s">
        <v>374</v>
      </c>
      <c r="G6" s="368" t="s">
        <v>376</v>
      </c>
    </row>
    <row r="7" spans="2:7" ht="16.5" customHeight="1" x14ac:dyDescent="0.25">
      <c r="B7" s="369"/>
      <c r="C7" s="478" t="s">
        <v>380</v>
      </c>
      <c r="D7" s="479"/>
      <c r="E7" s="479"/>
      <c r="F7" s="479"/>
      <c r="G7" s="370" t="str">
        <f>IF(G8&lt;&gt;"",SUM(G8:G925),"")</f>
        <v/>
      </c>
    </row>
    <row r="8" spans="2:7" ht="18" customHeight="1" x14ac:dyDescent="0.25">
      <c r="B8" s="493">
        <v>1</v>
      </c>
      <c r="C8" s="495" t="s">
        <v>523</v>
      </c>
      <c r="D8" s="16">
        <v>0</v>
      </c>
      <c r="E8" s="34">
        <v>0</v>
      </c>
      <c r="F8" s="34">
        <v>0</v>
      </c>
      <c r="G8" s="371" t="str">
        <f>IF(SUM(E8:F8)&lt;&gt;0,SUM(E8:F8),"")</f>
        <v/>
      </c>
    </row>
    <row r="9" spans="2:7" ht="18" customHeight="1" x14ac:dyDescent="0.25">
      <c r="B9" s="493">
        <v>2</v>
      </c>
      <c r="C9" s="495">
        <v>0</v>
      </c>
      <c r="D9" s="16">
        <v>0</v>
      </c>
      <c r="E9" s="34">
        <v>0</v>
      </c>
      <c r="F9" s="34">
        <v>0</v>
      </c>
      <c r="G9" s="371" t="str">
        <f t="shared" ref="G9:G33" si="0">IF(SUM(E9:F9)&lt;&gt;0,SUM(E9:F9),"")</f>
        <v/>
      </c>
    </row>
    <row r="10" spans="2:7" ht="18" customHeight="1" x14ac:dyDescent="0.25">
      <c r="B10" s="493">
        <v>3</v>
      </c>
      <c r="C10" s="495">
        <v>0</v>
      </c>
      <c r="D10" s="16">
        <v>0</v>
      </c>
      <c r="E10" s="34">
        <v>0</v>
      </c>
      <c r="F10" s="34">
        <v>0</v>
      </c>
      <c r="G10" s="371" t="str">
        <f t="shared" si="0"/>
        <v/>
      </c>
    </row>
    <row r="11" spans="2:7" ht="18" customHeight="1" x14ac:dyDescent="0.25">
      <c r="B11" s="493">
        <v>4</v>
      </c>
      <c r="C11" s="495">
        <v>0</v>
      </c>
      <c r="D11" s="16">
        <v>0</v>
      </c>
      <c r="E11" s="34">
        <v>0</v>
      </c>
      <c r="F11" s="34">
        <v>0</v>
      </c>
      <c r="G11" s="371" t="str">
        <f t="shared" si="0"/>
        <v/>
      </c>
    </row>
    <row r="12" spans="2:7" ht="18" customHeight="1" x14ac:dyDescent="0.25">
      <c r="B12" s="493">
        <v>5</v>
      </c>
      <c r="C12" s="495">
        <v>0</v>
      </c>
      <c r="D12" s="16">
        <v>0</v>
      </c>
      <c r="E12" s="34">
        <v>0</v>
      </c>
      <c r="F12" s="34">
        <v>0</v>
      </c>
      <c r="G12" s="371" t="str">
        <f t="shared" si="0"/>
        <v/>
      </c>
    </row>
    <row r="13" spans="2:7" ht="18" customHeight="1" x14ac:dyDescent="0.25">
      <c r="B13" s="493">
        <v>6</v>
      </c>
      <c r="C13" s="495">
        <v>0</v>
      </c>
      <c r="D13" s="16">
        <v>0</v>
      </c>
      <c r="E13" s="34">
        <v>0</v>
      </c>
      <c r="F13" s="34">
        <v>0</v>
      </c>
      <c r="G13" s="371" t="str">
        <f t="shared" si="0"/>
        <v/>
      </c>
    </row>
    <row r="14" spans="2:7" ht="18" customHeight="1" x14ac:dyDescent="0.25">
      <c r="B14" s="493">
        <v>7</v>
      </c>
      <c r="C14" s="495">
        <v>0</v>
      </c>
      <c r="D14" s="16">
        <v>0</v>
      </c>
      <c r="E14" s="34">
        <v>0</v>
      </c>
      <c r="F14" s="34">
        <v>0</v>
      </c>
      <c r="G14" s="371" t="str">
        <f t="shared" si="0"/>
        <v/>
      </c>
    </row>
    <row r="15" spans="2:7" ht="18" customHeight="1" x14ac:dyDescent="0.25">
      <c r="B15" s="493">
        <v>8</v>
      </c>
      <c r="C15" s="495">
        <v>0</v>
      </c>
      <c r="D15" s="16">
        <v>0</v>
      </c>
      <c r="E15" s="34">
        <v>0</v>
      </c>
      <c r="F15" s="34">
        <v>0</v>
      </c>
      <c r="G15" s="371" t="str">
        <f t="shared" si="0"/>
        <v/>
      </c>
    </row>
    <row r="16" spans="2:7" ht="18" customHeight="1" x14ac:dyDescent="0.25">
      <c r="B16" s="493">
        <v>9</v>
      </c>
      <c r="C16" s="495">
        <v>0</v>
      </c>
      <c r="D16" s="16">
        <v>0</v>
      </c>
      <c r="E16" s="34">
        <v>0</v>
      </c>
      <c r="F16" s="34">
        <v>0</v>
      </c>
      <c r="G16" s="371" t="str">
        <f t="shared" si="0"/>
        <v/>
      </c>
    </row>
    <row r="17" spans="2:7" ht="18" customHeight="1" x14ac:dyDescent="0.25">
      <c r="B17" s="493">
        <v>10</v>
      </c>
      <c r="C17" s="495">
        <v>0</v>
      </c>
      <c r="D17" s="16">
        <v>0</v>
      </c>
      <c r="E17" s="34">
        <v>0</v>
      </c>
      <c r="F17" s="34">
        <v>0</v>
      </c>
      <c r="G17" s="371" t="str">
        <f t="shared" si="0"/>
        <v/>
      </c>
    </row>
    <row r="18" spans="2:7" ht="18" customHeight="1" x14ac:dyDescent="0.25">
      <c r="B18" s="493">
        <v>11</v>
      </c>
      <c r="C18" s="495">
        <v>0</v>
      </c>
      <c r="D18" s="16">
        <v>0</v>
      </c>
      <c r="E18" s="34">
        <v>0</v>
      </c>
      <c r="F18" s="34">
        <v>0</v>
      </c>
      <c r="G18" s="371" t="str">
        <f t="shared" si="0"/>
        <v/>
      </c>
    </row>
    <row r="19" spans="2:7" ht="18" customHeight="1" x14ac:dyDescent="0.25">
      <c r="B19" s="493">
        <v>12</v>
      </c>
      <c r="C19" s="495">
        <v>0</v>
      </c>
      <c r="D19" s="16">
        <v>0</v>
      </c>
      <c r="E19" s="34">
        <v>0</v>
      </c>
      <c r="F19" s="34">
        <v>0</v>
      </c>
      <c r="G19" s="371" t="str">
        <f t="shared" si="0"/>
        <v/>
      </c>
    </row>
    <row r="20" spans="2:7" ht="18" customHeight="1" x14ac:dyDescent="0.25">
      <c r="B20" s="493">
        <v>13</v>
      </c>
      <c r="C20" s="495">
        <v>0</v>
      </c>
      <c r="D20" s="16">
        <v>0</v>
      </c>
      <c r="E20" s="34">
        <v>0</v>
      </c>
      <c r="F20" s="34">
        <v>0</v>
      </c>
      <c r="G20" s="371" t="str">
        <f t="shared" si="0"/>
        <v/>
      </c>
    </row>
    <row r="21" spans="2:7" ht="18" customHeight="1" x14ac:dyDescent="0.25">
      <c r="B21" s="493">
        <v>14</v>
      </c>
      <c r="C21" s="495">
        <v>0</v>
      </c>
      <c r="D21" s="16">
        <v>0</v>
      </c>
      <c r="E21" s="34">
        <v>0</v>
      </c>
      <c r="F21" s="34">
        <v>0</v>
      </c>
      <c r="G21" s="371" t="str">
        <f t="shared" si="0"/>
        <v/>
      </c>
    </row>
    <row r="22" spans="2:7" ht="18" customHeight="1" x14ac:dyDescent="0.25">
      <c r="B22" s="493">
        <v>15</v>
      </c>
      <c r="C22" s="495">
        <v>0</v>
      </c>
      <c r="D22" s="16">
        <v>0</v>
      </c>
      <c r="E22" s="34">
        <v>0</v>
      </c>
      <c r="F22" s="34">
        <v>0</v>
      </c>
      <c r="G22" s="371" t="str">
        <f t="shared" si="0"/>
        <v/>
      </c>
    </row>
    <row r="23" spans="2:7" ht="18" customHeight="1" x14ac:dyDescent="0.25">
      <c r="B23" s="493">
        <v>16</v>
      </c>
      <c r="C23" s="495">
        <v>0</v>
      </c>
      <c r="D23" s="16">
        <v>0</v>
      </c>
      <c r="E23" s="34">
        <v>0</v>
      </c>
      <c r="F23" s="34">
        <v>0</v>
      </c>
      <c r="G23" s="371" t="str">
        <f t="shared" si="0"/>
        <v/>
      </c>
    </row>
    <row r="24" spans="2:7" ht="18" customHeight="1" x14ac:dyDescent="0.25">
      <c r="B24" s="493">
        <v>17</v>
      </c>
      <c r="C24" s="495">
        <v>0</v>
      </c>
      <c r="D24" s="16">
        <v>0</v>
      </c>
      <c r="E24" s="34">
        <v>0</v>
      </c>
      <c r="F24" s="34">
        <v>0</v>
      </c>
      <c r="G24" s="371" t="str">
        <f t="shared" si="0"/>
        <v/>
      </c>
    </row>
    <row r="25" spans="2:7" ht="18" customHeight="1" x14ac:dyDescent="0.25">
      <c r="B25" s="493">
        <v>18</v>
      </c>
      <c r="C25" s="495">
        <v>0</v>
      </c>
      <c r="D25" s="16">
        <v>0</v>
      </c>
      <c r="E25" s="34">
        <v>0</v>
      </c>
      <c r="F25" s="34">
        <v>0</v>
      </c>
      <c r="G25" s="371" t="str">
        <f t="shared" si="0"/>
        <v/>
      </c>
    </row>
    <row r="26" spans="2:7" ht="18" customHeight="1" x14ac:dyDescent="0.25">
      <c r="B26" s="493">
        <v>19</v>
      </c>
      <c r="C26" s="495">
        <v>0</v>
      </c>
      <c r="D26" s="16">
        <v>0</v>
      </c>
      <c r="E26" s="34">
        <v>0</v>
      </c>
      <c r="F26" s="34">
        <v>0</v>
      </c>
      <c r="G26" s="371" t="str">
        <f t="shared" si="0"/>
        <v/>
      </c>
    </row>
    <row r="27" spans="2:7" ht="18" customHeight="1" x14ac:dyDescent="0.25">
      <c r="B27" s="493">
        <v>20</v>
      </c>
      <c r="C27" s="495">
        <v>0</v>
      </c>
      <c r="D27" s="16">
        <v>0</v>
      </c>
      <c r="E27" s="34">
        <v>0</v>
      </c>
      <c r="F27" s="34">
        <v>0</v>
      </c>
      <c r="G27" s="371" t="str">
        <f t="shared" si="0"/>
        <v/>
      </c>
    </row>
    <row r="28" spans="2:7" ht="18" customHeight="1" x14ac:dyDescent="0.25">
      <c r="B28" s="493">
        <v>21</v>
      </c>
      <c r="C28" s="495">
        <v>0</v>
      </c>
      <c r="D28" s="16">
        <v>0</v>
      </c>
      <c r="E28" s="34">
        <v>0</v>
      </c>
      <c r="F28" s="34">
        <v>0</v>
      </c>
      <c r="G28" s="371" t="str">
        <f t="shared" si="0"/>
        <v/>
      </c>
    </row>
    <row r="29" spans="2:7" ht="18" customHeight="1" x14ac:dyDescent="0.25">
      <c r="B29" s="493">
        <v>22</v>
      </c>
      <c r="C29" s="495">
        <v>0</v>
      </c>
      <c r="D29" s="16">
        <v>0</v>
      </c>
      <c r="E29" s="34">
        <v>0</v>
      </c>
      <c r="F29" s="34">
        <v>0</v>
      </c>
      <c r="G29" s="371" t="str">
        <f t="shared" si="0"/>
        <v/>
      </c>
    </row>
    <row r="30" spans="2:7" ht="18" customHeight="1" x14ac:dyDescent="0.25">
      <c r="B30" s="493">
        <v>23</v>
      </c>
      <c r="C30" s="495">
        <v>0</v>
      </c>
      <c r="D30" s="16">
        <v>0</v>
      </c>
      <c r="E30" s="34">
        <v>0</v>
      </c>
      <c r="F30" s="34">
        <v>0</v>
      </c>
      <c r="G30" s="371" t="str">
        <f t="shared" si="0"/>
        <v/>
      </c>
    </row>
    <row r="31" spans="2:7" ht="18" customHeight="1" x14ac:dyDescent="0.25">
      <c r="B31" s="493">
        <v>24</v>
      </c>
      <c r="C31" s="495">
        <v>0</v>
      </c>
      <c r="D31" s="16">
        <v>0</v>
      </c>
      <c r="E31" s="34">
        <v>0</v>
      </c>
      <c r="F31" s="34">
        <v>0</v>
      </c>
      <c r="G31" s="371" t="str">
        <f t="shared" si="0"/>
        <v/>
      </c>
    </row>
    <row r="32" spans="2:7" ht="18" customHeight="1" x14ac:dyDescent="0.25">
      <c r="B32" s="493">
        <v>25</v>
      </c>
      <c r="C32" s="495">
        <v>0</v>
      </c>
      <c r="D32" s="16">
        <v>0</v>
      </c>
      <c r="E32" s="34">
        <v>0</v>
      </c>
      <c r="F32" s="34">
        <v>0</v>
      </c>
      <c r="G32" s="371" t="str">
        <f t="shared" si="0"/>
        <v/>
      </c>
    </row>
    <row r="33" spans="2:7" ht="18" customHeight="1" x14ac:dyDescent="0.25">
      <c r="B33" s="493">
        <v>26</v>
      </c>
      <c r="C33" s="495">
        <v>0</v>
      </c>
      <c r="D33" s="16">
        <v>0</v>
      </c>
      <c r="E33" s="34">
        <v>0</v>
      </c>
      <c r="F33" s="34">
        <v>0</v>
      </c>
      <c r="G33" s="371" t="str">
        <f t="shared" si="0"/>
        <v/>
      </c>
    </row>
    <row r="34" spans="2:7" ht="18" customHeight="1" x14ac:dyDescent="0.25">
      <c r="B34" s="493">
        <v>27</v>
      </c>
      <c r="C34" s="495">
        <v>0</v>
      </c>
      <c r="D34" s="16">
        <v>0</v>
      </c>
      <c r="E34" s="34">
        <v>0</v>
      </c>
      <c r="F34" s="34">
        <v>0</v>
      </c>
      <c r="G34" s="371" t="str">
        <f t="shared" ref="G34:G37" si="1">IF(SUM(E34:F34)&lt;&gt;0,SUM(E34:F34),"")</f>
        <v/>
      </c>
    </row>
    <row r="35" spans="2:7" ht="18" customHeight="1" x14ac:dyDescent="0.25">
      <c r="B35" s="493">
        <v>28</v>
      </c>
      <c r="C35" s="495">
        <v>0</v>
      </c>
      <c r="D35" s="16">
        <v>0</v>
      </c>
      <c r="E35" s="34">
        <v>0</v>
      </c>
      <c r="F35" s="34">
        <v>0</v>
      </c>
      <c r="G35" s="371" t="str">
        <f t="shared" si="1"/>
        <v/>
      </c>
    </row>
    <row r="36" spans="2:7" ht="18" customHeight="1" x14ac:dyDescent="0.25">
      <c r="B36" s="493">
        <v>29</v>
      </c>
      <c r="C36" s="495">
        <v>0</v>
      </c>
      <c r="D36" s="16">
        <v>0</v>
      </c>
      <c r="E36" s="34">
        <v>0</v>
      </c>
      <c r="F36" s="34">
        <v>0</v>
      </c>
      <c r="G36" s="371" t="str">
        <f t="shared" si="1"/>
        <v/>
      </c>
    </row>
    <row r="37" spans="2:7" ht="18" customHeight="1" thickBot="1" x14ac:dyDescent="0.3">
      <c r="B37" s="493">
        <v>30</v>
      </c>
      <c r="C37" s="494">
        <v>0</v>
      </c>
      <c r="D37" s="17">
        <v>0</v>
      </c>
      <c r="E37" s="35">
        <v>0</v>
      </c>
      <c r="F37" s="35">
        <v>0</v>
      </c>
      <c r="G37" s="219" t="str">
        <f t="shared" si="1"/>
        <v/>
      </c>
    </row>
    <row r="38" spans="2:7" s="264" customFormat="1" ht="18" customHeight="1" x14ac:dyDescent="0.25">
      <c r="B38" s="372"/>
    </row>
    <row r="39" spans="2:7" s="264" customFormat="1" ht="18" customHeight="1" x14ac:dyDescent="0.25">
      <c r="B39" s="372"/>
    </row>
    <row r="40" spans="2:7" s="264" customFormat="1" ht="18" customHeight="1" x14ac:dyDescent="0.25">
      <c r="B40" s="372"/>
    </row>
    <row r="41" spans="2:7" s="264" customFormat="1" ht="18" customHeight="1" x14ac:dyDescent="0.25">
      <c r="B41" s="372"/>
    </row>
    <row r="42" spans="2:7" s="264" customFormat="1" ht="18" customHeight="1" x14ac:dyDescent="0.25">
      <c r="B42" s="372"/>
    </row>
    <row r="43" spans="2:7" s="264" customFormat="1" ht="18" customHeight="1" x14ac:dyDescent="0.25">
      <c r="B43" s="372"/>
    </row>
    <row r="44" spans="2:7" s="264" customFormat="1" ht="18" customHeight="1" x14ac:dyDescent="0.25">
      <c r="B44" s="372"/>
    </row>
    <row r="45" spans="2:7" s="264" customFormat="1" ht="18" customHeight="1" x14ac:dyDescent="0.25">
      <c r="B45" s="372"/>
    </row>
    <row r="46" spans="2:7" s="264" customFormat="1" ht="18" customHeight="1" x14ac:dyDescent="0.25">
      <c r="B46" s="372"/>
    </row>
    <row r="47" spans="2:7" s="264" customFormat="1" ht="18" customHeight="1" x14ac:dyDescent="0.25">
      <c r="B47" s="372"/>
    </row>
    <row r="48" spans="2:7" s="264" customFormat="1" x14ac:dyDescent="0.25">
      <c r="B48" s="372"/>
    </row>
    <row r="49" spans="2:2" s="264" customFormat="1" x14ac:dyDescent="0.25">
      <c r="B49" s="372"/>
    </row>
    <row r="50" spans="2:2" s="264" customFormat="1" x14ac:dyDescent="0.25">
      <c r="B50" s="372"/>
    </row>
    <row r="51" spans="2:2" s="264" customFormat="1" x14ac:dyDescent="0.25">
      <c r="B51" s="372"/>
    </row>
    <row r="52" spans="2:2" s="264" customFormat="1" x14ac:dyDescent="0.25">
      <c r="B52" s="372"/>
    </row>
    <row r="53" spans="2:2" s="264" customFormat="1" x14ac:dyDescent="0.25">
      <c r="B53" s="372"/>
    </row>
    <row r="54" spans="2:2" s="264" customFormat="1" x14ac:dyDescent="0.25">
      <c r="B54" s="372"/>
    </row>
    <row r="55" spans="2:2" s="264" customFormat="1" x14ac:dyDescent="0.25">
      <c r="B55" s="372"/>
    </row>
    <row r="56" spans="2:2" s="264" customFormat="1" x14ac:dyDescent="0.25">
      <c r="B56" s="372"/>
    </row>
    <row r="57" spans="2:2" s="264" customFormat="1" x14ac:dyDescent="0.25">
      <c r="B57" s="372"/>
    </row>
    <row r="58" spans="2:2" s="264" customFormat="1" x14ac:dyDescent="0.25">
      <c r="B58" s="372"/>
    </row>
    <row r="59" spans="2:2" s="264" customFormat="1" x14ac:dyDescent="0.25">
      <c r="B59" s="372"/>
    </row>
    <row r="60" spans="2:2" s="264" customFormat="1" x14ac:dyDescent="0.25">
      <c r="B60" s="372"/>
    </row>
  </sheetData>
  <sheetProtection algorithmName="SHA-512" hashValue="s7sA4Ep1Lp/Q7pQ4NMvnmVsjQLtr9Mpwu2zeOdkE6P4rNJLg35e8CT1/fL9V27vZV1p+7g0OgQMViyvXSzKKag==" saltValue="HlktbQRCWiFhW8aaamNxFA==" spinCount="100000" sheet="1" objects="1" scenarios="1" insertRows="0"/>
  <mergeCells count="4">
    <mergeCell ref="B2:G2"/>
    <mergeCell ref="B3:G3"/>
    <mergeCell ref="B4:G4"/>
    <mergeCell ref="B5:G5"/>
  </mergeCells>
  <pageMargins left="0.7" right="0.7" top="0.75" bottom="0.75" header="0.3" footer="0.3"/>
  <pageSetup scale="81"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B1:C49"/>
  <sheetViews>
    <sheetView showGridLines="0" topLeftCell="A31" zoomScaleNormal="100" workbookViewId="0">
      <selection activeCell="B2" sqref="B2"/>
    </sheetView>
  </sheetViews>
  <sheetFormatPr defaultColWidth="9.33203125" defaultRowHeight="14.4" x14ac:dyDescent="0.3"/>
  <cols>
    <col min="1" max="1" width="2.6640625" customWidth="1"/>
    <col min="2" max="2" width="123.5546875" style="125" customWidth="1"/>
    <col min="3" max="3" width="4.44140625" customWidth="1"/>
  </cols>
  <sheetData>
    <row r="1" spans="2:3" ht="15" thickBot="1" x14ac:dyDescent="0.35"/>
    <row r="2" spans="2:3" ht="18" thickBot="1" x14ac:dyDescent="0.35">
      <c r="B2" s="126" t="s">
        <v>32</v>
      </c>
    </row>
    <row r="3" spans="2:3" ht="7.5" customHeight="1" x14ac:dyDescent="0.3">
      <c r="B3" s="127"/>
    </row>
    <row r="4" spans="2:3" ht="15.6" x14ac:dyDescent="0.3">
      <c r="B4" s="128" t="s">
        <v>33</v>
      </c>
    </row>
    <row r="5" spans="2:3" ht="72" customHeight="1" x14ac:dyDescent="0.3">
      <c r="B5" s="129" t="s">
        <v>34</v>
      </c>
      <c r="C5" s="130"/>
    </row>
    <row r="6" spans="2:3" ht="15.6" x14ac:dyDescent="0.3">
      <c r="B6" s="131" t="s">
        <v>35</v>
      </c>
      <c r="C6" s="130"/>
    </row>
    <row r="7" spans="2:3" ht="7.5" customHeight="1" x14ac:dyDescent="0.3">
      <c r="B7" s="132"/>
    </row>
    <row r="8" spans="2:3" ht="15.6" x14ac:dyDescent="0.3">
      <c r="B8" s="128" t="s">
        <v>36</v>
      </c>
    </row>
    <row r="9" spans="2:3" ht="30" x14ac:dyDescent="0.3">
      <c r="B9" s="129" t="s">
        <v>37</v>
      </c>
    </row>
    <row r="10" spans="2:3" ht="7.5" customHeight="1" x14ac:dyDescent="0.3">
      <c r="B10" s="132"/>
    </row>
    <row r="11" spans="2:3" ht="15.6" x14ac:dyDescent="0.3">
      <c r="B11" s="128" t="s">
        <v>38</v>
      </c>
    </row>
    <row r="12" spans="2:3" ht="15" x14ac:dyDescent="0.3">
      <c r="B12" s="133" t="s">
        <v>39</v>
      </c>
    </row>
    <row r="13" spans="2:3" ht="7.5" customHeight="1" x14ac:dyDescent="0.3">
      <c r="B13" s="132"/>
    </row>
    <row r="14" spans="2:3" ht="18" customHeight="1" x14ac:dyDescent="0.3">
      <c r="B14" s="134" t="s">
        <v>40</v>
      </c>
    </row>
    <row r="15" spans="2:3" ht="99" customHeight="1" x14ac:dyDescent="0.3">
      <c r="B15" s="135" t="s">
        <v>41</v>
      </c>
    </row>
    <row r="16" spans="2:3" ht="9.4499999999999993" customHeight="1" x14ac:dyDescent="0.3">
      <c r="B16" s="135"/>
    </row>
    <row r="17" spans="2:2" ht="21" customHeight="1" x14ac:dyDescent="0.3">
      <c r="B17" s="134" t="s">
        <v>42</v>
      </c>
    </row>
    <row r="18" spans="2:2" ht="66.45" customHeight="1" x14ac:dyDescent="0.3">
      <c r="B18" s="135" t="s">
        <v>43</v>
      </c>
    </row>
    <row r="19" spans="2:2" ht="7.95" customHeight="1" x14ac:dyDescent="0.3">
      <c r="B19" s="135"/>
    </row>
    <row r="20" spans="2:2" ht="23.7" customHeight="1" x14ac:dyDescent="0.3">
      <c r="B20" s="136" t="s">
        <v>44</v>
      </c>
    </row>
    <row r="21" spans="2:2" ht="118.5" customHeight="1" x14ac:dyDescent="0.3">
      <c r="B21" s="135" t="s">
        <v>45</v>
      </c>
    </row>
    <row r="22" spans="2:2" ht="7.5" customHeight="1" x14ac:dyDescent="0.3">
      <c r="B22" s="132"/>
    </row>
    <row r="23" spans="2:2" ht="15.6" x14ac:dyDescent="0.3">
      <c r="B23" s="128" t="s">
        <v>46</v>
      </c>
    </row>
    <row r="24" spans="2:2" ht="68.7" customHeight="1" x14ac:dyDescent="0.3">
      <c r="B24" s="135" t="s">
        <v>47</v>
      </c>
    </row>
    <row r="25" spans="2:2" ht="15" x14ac:dyDescent="0.3">
      <c r="B25" s="137" t="s">
        <v>48</v>
      </c>
    </row>
    <row r="26" spans="2:2" x14ac:dyDescent="0.3">
      <c r="B26" s="138" t="s">
        <v>49</v>
      </c>
    </row>
    <row r="27" spans="2:2" ht="67.95" customHeight="1" x14ac:dyDescent="0.3">
      <c r="B27" s="139" t="s">
        <v>50</v>
      </c>
    </row>
    <row r="28" spans="2:2" ht="7.5" customHeight="1" x14ac:dyDescent="0.3">
      <c r="B28" s="140"/>
    </row>
    <row r="29" spans="2:2" ht="15.6" x14ac:dyDescent="0.3">
      <c r="B29" s="128" t="s">
        <v>51</v>
      </c>
    </row>
    <row r="30" spans="2:2" ht="72" customHeight="1" x14ac:dyDescent="0.3">
      <c r="B30" s="141" t="s">
        <v>52</v>
      </c>
    </row>
    <row r="31" spans="2:2" ht="12" customHeight="1" x14ac:dyDescent="0.3">
      <c r="B31" s="141"/>
    </row>
    <row r="32" spans="2:2" ht="15.6" x14ac:dyDescent="0.3">
      <c r="B32" s="128" t="s">
        <v>53</v>
      </c>
    </row>
    <row r="33" spans="2:2" ht="15" x14ac:dyDescent="0.3">
      <c r="B33" s="492" t="s">
        <v>54</v>
      </c>
    </row>
    <row r="34" spans="2:2" ht="7.5" customHeight="1" x14ac:dyDescent="0.3">
      <c r="B34" s="132"/>
    </row>
    <row r="35" spans="2:2" ht="15.6" x14ac:dyDescent="0.3">
      <c r="B35" s="128" t="s">
        <v>55</v>
      </c>
    </row>
    <row r="36" spans="2:2" ht="211.2" customHeight="1" x14ac:dyDescent="0.3">
      <c r="B36" s="142" t="s">
        <v>56</v>
      </c>
    </row>
    <row r="37" spans="2:2" ht="23.7" customHeight="1" x14ac:dyDescent="0.3">
      <c r="B37" s="143" t="s">
        <v>57</v>
      </c>
    </row>
    <row r="38" spans="2:2" ht="7.95" customHeight="1" x14ac:dyDescent="0.3">
      <c r="B38" s="142"/>
    </row>
    <row r="39" spans="2:2" ht="15.6" x14ac:dyDescent="0.3">
      <c r="B39" s="128" t="s">
        <v>58</v>
      </c>
    </row>
    <row r="40" spans="2:2" ht="30.6" x14ac:dyDescent="0.3">
      <c r="B40" s="144" t="s">
        <v>59</v>
      </c>
    </row>
    <row r="41" spans="2:2" x14ac:dyDescent="0.3">
      <c r="B41" s="138" t="s">
        <v>60</v>
      </c>
    </row>
    <row r="42" spans="2:2" ht="12.45" customHeight="1" x14ac:dyDescent="0.3">
      <c r="B42" s="132"/>
    </row>
    <row r="43" spans="2:2" ht="15.6" x14ac:dyDescent="0.3">
      <c r="B43" s="128" t="s">
        <v>61</v>
      </c>
    </row>
    <row r="44" spans="2:2" ht="15.6" x14ac:dyDescent="0.3">
      <c r="B44" s="145" t="s">
        <v>62</v>
      </c>
    </row>
    <row r="45" spans="2:2" x14ac:dyDescent="0.3">
      <c r="B45" s="54" t="s">
        <v>49</v>
      </c>
    </row>
    <row r="46" spans="2:2" ht="15.6" x14ac:dyDescent="0.3">
      <c r="B46" s="146"/>
    </row>
    <row r="47" spans="2:2" ht="15.6" x14ac:dyDescent="0.3">
      <c r="B47" s="146"/>
    </row>
    <row r="48" spans="2:2" ht="15.6" x14ac:dyDescent="0.3">
      <c r="B48" s="146"/>
    </row>
    <row r="49" spans="2:2" ht="15.6" x14ac:dyDescent="0.3">
      <c r="B49" s="146"/>
    </row>
  </sheetData>
  <sheetProtection algorithmName="SHA-512" hashValue="o2c/6FBw4Lr+SjUG7JPFcmEdA67FILqmqPRy2bGTfHmN38yLzocL7AL7RH3Fd1c6uhCDnn9KTYZc+th6uos6bA==" saltValue="vHugoIUYQW8bh453NssRuw==" spinCount="100000" sheet="1" objects="1" scenarios="1"/>
  <hyperlinks>
    <hyperlink ref="B41" r:id="rId1"/>
    <hyperlink ref="B45" r:id="rId2"/>
    <hyperlink ref="B6" r:id="rId3" display="Washington State Legislature RCW - 81.04.080"/>
    <hyperlink ref="B26" r:id="rId4"/>
    <hyperlink ref="B37" r:id="rId5" display="apps.leg.wa.gov/WAC/default.aspx?cite=480-07-160"/>
  </hyperlinks>
  <pageMargins left="0.7" right="0.7" top="0.75" bottom="0.75" header="0.3" footer="0.3"/>
  <pageSetup scale="50" orientation="portrait" r:id="rId6"/>
  <headerFooter differentFirst="1">
    <oddFooter>&amp;CPage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F38"/>
  <sheetViews>
    <sheetView showGridLines="0" zoomScaleNormal="100" workbookViewId="0">
      <selection activeCell="C11" sqref="C11"/>
    </sheetView>
  </sheetViews>
  <sheetFormatPr defaultColWidth="9.33203125" defaultRowHeight="14.4" x14ac:dyDescent="0.3"/>
  <cols>
    <col min="1" max="1" width="2.5546875" style="374" customWidth="1"/>
    <col min="2" max="2" width="7.44140625" style="373" customWidth="1"/>
    <col min="3" max="3" width="59.6640625" style="374" customWidth="1"/>
    <col min="4" max="4" width="9.109375" style="373" customWidth="1"/>
    <col min="5" max="5" width="9.6640625" style="373" customWidth="1"/>
    <col min="6" max="6" width="9.44140625" style="373" customWidth="1"/>
    <col min="7" max="7" width="4" style="374" customWidth="1"/>
    <col min="8" max="16384" width="9.33203125" style="374"/>
  </cols>
  <sheetData>
    <row r="1" spans="2:6" ht="15" thickBot="1" x14ac:dyDescent="0.35"/>
    <row r="2" spans="2:6" s="375" customFormat="1" ht="19.5" customHeight="1" x14ac:dyDescent="0.3">
      <c r="B2" s="692" t="s">
        <v>381</v>
      </c>
      <c r="C2" s="693"/>
      <c r="D2" s="693"/>
      <c r="E2" s="693"/>
      <c r="F2" s="694"/>
    </row>
    <row r="3" spans="2:6" s="375" customFormat="1" ht="19.5" customHeight="1" thickBot="1" x14ac:dyDescent="0.35">
      <c r="B3" s="695" t="s">
        <v>382</v>
      </c>
      <c r="C3" s="696"/>
      <c r="D3" s="696"/>
      <c r="E3" s="696"/>
      <c r="F3" s="697"/>
    </row>
    <row r="4" spans="2:6" s="294" customFormat="1" ht="14.25" customHeight="1" x14ac:dyDescent="0.3">
      <c r="B4" s="728" t="s">
        <v>99</v>
      </c>
      <c r="C4" s="543"/>
      <c r="D4" s="543"/>
      <c r="E4" s="543"/>
      <c r="F4" s="729"/>
    </row>
    <row r="5" spans="2:6" s="294" customFormat="1" ht="81.45" customHeight="1" thickBot="1" x14ac:dyDescent="0.35">
      <c r="B5" s="716" t="s">
        <v>383</v>
      </c>
      <c r="C5" s="726"/>
      <c r="D5" s="726"/>
      <c r="E5" s="726"/>
      <c r="F5" s="727"/>
    </row>
    <row r="6" spans="2:6" ht="38.700000000000003" customHeight="1" thickBot="1" x14ac:dyDescent="0.35">
      <c r="B6" s="384" t="s">
        <v>124</v>
      </c>
      <c r="C6" s="385" t="s">
        <v>9</v>
      </c>
      <c r="D6" s="385" t="s">
        <v>384</v>
      </c>
      <c r="E6" s="385" t="s">
        <v>385</v>
      </c>
      <c r="F6" s="386" t="s">
        <v>386</v>
      </c>
    </row>
    <row r="7" spans="2:6" ht="17.7" customHeight="1" x14ac:dyDescent="0.3">
      <c r="B7" s="387"/>
      <c r="C7" s="388" t="s">
        <v>387</v>
      </c>
      <c r="D7" s="389" t="s">
        <v>388</v>
      </c>
      <c r="E7" s="389" t="s">
        <v>388</v>
      </c>
      <c r="F7" s="390" t="s">
        <v>388</v>
      </c>
    </row>
    <row r="8" spans="2:6" ht="18" customHeight="1" x14ac:dyDescent="0.3">
      <c r="B8" s="376">
        <v>1</v>
      </c>
      <c r="C8" s="377" t="s">
        <v>521</v>
      </c>
      <c r="D8" s="378" t="s">
        <v>388</v>
      </c>
      <c r="E8" s="378"/>
      <c r="F8" s="379"/>
    </row>
    <row r="9" spans="2:6" ht="18" customHeight="1" x14ac:dyDescent="0.3">
      <c r="B9" s="376">
        <v>2</v>
      </c>
      <c r="C9" s="377" t="s">
        <v>522</v>
      </c>
      <c r="D9" s="378"/>
      <c r="E9" s="378" t="s">
        <v>388</v>
      </c>
      <c r="F9" s="379"/>
    </row>
    <row r="10" spans="2:6" ht="18" customHeight="1" x14ac:dyDescent="0.3">
      <c r="B10" s="376">
        <v>3</v>
      </c>
      <c r="C10" s="377"/>
      <c r="D10" s="378"/>
      <c r="E10" s="378"/>
      <c r="F10" s="379"/>
    </row>
    <row r="11" spans="2:6" ht="18" customHeight="1" x14ac:dyDescent="0.3">
      <c r="B11" s="376">
        <v>4</v>
      </c>
      <c r="C11" s="377"/>
      <c r="D11" s="378"/>
      <c r="E11" s="378"/>
      <c r="F11" s="379"/>
    </row>
    <row r="12" spans="2:6" ht="18" customHeight="1" x14ac:dyDescent="0.3">
      <c r="B12" s="376">
        <v>5</v>
      </c>
      <c r="C12" s="377"/>
      <c r="D12" s="378"/>
      <c r="E12" s="378"/>
      <c r="F12" s="379"/>
    </row>
    <row r="13" spans="2:6" ht="18" customHeight="1" x14ac:dyDescent="0.3">
      <c r="B13" s="376">
        <v>6</v>
      </c>
      <c r="C13" s="377"/>
      <c r="D13" s="378"/>
      <c r="E13" s="378"/>
      <c r="F13" s="379"/>
    </row>
    <row r="14" spans="2:6" ht="18" customHeight="1" x14ac:dyDescent="0.3">
      <c r="B14" s="376">
        <v>7</v>
      </c>
      <c r="C14" s="377"/>
      <c r="D14" s="378"/>
      <c r="E14" s="378"/>
      <c r="F14" s="379"/>
    </row>
    <row r="15" spans="2:6" ht="18" customHeight="1" x14ac:dyDescent="0.3">
      <c r="B15" s="376">
        <v>8</v>
      </c>
      <c r="C15" s="377"/>
      <c r="D15" s="378"/>
      <c r="E15" s="378"/>
      <c r="F15" s="379"/>
    </row>
    <row r="16" spans="2:6" ht="18" customHeight="1" x14ac:dyDescent="0.3">
      <c r="B16" s="376">
        <v>9</v>
      </c>
      <c r="C16" s="377"/>
      <c r="D16" s="378"/>
      <c r="E16" s="378"/>
      <c r="F16" s="379"/>
    </row>
    <row r="17" spans="2:6" ht="18" customHeight="1" x14ac:dyDescent="0.3">
      <c r="B17" s="376">
        <v>10</v>
      </c>
      <c r="C17" s="377"/>
      <c r="D17" s="378"/>
      <c r="E17" s="378"/>
      <c r="F17" s="379"/>
    </row>
    <row r="18" spans="2:6" ht="18" customHeight="1" x14ac:dyDescent="0.3">
      <c r="B18" s="376">
        <v>11</v>
      </c>
      <c r="C18" s="377"/>
      <c r="D18" s="378"/>
      <c r="E18" s="378"/>
      <c r="F18" s="379"/>
    </row>
    <row r="19" spans="2:6" ht="18" customHeight="1" x14ac:dyDescent="0.3">
      <c r="B19" s="376">
        <v>12</v>
      </c>
      <c r="C19" s="377"/>
      <c r="D19" s="378"/>
      <c r="E19" s="378"/>
      <c r="F19" s="379"/>
    </row>
    <row r="20" spans="2:6" ht="18" customHeight="1" x14ac:dyDescent="0.3">
      <c r="B20" s="376">
        <v>13</v>
      </c>
      <c r="C20" s="377"/>
      <c r="D20" s="378"/>
      <c r="E20" s="378"/>
      <c r="F20" s="379"/>
    </row>
    <row r="21" spans="2:6" ht="18" customHeight="1" x14ac:dyDescent="0.3">
      <c r="B21" s="376">
        <v>14</v>
      </c>
      <c r="C21" s="377"/>
      <c r="D21" s="378"/>
      <c r="E21" s="378"/>
      <c r="F21" s="379"/>
    </row>
    <row r="22" spans="2:6" ht="18" customHeight="1" x14ac:dyDescent="0.3">
      <c r="B22" s="376">
        <v>15</v>
      </c>
      <c r="C22" s="377"/>
      <c r="D22" s="378"/>
      <c r="E22" s="378"/>
      <c r="F22" s="379"/>
    </row>
    <row r="23" spans="2:6" ht="18" customHeight="1" x14ac:dyDescent="0.3">
      <c r="B23" s="376">
        <v>16</v>
      </c>
      <c r="C23" s="377"/>
      <c r="D23" s="378"/>
      <c r="E23" s="378"/>
      <c r="F23" s="379"/>
    </row>
    <row r="24" spans="2:6" ht="18" customHeight="1" x14ac:dyDescent="0.3">
      <c r="B24" s="376">
        <v>17</v>
      </c>
      <c r="C24" s="377"/>
      <c r="D24" s="378"/>
      <c r="E24" s="378"/>
      <c r="F24" s="379"/>
    </row>
    <row r="25" spans="2:6" ht="18" customHeight="1" x14ac:dyDescent="0.3">
      <c r="B25" s="376">
        <v>18</v>
      </c>
      <c r="C25" s="377"/>
      <c r="D25" s="378"/>
      <c r="E25" s="378"/>
      <c r="F25" s="379"/>
    </row>
    <row r="26" spans="2:6" ht="18" customHeight="1" x14ac:dyDescent="0.3">
      <c r="B26" s="376">
        <v>19</v>
      </c>
      <c r="C26" s="377"/>
      <c r="D26" s="378"/>
      <c r="E26" s="378"/>
      <c r="F26" s="379"/>
    </row>
    <row r="27" spans="2:6" ht="18" customHeight="1" x14ac:dyDescent="0.3">
      <c r="B27" s="376">
        <v>20</v>
      </c>
      <c r="C27" s="377"/>
      <c r="D27" s="378"/>
      <c r="E27" s="378"/>
      <c r="F27" s="379"/>
    </row>
    <row r="28" spans="2:6" ht="18" customHeight="1" x14ac:dyDescent="0.3">
      <c r="B28" s="376">
        <v>21</v>
      </c>
      <c r="C28" s="377"/>
      <c r="D28" s="378"/>
      <c r="E28" s="378"/>
      <c r="F28" s="379"/>
    </row>
    <row r="29" spans="2:6" ht="18" customHeight="1" x14ac:dyDescent="0.3">
      <c r="B29" s="376">
        <v>22</v>
      </c>
      <c r="C29" s="377"/>
      <c r="D29" s="378"/>
      <c r="E29" s="378"/>
      <c r="F29" s="379"/>
    </row>
    <row r="30" spans="2:6" ht="18" customHeight="1" x14ac:dyDescent="0.3">
      <c r="B30" s="376">
        <v>23</v>
      </c>
      <c r="C30" s="377"/>
      <c r="D30" s="378"/>
      <c r="E30" s="378"/>
      <c r="F30" s="379"/>
    </row>
    <row r="31" spans="2:6" ht="18" customHeight="1" x14ac:dyDescent="0.3">
      <c r="B31" s="376">
        <v>24</v>
      </c>
      <c r="C31" s="377"/>
      <c r="D31" s="378"/>
      <c r="E31" s="378"/>
      <c r="F31" s="379"/>
    </row>
    <row r="32" spans="2:6" ht="18" customHeight="1" x14ac:dyDescent="0.3">
      <c r="B32" s="376">
        <v>25</v>
      </c>
      <c r="C32" s="377"/>
      <c r="D32" s="378"/>
      <c r="E32" s="378"/>
      <c r="F32" s="379"/>
    </row>
    <row r="33" spans="2:6" ht="18" customHeight="1" x14ac:dyDescent="0.3">
      <c r="B33" s="376">
        <v>26</v>
      </c>
      <c r="C33" s="377"/>
      <c r="D33" s="378"/>
      <c r="E33" s="378"/>
      <c r="F33" s="379"/>
    </row>
    <row r="34" spans="2:6" ht="18" customHeight="1" x14ac:dyDescent="0.3">
      <c r="B34" s="376">
        <v>27</v>
      </c>
      <c r="C34" s="377"/>
      <c r="D34" s="378"/>
      <c r="E34" s="378"/>
      <c r="F34" s="379"/>
    </row>
    <row r="35" spans="2:6" ht="18" customHeight="1" x14ac:dyDescent="0.3">
      <c r="B35" s="376">
        <v>28</v>
      </c>
      <c r="C35" s="377"/>
      <c r="D35" s="378"/>
      <c r="E35" s="378"/>
      <c r="F35" s="379"/>
    </row>
    <row r="36" spans="2:6" ht="18" customHeight="1" thickBot="1" x14ac:dyDescent="0.35">
      <c r="B36" s="376">
        <v>29</v>
      </c>
      <c r="C36" s="380"/>
      <c r="D36" s="381"/>
      <c r="E36" s="381"/>
      <c r="F36" s="382"/>
    </row>
    <row r="37" spans="2:6" x14ac:dyDescent="0.3">
      <c r="B37" s="383"/>
    </row>
    <row r="38" spans="2:6" x14ac:dyDescent="0.3">
      <c r="B38" s="383"/>
    </row>
  </sheetData>
  <sheetProtection algorithmName="SHA-512" hashValue="QvZ9wmkPKeWd1u3dhl5LWFopm8JpVqimiTIC156rsJhbvqCP/jRJS8kTUU0oH/qTzKJyqMPMQkTMIAdL0H56Gg==" saltValue="xidRjjks5Wo38q+836eKsg==" spinCount="100000" sheet="1" objects="1" scenarios="1" insertRows="0" selectLockedCells="1"/>
  <mergeCells count="4">
    <mergeCell ref="B2:F2"/>
    <mergeCell ref="B3:F3"/>
    <mergeCell ref="B4:F4"/>
    <mergeCell ref="B5:F5"/>
  </mergeCells>
  <pageMargins left="0.7" right="0.7" top="0.75" bottom="0.75" header="0.3" footer="0.3"/>
  <pageSetup scale="81" orientation="portrait" r:id="rId1"/>
  <headerFooter differentFirst="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39"/>
  <sheetViews>
    <sheetView showGridLines="0" topLeftCell="A7" zoomScaleNormal="100" workbookViewId="0">
      <selection activeCell="H26" sqref="H26"/>
    </sheetView>
  </sheetViews>
  <sheetFormatPr defaultRowHeight="14.4" x14ac:dyDescent="0.3"/>
  <cols>
    <col min="1" max="1" width="3.44140625" customWidth="1"/>
    <col min="2" max="2" width="2.44140625" customWidth="1"/>
    <col min="3" max="3" width="3" customWidth="1"/>
    <col min="4" max="4" width="12.6640625" customWidth="1"/>
    <col min="5" max="5" width="18.109375" customWidth="1"/>
    <col min="6" max="6" width="7.5546875" customWidth="1"/>
    <col min="7" max="7" width="9.6640625" customWidth="1"/>
    <col min="8" max="8" width="11.44140625" customWidth="1"/>
    <col min="9" max="9" width="1.33203125" customWidth="1"/>
    <col min="10" max="10" width="16.44140625" bestFit="1" customWidth="1"/>
    <col min="11" max="11" width="1.5546875" customWidth="1"/>
    <col min="12" max="12" width="7.5546875" customWidth="1"/>
    <col min="13" max="13" width="18.5546875" style="391" bestFit="1" customWidth="1"/>
    <col min="14" max="14" width="5.5546875" customWidth="1"/>
  </cols>
  <sheetData>
    <row r="1" spans="1:13" ht="15" thickBot="1" x14ac:dyDescent="0.35"/>
    <row r="2" spans="1:13" ht="21" x14ac:dyDescent="0.4">
      <c r="B2" s="676" t="s">
        <v>389</v>
      </c>
      <c r="C2" s="677"/>
      <c r="D2" s="677"/>
      <c r="E2" s="677"/>
      <c r="F2" s="677"/>
      <c r="G2" s="677"/>
      <c r="H2" s="677"/>
      <c r="I2" s="677"/>
      <c r="J2" s="677"/>
      <c r="K2" s="677"/>
      <c r="L2" s="677"/>
      <c r="M2" s="678"/>
    </row>
    <row r="3" spans="1:13" ht="21.6" thickBot="1" x14ac:dyDescent="0.45">
      <c r="B3" s="679" t="str">
        <f>"Due "&amp;TEXT('Cover Sheet'!I50,"mmmm d, yyyy")</f>
        <v>Due May 1, 2023</v>
      </c>
      <c r="C3" s="680"/>
      <c r="D3" s="680"/>
      <c r="E3" s="680"/>
      <c r="F3" s="680"/>
      <c r="G3" s="680"/>
      <c r="H3" s="680"/>
      <c r="I3" s="680"/>
      <c r="J3" s="680"/>
      <c r="K3" s="680"/>
      <c r="L3" s="680"/>
      <c r="M3" s="681"/>
    </row>
    <row r="4" spans="1:13" ht="10.5" customHeight="1" x14ac:dyDescent="0.4">
      <c r="A4" s="15"/>
      <c r="B4" s="392"/>
      <c r="C4" s="392"/>
      <c r="D4" s="392"/>
      <c r="E4" s="392"/>
      <c r="F4" s="392"/>
      <c r="G4" s="392"/>
      <c r="H4" s="392"/>
      <c r="I4" s="392"/>
      <c r="J4" s="392"/>
      <c r="K4" s="392"/>
      <c r="L4" s="392"/>
      <c r="M4" s="392"/>
    </row>
    <row r="5" spans="1:13" ht="38.1" customHeight="1" x14ac:dyDescent="0.3">
      <c r="A5" s="15"/>
      <c r="B5" s="748" t="s">
        <v>390</v>
      </c>
      <c r="C5" s="748"/>
      <c r="D5" s="748"/>
      <c r="E5" s="748"/>
      <c r="F5" s="748"/>
      <c r="G5" s="748"/>
      <c r="H5" s="748"/>
      <c r="I5" s="748"/>
      <c r="J5" s="748"/>
      <c r="K5" s="748"/>
      <c r="L5" s="748"/>
      <c r="M5" s="748"/>
    </row>
    <row r="6" spans="1:13" ht="9.9" customHeight="1" x14ac:dyDescent="0.4">
      <c r="A6" s="15"/>
      <c r="B6" s="392"/>
      <c r="C6" s="392"/>
      <c r="D6" s="392"/>
      <c r="E6" s="392"/>
      <c r="F6" s="392"/>
      <c r="G6" s="392"/>
      <c r="H6" s="392"/>
      <c r="I6" s="392"/>
      <c r="J6" s="392"/>
      <c r="K6" s="392"/>
      <c r="L6" s="392"/>
      <c r="M6" s="392"/>
    </row>
    <row r="7" spans="1:13" x14ac:dyDescent="0.3">
      <c r="B7" s="2"/>
      <c r="C7" s="2"/>
      <c r="D7" s="147" t="s">
        <v>391</v>
      </c>
      <c r="E7" s="2"/>
      <c r="F7" s="2"/>
      <c r="G7" s="2"/>
      <c r="H7" s="2"/>
      <c r="I7" s="2"/>
      <c r="J7" s="2"/>
      <c r="K7" s="2"/>
      <c r="L7" s="527" t="s">
        <v>392</v>
      </c>
      <c r="M7" s="527"/>
    </row>
    <row r="8" spans="1:13" ht="2.25" customHeight="1" x14ac:dyDescent="0.3">
      <c r="B8" s="2"/>
      <c r="C8" s="2"/>
      <c r="D8" s="147"/>
      <c r="E8" s="2"/>
      <c r="F8" s="2"/>
      <c r="G8" s="2"/>
      <c r="H8" s="2"/>
      <c r="I8" s="2"/>
      <c r="J8" s="2"/>
      <c r="K8" s="2"/>
      <c r="L8" s="124"/>
      <c r="M8" s="124"/>
    </row>
    <row r="9" spans="1:13" ht="30" customHeight="1" x14ac:dyDescent="0.3">
      <c r="B9" s="2"/>
      <c r="C9" s="2"/>
      <c r="D9" s="749" t="str">
        <f>IF('Cover Sheet'!C13&lt;&gt;"",IF('Cover Sheet'!G13&lt;&gt;"",'Cover Sheet'!C13&amp;" dba: "&amp;'Cover Sheet'!G13,'Cover Sheet'!C13),"")</f>
        <v>STANLEY'S SANITARY SERVICE LLC dba: STANLEY'S SANITARY SERVICE</v>
      </c>
      <c r="E9" s="749"/>
      <c r="F9" s="749"/>
      <c r="G9" s="749"/>
      <c r="H9" s="749"/>
      <c r="I9" s="749"/>
      <c r="J9" s="749"/>
      <c r="K9" s="124"/>
      <c r="L9" s="750">
        <f>'Cover Sheet'!B6</f>
        <v>2022</v>
      </c>
      <c r="M9" s="750"/>
    </row>
    <row r="10" spans="1:13" ht="6.6" customHeight="1" x14ac:dyDescent="0.3">
      <c r="B10" s="2"/>
      <c r="C10" s="2"/>
      <c r="D10" s="2"/>
      <c r="E10" s="2"/>
      <c r="F10" s="2"/>
      <c r="G10" s="2"/>
      <c r="H10" s="2"/>
      <c r="I10" s="2"/>
      <c r="J10" s="2"/>
      <c r="K10" s="2"/>
      <c r="L10" s="2"/>
      <c r="M10" s="393"/>
    </row>
    <row r="11" spans="1:13" ht="49.2" customHeight="1" x14ac:dyDescent="0.3">
      <c r="B11" s="751" t="s">
        <v>393</v>
      </c>
      <c r="C11" s="751"/>
      <c r="D11" s="751"/>
      <c r="E11" s="751"/>
      <c r="F11" s="751"/>
      <c r="G11" s="751"/>
      <c r="H11" s="751"/>
      <c r="I11" s="751"/>
      <c r="J11" s="751"/>
      <c r="K11" s="751"/>
      <c r="L11" s="751"/>
      <c r="M11" s="751"/>
    </row>
    <row r="12" spans="1:13" ht="60.6" customHeight="1" thickBot="1" x14ac:dyDescent="0.35">
      <c r="B12" s="752" t="s">
        <v>394</v>
      </c>
      <c r="C12" s="752"/>
      <c r="D12" s="752"/>
      <c r="E12" s="752"/>
      <c r="F12" s="752"/>
      <c r="G12" s="752"/>
      <c r="H12" s="752"/>
      <c r="I12" s="752"/>
      <c r="J12" s="752"/>
      <c r="K12" s="752"/>
      <c r="L12" s="752"/>
      <c r="M12" s="752"/>
    </row>
    <row r="13" spans="1:13" ht="15" thickBot="1" x14ac:dyDescent="0.35">
      <c r="B13" s="753" t="s">
        <v>395</v>
      </c>
      <c r="C13" s="754"/>
      <c r="D13" s="754"/>
      <c r="E13" s="754"/>
      <c r="F13" s="754"/>
      <c r="G13" s="754"/>
      <c r="H13" s="754"/>
      <c r="I13" s="754"/>
      <c r="J13" s="754"/>
      <c r="K13" s="754"/>
      <c r="L13" s="754"/>
      <c r="M13" s="755"/>
    </row>
    <row r="14" spans="1:13" ht="16.5" customHeight="1" x14ac:dyDescent="0.3">
      <c r="B14" s="316">
        <v>1</v>
      </c>
      <c r="C14" s="147" t="s">
        <v>396</v>
      </c>
      <c r="D14" s="147"/>
      <c r="E14" s="147"/>
      <c r="F14" s="147"/>
      <c r="G14" s="147"/>
      <c r="H14" s="147"/>
      <c r="I14" s="147"/>
      <c r="J14" s="147"/>
      <c r="K14" s="147"/>
      <c r="L14" s="756">
        <f>'Sch 8 Revenues'!D23</f>
        <v>456870.24</v>
      </c>
      <c r="M14" s="757"/>
    </row>
    <row r="15" spans="1:13" ht="16.5" customHeight="1" thickBot="1" x14ac:dyDescent="0.35">
      <c r="B15" s="394">
        <v>2</v>
      </c>
      <c r="C15" s="395" t="s">
        <v>397</v>
      </c>
      <c r="D15" s="395"/>
      <c r="E15" s="395"/>
      <c r="F15" s="395"/>
      <c r="G15" s="395"/>
      <c r="H15" s="395"/>
      <c r="I15" s="395"/>
      <c r="J15" s="483">
        <f>IF(L14&lt;&gt;"",IF(L14&lt;2000,0,L14),"")</f>
        <v>456870.24</v>
      </c>
      <c r="K15" s="395" t="s">
        <v>398</v>
      </c>
      <c r="L15" s="396">
        <v>5.1000000000000004E-3</v>
      </c>
      <c r="M15" s="397">
        <f>IF(L14&lt;&gt;"",IF(L14&lt;2000,0,IF(J15*L15&lt;20,20,J15*L15)),"")</f>
        <v>2330.0382239999999</v>
      </c>
    </row>
    <row r="16" spans="1:13" ht="9" customHeight="1" x14ac:dyDescent="0.3">
      <c r="B16" s="398"/>
      <c r="C16" s="399"/>
      <c r="D16" s="399"/>
      <c r="E16" s="399"/>
      <c r="F16" s="399"/>
      <c r="G16" s="399"/>
      <c r="H16" s="399"/>
      <c r="I16" s="400"/>
      <c r="J16" s="401"/>
      <c r="K16" s="400"/>
      <c r="L16" s="402"/>
      <c r="M16" s="403"/>
    </row>
    <row r="17" spans="2:13" s="15" customFormat="1" ht="28.5" customHeight="1" x14ac:dyDescent="0.3">
      <c r="B17" s="398"/>
      <c r="C17" s="747" t="s">
        <v>399</v>
      </c>
      <c r="D17" s="747"/>
      <c r="E17" s="747"/>
      <c r="F17" s="747"/>
      <c r="G17" s="747"/>
      <c r="H17" s="747"/>
      <c r="I17" s="747"/>
      <c r="J17" s="747"/>
      <c r="K17" s="747"/>
      <c r="L17" s="747"/>
      <c r="M17" s="747"/>
    </row>
    <row r="18" spans="2:13" x14ac:dyDescent="0.3">
      <c r="B18" s="307"/>
      <c r="C18" s="404"/>
      <c r="D18" s="404"/>
      <c r="E18" s="404"/>
      <c r="F18" s="404"/>
      <c r="G18" s="404"/>
      <c r="H18" s="404"/>
      <c r="I18" s="147"/>
      <c r="J18" s="405"/>
      <c r="M18"/>
    </row>
    <row r="19" spans="2:13" ht="15" thickBot="1" x14ac:dyDescent="0.35">
      <c r="B19" s="124"/>
      <c r="C19" s="307"/>
      <c r="D19" s="147"/>
      <c r="E19" s="147"/>
      <c r="F19" s="147"/>
      <c r="G19" s="147"/>
      <c r="H19" s="147"/>
      <c r="I19" s="147"/>
      <c r="J19" s="758" t="s">
        <v>400</v>
      </c>
      <c r="K19" s="758"/>
      <c r="L19" s="758"/>
      <c r="M19" s="406" t="s">
        <v>401</v>
      </c>
    </row>
    <row r="20" spans="2:13" ht="15" thickBot="1" x14ac:dyDescent="0.35">
      <c r="B20" s="480" t="s">
        <v>402</v>
      </c>
      <c r="C20" s="481"/>
      <c r="D20" s="481"/>
      <c r="E20" s="481"/>
      <c r="F20" s="481"/>
      <c r="G20" s="481"/>
      <c r="H20" s="481"/>
      <c r="I20" s="481"/>
      <c r="J20" s="481"/>
      <c r="K20" s="481"/>
      <c r="L20" s="481"/>
      <c r="M20" s="482"/>
    </row>
    <row r="21" spans="2:13" ht="7.5" customHeight="1" x14ac:dyDescent="0.3">
      <c r="B21" s="498"/>
      <c r="C21" s="498"/>
      <c r="D21" s="498"/>
      <c r="E21" s="498"/>
      <c r="F21" s="498"/>
      <c r="G21" s="498"/>
      <c r="H21" s="498"/>
      <c r="I21" s="498"/>
      <c r="J21" s="498"/>
      <c r="K21" s="498"/>
      <c r="L21" s="498"/>
      <c r="M21" s="498"/>
    </row>
    <row r="22" spans="2:13" x14ac:dyDescent="0.3">
      <c r="B22" s="316">
        <v>3</v>
      </c>
      <c r="C22" s="147" t="s">
        <v>403</v>
      </c>
      <c r="D22" s="147"/>
      <c r="E22" s="317"/>
      <c r="F22" s="407"/>
      <c r="G22" s="317"/>
      <c r="H22" s="147"/>
      <c r="I22" s="147"/>
      <c r="J22" s="147"/>
      <c r="K22" s="147"/>
      <c r="L22" s="147"/>
      <c r="M22" s="408"/>
    </row>
    <row r="23" spans="2:13" ht="16.5" customHeight="1" x14ac:dyDescent="0.3">
      <c r="B23" s="394" t="s">
        <v>404</v>
      </c>
      <c r="C23" s="395" t="s">
        <v>405</v>
      </c>
      <c r="D23" s="395"/>
      <c r="E23" s="409"/>
      <c r="F23" s="409"/>
      <c r="G23" s="409"/>
      <c r="H23" s="395"/>
      <c r="I23" s="395"/>
      <c r="J23" s="47">
        <v>0</v>
      </c>
      <c r="K23" s="395" t="s">
        <v>398</v>
      </c>
      <c r="L23" s="410">
        <v>0.02</v>
      </c>
      <c r="M23" s="411">
        <f>IF(J23&lt;&gt;"",J23*L23,"")</f>
        <v>0</v>
      </c>
    </row>
    <row r="24" spans="2:13" ht="16.5" customHeight="1" x14ac:dyDescent="0.3">
      <c r="B24" s="316">
        <v>4</v>
      </c>
      <c r="C24" s="147" t="s">
        <v>406</v>
      </c>
      <c r="D24" s="147"/>
      <c r="E24" s="317"/>
      <c r="F24" s="317"/>
      <c r="G24" s="317"/>
      <c r="H24" s="147"/>
      <c r="I24" s="147"/>
      <c r="J24" s="147"/>
      <c r="K24" s="147"/>
      <c r="L24" s="147"/>
      <c r="M24" s="408"/>
    </row>
    <row r="25" spans="2:13" ht="16.5" customHeight="1" x14ac:dyDescent="0.3">
      <c r="B25" s="394" t="s">
        <v>407</v>
      </c>
      <c r="C25" s="395" t="s">
        <v>408</v>
      </c>
      <c r="D25" s="395"/>
      <c r="E25" s="409"/>
      <c r="F25" s="409"/>
      <c r="G25" s="409"/>
      <c r="H25" s="48">
        <v>0</v>
      </c>
      <c r="I25" s="410" t="s">
        <v>398</v>
      </c>
      <c r="J25" s="412">
        <f>IF(H25&lt;&gt;"",J23,"")</f>
        <v>0</v>
      </c>
      <c r="K25" s="395" t="s">
        <v>398</v>
      </c>
      <c r="L25" s="410">
        <v>0.01</v>
      </c>
      <c r="M25" s="411">
        <f>IF(AND(H25&lt;&gt;"",J25&lt;&gt;""),H25*J25*L25,"")</f>
        <v>0</v>
      </c>
    </row>
    <row r="26" spans="2:13" ht="16.5" customHeight="1" x14ac:dyDescent="0.3">
      <c r="B26" s="316">
        <v>5</v>
      </c>
      <c r="C26" s="147" t="s">
        <v>409</v>
      </c>
      <c r="D26" s="147"/>
      <c r="E26" s="317"/>
      <c r="F26" s="317"/>
      <c r="G26" s="317"/>
      <c r="H26" s="147"/>
      <c r="I26" s="147"/>
      <c r="J26" s="147"/>
      <c r="K26" s="147"/>
      <c r="L26" s="147"/>
      <c r="M26" s="411">
        <f>IF(M23&lt;&gt;"",IF(M25&lt;&gt;"",M23+M25,M23),"")</f>
        <v>0</v>
      </c>
    </row>
    <row r="27" spans="2:13" ht="16.5" customHeight="1" x14ac:dyDescent="0.3">
      <c r="B27" s="394"/>
      <c r="C27" s="410"/>
      <c r="D27" s="395"/>
      <c r="E27" s="395"/>
      <c r="F27" s="395"/>
      <c r="G27" s="395"/>
      <c r="H27" s="395"/>
      <c r="I27" s="395"/>
      <c r="J27" s="395"/>
      <c r="K27" s="395"/>
      <c r="L27" s="395"/>
      <c r="M27" s="413"/>
    </row>
    <row r="28" spans="2:13" ht="16.5" customHeight="1" thickBot="1" x14ac:dyDescent="0.35">
      <c r="B28" s="316">
        <v>6</v>
      </c>
      <c r="C28" s="147" t="s">
        <v>410</v>
      </c>
      <c r="D28" s="147"/>
      <c r="E28" s="317"/>
      <c r="F28" s="317"/>
      <c r="G28" s="317"/>
      <c r="H28" s="147"/>
      <c r="I28" s="147"/>
      <c r="J28" s="147"/>
      <c r="K28" s="147"/>
      <c r="L28" s="147"/>
      <c r="M28" s="397">
        <f>IF(M15&lt;&gt;"",SUM(M15,M26),"")</f>
        <v>2330.0382239999999</v>
      </c>
    </row>
    <row r="29" spans="2:13" ht="15" customHeight="1" x14ac:dyDescent="0.3">
      <c r="B29" s="307"/>
      <c r="C29" s="414"/>
      <c r="D29" s="414"/>
      <c r="E29" s="414"/>
      <c r="F29" s="414"/>
      <c r="G29" s="414"/>
      <c r="H29" s="147"/>
      <c r="I29" s="147"/>
      <c r="J29" s="147"/>
      <c r="K29" s="147"/>
      <c r="L29" s="147"/>
      <c r="M29" s="408"/>
    </row>
    <row r="30" spans="2:13" x14ac:dyDescent="0.3">
      <c r="B30" s="124"/>
      <c r="C30" s="307"/>
      <c r="D30" s="147"/>
      <c r="E30" s="147"/>
      <c r="F30" s="147"/>
      <c r="G30" s="147"/>
      <c r="H30" s="147"/>
      <c r="I30" s="147"/>
      <c r="J30" s="758" t="s">
        <v>400</v>
      </c>
      <c r="K30" s="758"/>
      <c r="L30" s="758"/>
      <c r="M30" s="415" t="s">
        <v>411</v>
      </c>
    </row>
    <row r="31" spans="2:13" ht="13.2" customHeight="1" thickBot="1" x14ac:dyDescent="0.35">
      <c r="B31" s="2"/>
      <c r="C31" s="2"/>
      <c r="D31" s="2"/>
      <c r="E31" s="2"/>
      <c r="F31" s="2"/>
      <c r="G31" s="2"/>
      <c r="H31" s="2"/>
      <c r="I31" s="2"/>
      <c r="J31" s="2"/>
      <c r="K31" s="2"/>
      <c r="L31" s="2"/>
      <c r="M31" s="393"/>
    </row>
    <row r="32" spans="2:13" ht="15" thickBot="1" x14ac:dyDescent="0.35">
      <c r="B32" s="759" t="s">
        <v>412</v>
      </c>
      <c r="C32" s="760"/>
      <c r="D32" s="760"/>
      <c r="E32" s="760"/>
      <c r="F32" s="760"/>
      <c r="G32" s="760"/>
      <c r="H32" s="760"/>
      <c r="I32" s="760"/>
      <c r="J32" s="760"/>
      <c r="K32" s="760"/>
      <c r="L32" s="760"/>
      <c r="M32" s="761"/>
    </row>
    <row r="33" spans="2:13" ht="7.5" customHeight="1" x14ac:dyDescent="0.3">
      <c r="B33" s="416"/>
      <c r="C33" s="417"/>
      <c r="D33" s="417"/>
      <c r="E33" s="417"/>
      <c r="F33" s="417"/>
      <c r="G33" s="417"/>
      <c r="H33" s="417"/>
      <c r="I33" s="417"/>
      <c r="J33" s="417"/>
      <c r="K33" s="417"/>
      <c r="L33" s="417"/>
      <c r="M33" s="418"/>
    </row>
    <row r="34" spans="2:13" ht="16.5" customHeight="1" x14ac:dyDescent="0.3">
      <c r="B34" s="419"/>
      <c r="C34" s="420"/>
      <c r="D34" s="421" t="s">
        <v>413</v>
      </c>
      <c r="E34" s="49"/>
      <c r="F34" s="420"/>
      <c r="G34" s="762" t="s">
        <v>401</v>
      </c>
      <c r="H34" s="762"/>
      <c r="I34" s="420"/>
      <c r="J34" s="763"/>
      <c r="K34" s="763"/>
      <c r="L34" s="763"/>
      <c r="M34" s="422"/>
    </row>
    <row r="35" spans="2:13" ht="16.5" customHeight="1" x14ac:dyDescent="0.3">
      <c r="B35" s="419"/>
      <c r="C35" s="420"/>
      <c r="D35" s="423" t="s">
        <v>414</v>
      </c>
      <c r="E35" s="424" t="str">
        <f>"AR"&amp;L9</f>
        <v>AR2022</v>
      </c>
      <c r="F35" s="420"/>
      <c r="G35" s="762" t="s">
        <v>411</v>
      </c>
      <c r="H35" s="762"/>
      <c r="I35" s="420"/>
      <c r="J35" s="766"/>
      <c r="K35" s="766"/>
      <c r="L35" s="766"/>
      <c r="M35" s="422"/>
    </row>
    <row r="36" spans="2:13" ht="16.5" customHeight="1" x14ac:dyDescent="0.3">
      <c r="B36" s="419"/>
      <c r="C36" s="420"/>
      <c r="D36" s="423" t="s">
        <v>415</v>
      </c>
      <c r="E36" s="50"/>
      <c r="F36" s="420"/>
      <c r="G36" s="762" t="s">
        <v>416</v>
      </c>
      <c r="H36" s="762"/>
      <c r="I36" s="420"/>
      <c r="J36" s="766"/>
      <c r="K36" s="766"/>
      <c r="L36" s="766"/>
      <c r="M36" s="422"/>
    </row>
    <row r="37" spans="2:13" ht="16.5" customHeight="1" x14ac:dyDescent="0.3">
      <c r="B37" s="419"/>
      <c r="C37" s="420"/>
      <c r="D37" s="423"/>
      <c r="E37" s="425"/>
      <c r="F37" s="420"/>
      <c r="G37" s="762" t="s">
        <v>417</v>
      </c>
      <c r="H37" s="762"/>
      <c r="I37" s="420" t="s">
        <v>418</v>
      </c>
      <c r="J37" s="767"/>
      <c r="K37" s="767"/>
      <c r="L37" s="767"/>
      <c r="M37" s="422" t="s">
        <v>419</v>
      </c>
    </row>
    <row r="38" spans="2:13" ht="16.5" customHeight="1" thickBot="1" x14ac:dyDescent="0.35">
      <c r="B38" s="419"/>
      <c r="C38" s="420"/>
      <c r="D38" s="420"/>
      <c r="E38" s="420"/>
      <c r="F38" s="420"/>
      <c r="G38" s="764" t="s">
        <v>420</v>
      </c>
      <c r="H38" s="764"/>
      <c r="I38" s="420"/>
      <c r="J38" s="765"/>
      <c r="K38" s="765"/>
      <c r="L38" s="765"/>
      <c r="M38" s="426"/>
    </row>
    <row r="39" spans="2:13" ht="7.5" customHeight="1" thickTop="1" thickBot="1" x14ac:dyDescent="0.35">
      <c r="B39" s="427"/>
      <c r="C39" s="428"/>
      <c r="D39" s="428"/>
      <c r="E39" s="428"/>
      <c r="F39" s="428"/>
      <c r="G39" s="428"/>
      <c r="H39" s="428"/>
      <c r="I39" s="428"/>
      <c r="J39" s="428"/>
      <c r="K39" s="428"/>
      <c r="L39" s="428"/>
      <c r="M39" s="429"/>
    </row>
  </sheetData>
  <sheetProtection algorithmName="SHA-512" hashValue="7sJBw2HjTqSX4DEh/R5lOzWAvevVgK1OsR6iFRjWoO1v5wKC+gQ/BNZ2AdHVJ3h4ehr4S16UW3Tf3Oked8mLoA==" saltValue="aMirvR1B5ALf/Z/bUFVO9g==" spinCount="100000" sheet="1" objects="1" scenarios="1"/>
  <mergeCells count="24">
    <mergeCell ref="G38:H38"/>
    <mergeCell ref="J38:L38"/>
    <mergeCell ref="G35:H35"/>
    <mergeCell ref="J35:L35"/>
    <mergeCell ref="G36:H36"/>
    <mergeCell ref="J36:L36"/>
    <mergeCell ref="G37:H37"/>
    <mergeCell ref="J37:L37"/>
    <mergeCell ref="J19:L19"/>
    <mergeCell ref="J30:L30"/>
    <mergeCell ref="B32:M32"/>
    <mergeCell ref="G34:H34"/>
    <mergeCell ref="J34:L34"/>
    <mergeCell ref="C17:M17"/>
    <mergeCell ref="B2:M2"/>
    <mergeCell ref="B3:M3"/>
    <mergeCell ref="B5:M5"/>
    <mergeCell ref="L7:M7"/>
    <mergeCell ref="D9:J9"/>
    <mergeCell ref="L9:M9"/>
    <mergeCell ref="B11:M11"/>
    <mergeCell ref="B12:M12"/>
    <mergeCell ref="B13:M13"/>
    <mergeCell ref="L14:M14"/>
  </mergeCells>
  <dataValidations count="2">
    <dataValidation allowBlank="1" showInputMessage="1" showErrorMessage="1" promptTitle="Months" prompt="Input Number of Months since May 31. For example, filing in October would be 5 months." sqref="H25"/>
    <dataValidation allowBlank="1" showInputMessage="1" showErrorMessage="1" promptTitle="Input Line 2" prompt="Input results of Line 2." sqref="J25 J23"/>
  </dataValidations>
  <pageMargins left="0.7" right="0.7" top="0.75" bottom="0.75" header="0.3" footer="0.3"/>
  <pageSetup scale="77" orientation="portrait" r:id="rId1"/>
  <headerFooter differentFirst="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CV50"/>
  <sheetViews>
    <sheetView showGridLines="0" topLeftCell="A10" zoomScaleNormal="100" zoomScaleSheetLayoutView="70" workbookViewId="0">
      <selection activeCell="C47" sqref="C47"/>
    </sheetView>
  </sheetViews>
  <sheetFormatPr defaultColWidth="2.5546875" defaultRowHeight="14.25" customHeight="1" x14ac:dyDescent="0.25"/>
  <cols>
    <col min="1" max="1" width="2.5546875" style="79"/>
    <col min="2" max="2" width="4.88671875" style="79" customWidth="1"/>
    <col min="3" max="3" width="30.5546875" style="80" customWidth="1"/>
    <col min="4" max="4" width="3.5546875" style="80" customWidth="1"/>
    <col min="5" max="5" width="2.5546875" style="80"/>
    <col min="6" max="6" width="1.88671875" style="80" customWidth="1"/>
    <col min="7" max="14" width="2.5546875" style="80"/>
    <col min="15" max="15" width="3.6640625" style="80" customWidth="1"/>
    <col min="16" max="16" width="2.5546875" style="80"/>
    <col min="17" max="17" width="5.44140625" style="80" customWidth="1"/>
    <col min="18" max="18" width="12" style="80" customWidth="1"/>
    <col min="19" max="20" width="2.5546875" style="80"/>
    <col min="21" max="21" width="3.6640625" style="80" customWidth="1"/>
    <col min="22" max="22" width="2.5546875" style="80"/>
    <col min="23" max="23" width="1.88671875" style="80" customWidth="1"/>
    <col min="24" max="24" width="5" style="80" customWidth="1"/>
    <col min="25" max="25" width="2.5546875" style="80"/>
    <col min="26" max="26" width="3.33203125" style="80" customWidth="1"/>
    <col min="27" max="27" width="4.44140625" style="80" customWidth="1"/>
    <col min="28" max="36" width="2.5546875" style="80"/>
    <col min="37" max="37" width="2.6640625" style="80" customWidth="1"/>
    <col min="38" max="16384" width="2.5546875" style="79"/>
  </cols>
  <sheetData>
    <row r="1" spans="2:100" ht="14.25" customHeight="1" thickBot="1" x14ac:dyDescent="0.3">
      <c r="B1" s="79" t="s">
        <v>421</v>
      </c>
    </row>
    <row r="2" spans="2:100" ht="16.2" customHeight="1" thickBot="1" x14ac:dyDescent="0.3">
      <c r="C2" s="769" t="s">
        <v>422</v>
      </c>
      <c r="D2" s="770"/>
      <c r="E2" s="770"/>
      <c r="F2" s="770"/>
      <c r="G2" s="770"/>
      <c r="H2" s="770"/>
      <c r="I2" s="770"/>
      <c r="J2" s="770"/>
      <c r="K2" s="770"/>
      <c r="L2" s="770"/>
      <c r="M2" s="770"/>
      <c r="N2" s="770"/>
      <c r="O2" s="770"/>
      <c r="P2" s="770"/>
      <c r="Q2" s="770"/>
      <c r="R2" s="770"/>
      <c r="S2" s="770"/>
      <c r="T2" s="770"/>
      <c r="U2" s="770"/>
      <c r="V2" s="770"/>
      <c r="W2" s="770"/>
      <c r="X2" s="771"/>
      <c r="Y2" s="81"/>
      <c r="Z2" s="81"/>
      <c r="AA2" s="81"/>
      <c r="AB2" s="81"/>
      <c r="AC2" s="81"/>
      <c r="AD2" s="81"/>
      <c r="AE2" s="81"/>
      <c r="AF2" s="81"/>
      <c r="AG2" s="81"/>
      <c r="AH2" s="81"/>
      <c r="AI2" s="81"/>
      <c r="AJ2" s="81"/>
      <c r="AK2" s="81"/>
    </row>
    <row r="3" spans="2:100" ht="6.75" customHeight="1" x14ac:dyDescent="0.25">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row>
    <row r="4" spans="2:100" ht="19.5" customHeight="1" x14ac:dyDescent="0.25">
      <c r="C4" s="83" t="s">
        <v>423</v>
      </c>
      <c r="D4" s="772" t="s">
        <v>388</v>
      </c>
      <c r="E4" s="772"/>
      <c r="F4" s="84"/>
      <c r="G4" s="84"/>
      <c r="H4" s="84"/>
      <c r="I4" s="84"/>
      <c r="J4" s="84"/>
      <c r="K4" s="84"/>
      <c r="L4" s="85"/>
      <c r="S4" s="84"/>
      <c r="T4" s="84"/>
      <c r="U4" s="84"/>
      <c r="V4" s="84"/>
      <c r="W4" s="84"/>
      <c r="X4" s="84"/>
      <c r="Y4" s="84"/>
      <c r="Z4" s="84"/>
      <c r="AA4" s="84"/>
      <c r="AB4" s="84"/>
      <c r="AC4" s="84"/>
      <c r="AD4" s="84"/>
      <c r="AE4" s="84"/>
      <c r="AF4" s="84"/>
      <c r="AG4" s="84"/>
      <c r="AH4" s="84"/>
      <c r="AI4" s="84"/>
      <c r="AJ4" s="84"/>
      <c r="AK4" s="84"/>
    </row>
    <row r="5" spans="2:100" ht="5.25" customHeight="1" x14ac:dyDescent="0.25">
      <c r="C5" s="84"/>
      <c r="D5" s="84"/>
      <c r="E5" s="84"/>
      <c r="F5" s="84"/>
      <c r="G5" s="84"/>
      <c r="H5" s="84"/>
      <c r="I5" s="84"/>
      <c r="J5" s="84"/>
      <c r="K5" s="84"/>
      <c r="L5" s="85"/>
      <c r="M5" s="83"/>
      <c r="N5" s="86"/>
      <c r="O5" s="86"/>
      <c r="S5" s="84"/>
      <c r="T5" s="84"/>
      <c r="U5" s="84"/>
      <c r="V5" s="84"/>
      <c r="W5" s="84"/>
      <c r="X5" s="84"/>
      <c r="Y5" s="84"/>
      <c r="Z5" s="84"/>
      <c r="AA5" s="84"/>
      <c r="AB5" s="84"/>
      <c r="AC5" s="84"/>
      <c r="AD5" s="84"/>
      <c r="AE5" s="84"/>
      <c r="AF5" s="84"/>
      <c r="AG5" s="84"/>
      <c r="AH5" s="84"/>
      <c r="AI5" s="84"/>
      <c r="AJ5" s="84"/>
      <c r="AK5" s="84"/>
    </row>
    <row r="6" spans="2:100" ht="19.5" customHeight="1" x14ac:dyDescent="0.25">
      <c r="C6" s="87" t="s">
        <v>424</v>
      </c>
      <c r="D6" s="773" t="str">
        <f>IF(D4="","",'Cover Sheet'!E41)</f>
        <v>Crystal Stanley</v>
      </c>
      <c r="E6" s="773"/>
      <c r="F6" s="773"/>
      <c r="G6" s="773"/>
      <c r="H6" s="773"/>
      <c r="I6" s="773"/>
      <c r="J6" s="773"/>
      <c r="K6" s="773"/>
      <c r="L6" s="773"/>
      <c r="M6" s="773"/>
      <c r="N6" s="773"/>
      <c r="O6" s="773"/>
      <c r="P6" s="773"/>
      <c r="Q6" s="773"/>
      <c r="R6" s="773"/>
      <c r="S6" s="773"/>
      <c r="T6" s="773"/>
      <c r="U6" s="773"/>
      <c r="V6" s="773"/>
      <c r="W6" s="773"/>
      <c r="X6" s="773"/>
      <c r="Y6" s="88"/>
      <c r="Z6" s="88"/>
      <c r="AA6" s="88"/>
    </row>
    <row r="7" spans="2:100" ht="19.5" customHeight="1" x14ac:dyDescent="0.25">
      <c r="C7" s="87" t="s">
        <v>23</v>
      </c>
      <c r="D7" s="773" t="str">
        <f>IF(D4="","",'Cover Sheet'!E42)</f>
        <v>Manager</v>
      </c>
      <c r="E7" s="773"/>
      <c r="F7" s="773"/>
      <c r="G7" s="773"/>
      <c r="H7" s="773"/>
      <c r="I7" s="773"/>
      <c r="J7" s="773"/>
      <c r="K7" s="773"/>
      <c r="L7" s="773"/>
      <c r="M7" s="773"/>
      <c r="N7" s="773"/>
      <c r="O7" s="773"/>
      <c r="P7" s="773"/>
      <c r="Q7" s="773"/>
      <c r="R7" s="773"/>
      <c r="S7" s="773"/>
      <c r="T7" s="773"/>
      <c r="U7" s="773"/>
      <c r="V7" s="773"/>
      <c r="W7" s="773"/>
      <c r="X7" s="773"/>
      <c r="Y7" s="88"/>
      <c r="Z7" s="88"/>
      <c r="AA7" s="88"/>
      <c r="AL7" s="89"/>
      <c r="AM7" s="89"/>
    </row>
    <row r="8" spans="2:100" ht="19.5" customHeight="1" x14ac:dyDescent="0.25">
      <c r="C8" s="87" t="s">
        <v>425</v>
      </c>
      <c r="D8" s="773" t="s">
        <v>426</v>
      </c>
      <c r="E8" s="773"/>
      <c r="F8" s="773"/>
      <c r="G8" s="773"/>
      <c r="H8" s="773"/>
      <c r="I8" s="773"/>
      <c r="J8" s="773"/>
      <c r="K8" s="773"/>
      <c r="L8" s="773"/>
      <c r="M8" s="773"/>
      <c r="N8" s="773"/>
      <c r="O8" s="773"/>
      <c r="P8" s="773"/>
      <c r="Q8" s="773"/>
      <c r="R8" s="773"/>
      <c r="S8" s="773"/>
      <c r="T8" s="773"/>
      <c r="U8" s="773"/>
      <c r="V8" s="773"/>
      <c r="W8" s="773"/>
      <c r="X8" s="773"/>
      <c r="Y8" s="88"/>
      <c r="Z8" s="88"/>
      <c r="AA8" s="88"/>
      <c r="AL8" s="89"/>
      <c r="AM8" s="89"/>
    </row>
    <row r="9" spans="2:100" ht="19.5" customHeight="1" x14ac:dyDescent="0.25">
      <c r="C9" s="90" t="s">
        <v>28</v>
      </c>
      <c r="D9" s="773" t="str">
        <f>IF(D4="","",'Cover Sheet'!E47)</f>
        <v>360-560-1145 cell 360-795-3369 office</v>
      </c>
      <c r="E9" s="773"/>
      <c r="F9" s="773"/>
      <c r="G9" s="773"/>
      <c r="H9" s="773"/>
      <c r="I9" s="773"/>
      <c r="J9" s="773"/>
      <c r="K9" s="773"/>
      <c r="L9" s="773"/>
      <c r="M9" s="773"/>
      <c r="N9" s="773"/>
      <c r="O9" s="773"/>
      <c r="P9" s="773"/>
      <c r="Q9" s="773"/>
      <c r="R9" s="773"/>
      <c r="S9" s="773"/>
      <c r="T9" s="773"/>
      <c r="U9" s="773"/>
      <c r="V9" s="773"/>
      <c r="W9" s="773"/>
      <c r="X9" s="773"/>
      <c r="Y9" s="88"/>
      <c r="Z9" s="88"/>
      <c r="AA9" s="88"/>
      <c r="AL9" s="89"/>
      <c r="AM9" s="89"/>
    </row>
    <row r="10" spans="2:100" ht="19.5" customHeight="1" x14ac:dyDescent="0.25">
      <c r="C10" s="90" t="s">
        <v>427</v>
      </c>
      <c r="D10" s="773" t="s">
        <v>513</v>
      </c>
      <c r="E10" s="773"/>
      <c r="F10" s="773"/>
      <c r="G10" s="773"/>
      <c r="H10" s="773"/>
      <c r="I10" s="773"/>
      <c r="J10" s="773"/>
      <c r="K10" s="773"/>
      <c r="L10" s="773"/>
      <c r="M10" s="773"/>
      <c r="N10" s="773"/>
      <c r="O10" s="773"/>
      <c r="P10" s="773"/>
      <c r="Q10" s="773"/>
      <c r="R10" s="773"/>
      <c r="S10" s="773"/>
      <c r="T10" s="773"/>
      <c r="U10" s="773"/>
      <c r="V10" s="773"/>
      <c r="W10" s="773"/>
      <c r="X10" s="773"/>
      <c r="Y10" s="88"/>
      <c r="Z10" s="88"/>
      <c r="AA10" s="88"/>
      <c r="AL10" s="89"/>
      <c r="AO10" s="89"/>
      <c r="AP10" s="89"/>
      <c r="AQ10" s="89"/>
      <c r="AR10" s="89"/>
      <c r="AS10" s="89"/>
      <c r="AT10" s="89"/>
      <c r="AU10" s="89"/>
      <c r="AV10" s="89"/>
      <c r="AW10" s="89"/>
      <c r="AX10" s="89"/>
    </row>
    <row r="11" spans="2:100" ht="19.5" customHeight="1" x14ac:dyDescent="0.25">
      <c r="D11" s="91"/>
      <c r="E11" s="90" t="s">
        <v>25</v>
      </c>
      <c r="F11" s="768" t="s">
        <v>468</v>
      </c>
      <c r="G11" s="768"/>
      <c r="H11" s="768"/>
      <c r="I11" s="768"/>
      <c r="J11" s="768"/>
      <c r="K11" s="768"/>
      <c r="L11" s="768"/>
      <c r="M11" s="768"/>
      <c r="N11" s="92"/>
      <c r="O11" s="90" t="s">
        <v>26</v>
      </c>
      <c r="P11" s="774" t="s">
        <v>469</v>
      </c>
      <c r="Q11" s="774"/>
      <c r="R11" s="774"/>
      <c r="S11" s="91"/>
      <c r="T11" s="90" t="s">
        <v>428</v>
      </c>
      <c r="U11" s="774">
        <v>98612</v>
      </c>
      <c r="V11" s="774"/>
      <c r="W11" s="774"/>
      <c r="X11" s="774"/>
      <c r="Y11" s="93"/>
      <c r="Z11" s="93"/>
      <c r="AA11" s="93"/>
      <c r="AT11" s="89"/>
      <c r="AU11" s="89"/>
      <c r="AV11" s="89"/>
      <c r="AW11" s="89"/>
      <c r="AX11" s="89"/>
      <c r="BM11" s="94"/>
      <c r="BN11" s="94"/>
      <c r="BO11" s="94"/>
      <c r="BP11" s="94"/>
      <c r="BQ11" s="94"/>
      <c r="BR11" s="94"/>
    </row>
    <row r="12" spans="2:100" ht="9" customHeight="1" x14ac:dyDescent="0.25">
      <c r="O12" s="90"/>
      <c r="P12" s="95"/>
      <c r="Q12" s="95"/>
      <c r="R12" s="95"/>
      <c r="S12" s="95"/>
      <c r="T12" s="95"/>
      <c r="U12" s="95"/>
      <c r="V12" s="95"/>
      <c r="Y12" s="96"/>
      <c r="Z12" s="97"/>
      <c r="AA12" s="97"/>
      <c r="AB12" s="97"/>
      <c r="AC12" s="97"/>
      <c r="AE12" s="96"/>
      <c r="AF12" s="97"/>
      <c r="AG12" s="97"/>
      <c r="AH12" s="97"/>
      <c r="AI12" s="97"/>
      <c r="AJ12" s="97"/>
      <c r="AK12" s="97"/>
      <c r="AT12" s="89"/>
      <c r="AU12" s="89"/>
      <c r="AV12" s="89"/>
      <c r="AW12" s="89"/>
      <c r="AX12" s="89"/>
      <c r="BM12" s="94"/>
      <c r="BN12" s="94"/>
      <c r="BO12" s="94"/>
      <c r="BP12" s="94"/>
      <c r="BQ12" s="94"/>
      <c r="BR12" s="94"/>
    </row>
    <row r="13" spans="2:100" ht="19.5" customHeight="1" x14ac:dyDescent="0.25">
      <c r="C13" s="775" t="s">
        <v>429</v>
      </c>
      <c r="D13" s="775"/>
      <c r="E13" s="775"/>
      <c r="F13" s="775"/>
      <c r="G13" s="775"/>
      <c r="H13" s="775"/>
      <c r="I13" s="775"/>
      <c r="J13" s="775"/>
      <c r="K13" s="775"/>
      <c r="L13" s="775"/>
      <c r="M13" s="775"/>
      <c r="N13" s="775"/>
      <c r="O13" s="775"/>
      <c r="P13" s="775"/>
      <c r="Q13" s="775"/>
      <c r="R13" s="775"/>
      <c r="S13" s="775"/>
      <c r="T13" s="775"/>
      <c r="U13" s="775"/>
      <c r="V13" s="775"/>
      <c r="W13" s="775"/>
      <c r="X13" s="775"/>
      <c r="Y13" s="81"/>
      <c r="Z13" s="81"/>
      <c r="AA13" s="81"/>
      <c r="AB13" s="81"/>
      <c r="AC13" s="81"/>
      <c r="AD13" s="81"/>
      <c r="AE13" s="81"/>
      <c r="AF13" s="81"/>
      <c r="AG13" s="81"/>
      <c r="AH13" s="81"/>
      <c r="AI13" s="81"/>
      <c r="AJ13" s="81"/>
      <c r="AK13" s="81"/>
      <c r="AL13" s="89"/>
      <c r="AO13" s="89"/>
      <c r="AP13" s="89"/>
      <c r="AQ13" s="89"/>
      <c r="AR13" s="89"/>
      <c r="AS13" s="89"/>
      <c r="AT13" s="89"/>
      <c r="AU13" s="89"/>
      <c r="AV13" s="89"/>
      <c r="AW13" s="89"/>
      <c r="AX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row>
    <row r="14" spans="2:100" ht="3" customHeight="1" x14ac:dyDescent="0.25">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1"/>
      <c r="AC14" s="81"/>
      <c r="AD14" s="81"/>
      <c r="AE14" s="81"/>
      <c r="AF14" s="81"/>
      <c r="AG14" s="81"/>
      <c r="AH14" s="81"/>
      <c r="AI14" s="81"/>
      <c r="AJ14" s="81"/>
      <c r="AK14" s="81"/>
      <c r="AL14" s="89"/>
      <c r="AO14" s="89"/>
      <c r="AP14" s="89"/>
      <c r="AQ14" s="89"/>
      <c r="AR14" s="89"/>
      <c r="AS14" s="89"/>
      <c r="AT14" s="89"/>
      <c r="AU14" s="89"/>
      <c r="AV14" s="89"/>
      <c r="AW14" s="89"/>
      <c r="AX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row>
    <row r="15" spans="2:100" ht="19.5" customHeight="1" x14ac:dyDescent="0.25">
      <c r="C15" s="98" t="s">
        <v>430</v>
      </c>
      <c r="D15" s="99"/>
      <c r="E15" s="98"/>
      <c r="F15" s="98"/>
      <c r="G15" s="98"/>
      <c r="H15" s="98"/>
      <c r="I15" s="98"/>
      <c r="K15" s="93"/>
      <c r="L15" s="93"/>
      <c r="M15" s="768">
        <v>602789487</v>
      </c>
      <c r="N15" s="768"/>
      <c r="O15" s="768"/>
      <c r="P15" s="768"/>
      <c r="Q15" s="768"/>
      <c r="AL15" s="89"/>
      <c r="AU15" s="89"/>
      <c r="AV15" s="89"/>
      <c r="AW15" s="89"/>
      <c r="AX15" s="89"/>
      <c r="BM15" s="94"/>
      <c r="BN15" s="94"/>
      <c r="BO15" s="94"/>
      <c r="BP15" s="94"/>
      <c r="BQ15" s="94"/>
      <c r="BR15" s="94"/>
    </row>
    <row r="16" spans="2:100" ht="2.25" customHeight="1" x14ac:dyDescent="0.25">
      <c r="C16" s="98"/>
      <c r="D16" s="99"/>
      <c r="E16" s="98"/>
      <c r="F16" s="98"/>
      <c r="G16" s="98"/>
      <c r="H16" s="98"/>
      <c r="I16" s="98"/>
      <c r="K16" s="93"/>
      <c r="L16" s="93"/>
      <c r="M16" s="95"/>
      <c r="N16" s="95"/>
      <c r="O16" s="95"/>
      <c r="P16" s="95"/>
      <c r="Q16" s="95"/>
      <c r="AL16" s="89"/>
      <c r="AU16" s="89"/>
      <c r="AV16" s="89"/>
      <c r="AW16" s="89"/>
      <c r="AX16" s="89"/>
      <c r="BM16" s="94"/>
      <c r="BN16" s="94"/>
      <c r="BO16" s="94"/>
      <c r="BP16" s="94"/>
      <c r="BQ16" s="94"/>
      <c r="BR16" s="94"/>
    </row>
    <row r="17" spans="3:100" ht="14.25" customHeight="1" x14ac:dyDescent="0.25">
      <c r="C17" s="100" t="s">
        <v>431</v>
      </c>
      <c r="E17" s="777" t="s">
        <v>432</v>
      </c>
      <c r="F17" s="777"/>
      <c r="G17" s="777"/>
      <c r="H17" s="777"/>
      <c r="I17" s="777"/>
      <c r="J17" s="777"/>
      <c r="K17" s="777"/>
      <c r="L17" s="777"/>
      <c r="M17" s="777"/>
      <c r="N17" s="777"/>
      <c r="O17" s="777"/>
      <c r="P17" s="93"/>
      <c r="Q17" s="1"/>
      <c r="R17" s="1"/>
      <c r="S17" s="1"/>
      <c r="T17" s="1"/>
      <c r="U17" s="1"/>
      <c r="V17" s="1"/>
      <c r="W17" s="1"/>
      <c r="X17" s="1"/>
      <c r="Y17" s="1"/>
      <c r="AA17" s="101"/>
      <c r="AB17" s="101"/>
      <c r="AC17" s="101"/>
      <c r="AD17" s="101"/>
      <c r="AE17" s="101"/>
      <c r="AF17" s="101"/>
      <c r="AG17" s="101"/>
      <c r="AH17" s="101"/>
      <c r="AI17" s="101"/>
      <c r="AJ17" s="101"/>
      <c r="AK17" s="101"/>
      <c r="BM17" s="94"/>
      <c r="BN17" s="94"/>
      <c r="BO17" s="94"/>
      <c r="BP17" s="94"/>
      <c r="BQ17" s="94"/>
      <c r="BR17" s="94"/>
    </row>
    <row r="18" spans="3:100" ht="7.5" customHeight="1" x14ac:dyDescent="0.25">
      <c r="AH18" s="101"/>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row>
    <row r="19" spans="3:100" ht="19.5" customHeight="1" x14ac:dyDescent="0.25">
      <c r="C19" s="99" t="s">
        <v>433</v>
      </c>
      <c r="E19" s="98"/>
      <c r="F19" s="98"/>
      <c r="G19" s="98"/>
      <c r="H19" s="98"/>
      <c r="I19" s="98"/>
      <c r="J19" s="98"/>
      <c r="K19" s="98"/>
      <c r="L19" s="93"/>
      <c r="M19" s="93"/>
      <c r="P19" s="774" t="s">
        <v>514</v>
      </c>
      <c r="Q19" s="774"/>
      <c r="R19" s="774"/>
      <c r="S19" s="774"/>
      <c r="T19" s="774"/>
      <c r="U19" s="774"/>
      <c r="V19" s="774"/>
      <c r="W19" s="774"/>
      <c r="X19" s="774"/>
      <c r="Y19" s="93"/>
      <c r="Z19" s="93"/>
      <c r="AA19" s="93"/>
      <c r="AV19" s="94"/>
      <c r="AW19" s="94"/>
      <c r="AX19" s="94"/>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row>
    <row r="20" spans="3:100" ht="14.25" customHeight="1" x14ac:dyDescent="0.25">
      <c r="C20" s="100" t="s">
        <v>434</v>
      </c>
      <c r="F20" s="93"/>
      <c r="G20" s="93"/>
      <c r="H20" s="93"/>
      <c r="I20" s="93"/>
      <c r="J20" s="93"/>
      <c r="K20" s="93"/>
      <c r="L20" s="93"/>
      <c r="M20" s="93"/>
      <c r="AH20" s="101"/>
      <c r="AI20" s="101"/>
      <c r="AJ20" s="101"/>
      <c r="AK20" s="101"/>
      <c r="AM20" s="94"/>
      <c r="AN20" s="94"/>
      <c r="AO20" s="94"/>
      <c r="AP20" s="94"/>
      <c r="AQ20" s="94"/>
      <c r="AR20" s="94"/>
      <c r="AS20" s="94"/>
      <c r="AT20" s="94"/>
      <c r="AU20" s="94"/>
      <c r="AV20" s="94"/>
      <c r="AW20" s="94"/>
      <c r="AX20" s="94"/>
      <c r="BM20" s="94"/>
      <c r="BN20" s="94"/>
      <c r="BO20" s="94"/>
      <c r="BP20" s="94"/>
      <c r="BQ20" s="94"/>
      <c r="BR20" s="94"/>
    </row>
    <row r="21" spans="3:100" ht="10.95" customHeight="1" x14ac:dyDescent="0.25">
      <c r="D21" s="100"/>
      <c r="F21" s="93"/>
      <c r="G21" s="93"/>
      <c r="H21" s="93"/>
      <c r="I21" s="93"/>
      <c r="J21" s="93"/>
      <c r="K21" s="93"/>
      <c r="L21" s="93"/>
      <c r="M21" s="93"/>
      <c r="AH21" s="101"/>
      <c r="AI21" s="101"/>
      <c r="AJ21" s="101"/>
      <c r="AK21" s="101"/>
      <c r="AM21" s="94"/>
      <c r="AN21" s="94"/>
      <c r="AO21" s="94"/>
      <c r="AP21" s="94"/>
      <c r="AQ21" s="94"/>
      <c r="AR21" s="94"/>
      <c r="AS21" s="94"/>
      <c r="AT21" s="94"/>
      <c r="AU21" s="94"/>
      <c r="AV21" s="94"/>
      <c r="AW21" s="94"/>
      <c r="AX21" s="94"/>
      <c r="BM21" s="94"/>
      <c r="BN21" s="94"/>
      <c r="BO21" s="94"/>
      <c r="BP21" s="94"/>
      <c r="BQ21" s="94"/>
      <c r="BR21" s="94"/>
    </row>
    <row r="22" spans="3:100" ht="19.5" customHeight="1" x14ac:dyDescent="0.25">
      <c r="C22" s="91"/>
      <c r="D22" s="92"/>
      <c r="E22" s="92"/>
      <c r="F22" s="92"/>
      <c r="G22" s="92"/>
      <c r="H22" s="92"/>
      <c r="I22" s="92"/>
      <c r="J22" s="90" t="s">
        <v>435</v>
      </c>
      <c r="K22" s="778" t="s">
        <v>515</v>
      </c>
      <c r="L22" s="768"/>
      <c r="M22" s="768"/>
      <c r="N22" s="768"/>
      <c r="O22" s="768"/>
      <c r="P22" s="768"/>
      <c r="Q22" s="768"/>
      <c r="AM22" s="94"/>
      <c r="AN22" s="94"/>
      <c r="AO22" s="94"/>
      <c r="AP22" s="94"/>
      <c r="AQ22" s="94"/>
      <c r="AR22" s="94"/>
      <c r="AS22" s="94"/>
      <c r="AT22" s="94"/>
      <c r="AU22" s="94"/>
      <c r="AV22" s="94"/>
      <c r="AW22" s="94"/>
      <c r="AX22" s="94"/>
      <c r="BM22" s="94"/>
      <c r="BN22" s="94"/>
      <c r="BO22" s="94"/>
      <c r="BP22" s="94"/>
      <c r="BQ22" s="94"/>
      <c r="BR22" s="94"/>
    </row>
    <row r="23" spans="3:100" ht="9.4499999999999993" customHeight="1" x14ac:dyDescent="0.25">
      <c r="M23" s="102"/>
      <c r="N23" s="102"/>
      <c r="O23" s="103"/>
      <c r="P23" s="104"/>
      <c r="Q23" s="104"/>
      <c r="R23" s="104"/>
      <c r="S23" s="104"/>
      <c r="T23" s="104"/>
      <c r="U23" s="104"/>
      <c r="V23" s="104"/>
      <c r="W23" s="104"/>
      <c r="X23" s="104"/>
      <c r="Y23" s="84"/>
      <c r="Z23" s="84"/>
      <c r="AA23" s="84"/>
      <c r="AB23" s="84"/>
      <c r="AC23" s="84"/>
      <c r="AD23" s="84"/>
      <c r="AE23" s="84"/>
      <c r="AF23" s="84"/>
      <c r="AG23" s="84"/>
      <c r="AH23" s="84"/>
      <c r="AI23" s="84"/>
      <c r="AJ23" s="84"/>
      <c r="AK23" s="84"/>
      <c r="AM23" s="94"/>
      <c r="AN23" s="94"/>
      <c r="AO23" s="94"/>
      <c r="AP23" s="94"/>
      <c r="AQ23" s="94"/>
      <c r="AR23" s="94"/>
      <c r="AS23" s="94"/>
      <c r="AT23" s="94"/>
      <c r="AU23" s="94"/>
      <c r="AV23" s="94"/>
      <c r="AW23" s="94"/>
      <c r="AX23" s="94"/>
      <c r="BM23" s="94"/>
      <c r="BN23" s="94"/>
      <c r="BO23" s="94"/>
      <c r="BP23" s="94"/>
      <c r="BQ23" s="94"/>
      <c r="BR23" s="94"/>
    </row>
    <row r="24" spans="3:100" ht="7.5" customHeight="1" thickBot="1" x14ac:dyDescent="0.3">
      <c r="BM24" s="94"/>
      <c r="BN24" s="94"/>
      <c r="BO24" s="94"/>
      <c r="BP24" s="94"/>
      <c r="BQ24" s="94"/>
      <c r="BR24" s="94"/>
    </row>
    <row r="25" spans="3:100" ht="23.1" customHeight="1" thickBot="1" x14ac:dyDescent="0.3">
      <c r="C25" s="769" t="s">
        <v>436</v>
      </c>
      <c r="D25" s="770"/>
      <c r="E25" s="770"/>
      <c r="F25" s="770"/>
      <c r="G25" s="770"/>
      <c r="H25" s="770"/>
      <c r="I25" s="770"/>
      <c r="J25" s="770"/>
      <c r="K25" s="770"/>
      <c r="L25" s="770"/>
      <c r="M25" s="770"/>
      <c r="N25" s="770"/>
      <c r="O25" s="770"/>
      <c r="P25" s="770"/>
      <c r="Q25" s="770"/>
      <c r="R25" s="770"/>
      <c r="S25" s="770"/>
      <c r="T25" s="770"/>
      <c r="U25" s="770"/>
      <c r="V25" s="770"/>
      <c r="W25" s="770"/>
      <c r="X25" s="771"/>
      <c r="Y25" s="81"/>
      <c r="Z25" s="81"/>
      <c r="AA25" s="81"/>
      <c r="AB25" s="81"/>
      <c r="AC25" s="81"/>
      <c r="AD25" s="81"/>
      <c r="AE25" s="81"/>
      <c r="AF25" s="81"/>
      <c r="AG25" s="81"/>
      <c r="AH25" s="81"/>
      <c r="AI25" s="81"/>
      <c r="AJ25" s="81"/>
      <c r="AK25" s="81"/>
      <c r="AM25" s="89"/>
      <c r="AN25" s="89"/>
      <c r="AO25" s="89"/>
      <c r="AP25" s="89"/>
      <c r="AQ25" s="89"/>
      <c r="AR25" s="89"/>
      <c r="AS25" s="89"/>
      <c r="AT25" s="89"/>
      <c r="AU25" s="89"/>
      <c r="AV25" s="89"/>
      <c r="AW25" s="89"/>
      <c r="AX25" s="89"/>
    </row>
    <row r="26" spans="3:100" ht="2.25" customHeight="1" x14ac:dyDescent="0.25">
      <c r="C26" s="500"/>
      <c r="D26" s="500"/>
      <c r="E26" s="500"/>
      <c r="F26" s="500"/>
      <c r="G26" s="500"/>
      <c r="H26" s="500"/>
      <c r="I26" s="500"/>
      <c r="J26" s="500"/>
      <c r="K26" s="500"/>
      <c r="L26" s="500"/>
      <c r="M26" s="500"/>
      <c r="N26" s="500"/>
      <c r="O26" s="500"/>
      <c r="P26" s="500"/>
      <c r="Q26" s="500"/>
      <c r="R26" s="500"/>
      <c r="S26" s="500"/>
      <c r="T26" s="500"/>
      <c r="U26" s="500"/>
      <c r="V26" s="500"/>
      <c r="W26" s="500"/>
      <c r="X26" s="500"/>
      <c r="Y26" s="82"/>
      <c r="Z26" s="82"/>
      <c r="AA26" s="82"/>
      <c r="AB26" s="81"/>
      <c r="AC26" s="81"/>
      <c r="AD26" s="81"/>
      <c r="AE26" s="81"/>
      <c r="AF26" s="81"/>
      <c r="AG26" s="81"/>
      <c r="AH26" s="81"/>
      <c r="AI26" s="81"/>
      <c r="AJ26" s="81"/>
      <c r="AK26" s="81"/>
      <c r="AM26" s="89"/>
      <c r="AN26" s="89"/>
      <c r="AO26" s="89"/>
      <c r="AP26" s="89"/>
      <c r="AQ26" s="89"/>
      <c r="AR26" s="89"/>
      <c r="AS26" s="89"/>
      <c r="AT26" s="89"/>
      <c r="AU26" s="89"/>
      <c r="AV26" s="89"/>
      <c r="AW26" s="89"/>
      <c r="AX26" s="89"/>
    </row>
    <row r="27" spans="3:100" ht="19.5" customHeight="1" x14ac:dyDescent="0.25">
      <c r="C27" s="105" t="s">
        <v>437</v>
      </c>
      <c r="E27" s="94"/>
      <c r="F27" s="79"/>
      <c r="G27" s="79"/>
      <c r="H27" s="79"/>
      <c r="I27" s="774" t="s">
        <v>516</v>
      </c>
      <c r="J27" s="774"/>
      <c r="K27" s="774"/>
      <c r="L27" s="774"/>
      <c r="M27" s="774"/>
      <c r="N27" s="774"/>
      <c r="O27" s="774"/>
      <c r="P27" s="774"/>
      <c r="Q27" s="106"/>
      <c r="R27" s="106"/>
      <c r="AH27" s="101"/>
      <c r="AI27" s="101"/>
      <c r="AJ27" s="101"/>
      <c r="AM27" s="89"/>
      <c r="AN27" s="89"/>
      <c r="AO27" s="89"/>
      <c r="AP27" s="89"/>
      <c r="AQ27" s="89"/>
      <c r="AR27" s="89"/>
      <c r="AS27" s="89"/>
      <c r="AT27" s="89"/>
      <c r="AU27" s="89"/>
      <c r="AV27" s="89"/>
      <c r="AW27" s="89"/>
      <c r="AX27" s="89"/>
    </row>
    <row r="28" spans="3:100" ht="10.5" customHeight="1" x14ac:dyDescent="0.25">
      <c r="D28" s="91"/>
      <c r="E28" s="101"/>
      <c r="K28" s="87"/>
      <c r="L28" s="104"/>
      <c r="M28" s="104"/>
      <c r="N28" s="104"/>
      <c r="O28" s="104"/>
      <c r="P28" s="104"/>
      <c r="Q28" s="104"/>
      <c r="R28" s="104"/>
      <c r="S28" s="102"/>
      <c r="T28" s="102"/>
      <c r="U28" s="107"/>
      <c r="AH28" s="101"/>
      <c r="AI28" s="101"/>
      <c r="AJ28" s="101"/>
      <c r="AM28" s="89"/>
      <c r="AN28" s="89"/>
      <c r="AO28" s="89"/>
      <c r="AP28" s="89"/>
      <c r="AQ28" s="89"/>
      <c r="AR28" s="89"/>
      <c r="AS28" s="89"/>
      <c r="AT28" s="89"/>
      <c r="AU28" s="89"/>
      <c r="AV28" s="89"/>
      <c r="AW28" s="89"/>
      <c r="AX28" s="89"/>
    </row>
    <row r="29" spans="3:100" ht="19.5" customHeight="1" x14ac:dyDescent="0.25">
      <c r="C29" s="83" t="s">
        <v>438</v>
      </c>
      <c r="D29" s="772" t="s">
        <v>388</v>
      </c>
      <c r="E29" s="772"/>
      <c r="M29" s="79"/>
      <c r="N29" s="79"/>
      <c r="O29" s="79"/>
    </row>
    <row r="30" spans="3:100" ht="7.5" customHeight="1" x14ac:dyDescent="0.25"/>
    <row r="31" spans="3:100" ht="19.5" customHeight="1" x14ac:dyDescent="0.25">
      <c r="C31" s="87" t="s">
        <v>439</v>
      </c>
      <c r="D31" s="774" t="str">
        <f>IF(D29="","",'Cover Sheet'!C16)</f>
        <v>102 Main St. Suite 203</v>
      </c>
      <c r="E31" s="774"/>
      <c r="F31" s="774"/>
      <c r="G31" s="774"/>
      <c r="H31" s="774"/>
      <c r="I31" s="774"/>
      <c r="J31" s="774"/>
      <c r="K31" s="774"/>
      <c r="L31" s="774"/>
      <c r="M31" s="774"/>
      <c r="N31" s="774"/>
      <c r="O31" s="774"/>
      <c r="P31" s="774"/>
      <c r="Q31" s="774"/>
      <c r="R31" s="774"/>
      <c r="S31" s="774"/>
      <c r="T31" s="774"/>
      <c r="U31" s="774"/>
      <c r="V31" s="774"/>
      <c r="W31" s="774"/>
      <c r="X31" s="774"/>
      <c r="Y31" s="108"/>
      <c r="Z31" s="108"/>
      <c r="AA31" s="108"/>
      <c r="AB31" s="79"/>
      <c r="AC31" s="79"/>
      <c r="AD31" s="79"/>
      <c r="AE31" s="79"/>
      <c r="AF31" s="79"/>
      <c r="AG31" s="79"/>
      <c r="AH31" s="79"/>
      <c r="AI31" s="79"/>
      <c r="AJ31" s="79"/>
      <c r="AK31" s="79"/>
      <c r="AL31" s="89"/>
      <c r="AM31" s="89"/>
      <c r="AN31" s="89"/>
      <c r="AO31" s="89"/>
      <c r="AP31" s="89"/>
      <c r="AQ31" s="89"/>
      <c r="AR31" s="89"/>
      <c r="AS31" s="89"/>
      <c r="AT31" s="89"/>
      <c r="AU31" s="89"/>
      <c r="AV31" s="89"/>
      <c r="AW31" s="89"/>
      <c r="AX31" s="89"/>
    </row>
    <row r="32" spans="3:100" ht="7.5" customHeight="1" x14ac:dyDescent="0.25">
      <c r="AL32" s="89"/>
      <c r="AM32" s="89"/>
      <c r="AN32" s="89"/>
      <c r="AO32" s="89"/>
      <c r="AP32" s="89"/>
      <c r="AQ32" s="89"/>
      <c r="AR32" s="89"/>
      <c r="AS32" s="89"/>
      <c r="AT32" s="89"/>
      <c r="AU32" s="89"/>
      <c r="AV32" s="89"/>
      <c r="AW32" s="89"/>
      <c r="AX32" s="89"/>
    </row>
    <row r="33" spans="2:61" ht="19.5" customHeight="1" x14ac:dyDescent="0.25">
      <c r="E33" s="90" t="s">
        <v>25</v>
      </c>
      <c r="F33" s="768" t="str">
        <f>IF(D29="","",'Cover Sheet'!C19)</f>
        <v>Cathlamet</v>
      </c>
      <c r="G33" s="768"/>
      <c r="H33" s="768"/>
      <c r="I33" s="768"/>
      <c r="J33" s="768"/>
      <c r="K33" s="768"/>
      <c r="L33" s="768"/>
      <c r="M33" s="768"/>
      <c r="N33" s="92" t="s">
        <v>26</v>
      </c>
      <c r="O33" s="93"/>
      <c r="P33" s="774" t="str">
        <f>IF(D29="","",'Cover Sheet'!H19)</f>
        <v>WA</v>
      </c>
      <c r="Q33" s="774"/>
      <c r="R33" s="774"/>
      <c r="S33" s="93"/>
      <c r="T33" s="90" t="s">
        <v>428</v>
      </c>
      <c r="U33" s="774">
        <f>IF(D29="","",'Cover Sheet'!J19)</f>
        <v>98612</v>
      </c>
      <c r="V33" s="774"/>
      <c r="W33" s="774"/>
      <c r="X33" s="774"/>
      <c r="Y33" s="93"/>
      <c r="Z33" s="93"/>
      <c r="AA33" s="93"/>
      <c r="AD33" s="79"/>
      <c r="AE33" s="79"/>
      <c r="AF33" s="79"/>
      <c r="AG33" s="79"/>
      <c r="AH33" s="79"/>
      <c r="AI33" s="79"/>
      <c r="AJ33" s="79"/>
      <c r="AK33" s="79"/>
    </row>
    <row r="34" spans="2:61" ht="7.5" customHeight="1" thickBot="1" x14ac:dyDescent="0.3">
      <c r="O34" s="101"/>
      <c r="AH34" s="101"/>
      <c r="AI34" s="101"/>
      <c r="AJ34" s="101"/>
      <c r="AK34" s="101"/>
    </row>
    <row r="35" spans="2:61" ht="19.5" customHeight="1" thickBot="1" x14ac:dyDescent="0.3">
      <c r="C35" s="769" t="s">
        <v>440</v>
      </c>
      <c r="D35" s="770"/>
      <c r="E35" s="770"/>
      <c r="F35" s="770"/>
      <c r="G35" s="770"/>
      <c r="H35" s="770"/>
      <c r="I35" s="770"/>
      <c r="J35" s="770"/>
      <c r="K35" s="770"/>
      <c r="L35" s="770"/>
      <c r="M35" s="770"/>
      <c r="N35" s="770"/>
      <c r="O35" s="770"/>
      <c r="P35" s="770"/>
      <c r="Q35" s="770"/>
      <c r="R35" s="770"/>
      <c r="S35" s="770"/>
      <c r="T35" s="770"/>
      <c r="U35" s="770"/>
      <c r="V35" s="770"/>
      <c r="W35" s="770"/>
      <c r="X35" s="771"/>
      <c r="Y35" s="81"/>
      <c r="Z35" s="81"/>
      <c r="AA35" s="81"/>
      <c r="AB35" s="81"/>
      <c r="AC35" s="81"/>
      <c r="AD35" s="81"/>
      <c r="AE35" s="81"/>
      <c r="AF35" s="81"/>
      <c r="AG35" s="81"/>
      <c r="AH35" s="81"/>
      <c r="AI35" s="81"/>
      <c r="AJ35" s="81"/>
      <c r="AK35" s="81"/>
    </row>
    <row r="36" spans="2:61" ht="3.75" customHeight="1" x14ac:dyDescent="0.25">
      <c r="C36" s="82"/>
      <c r="D36" s="82"/>
      <c r="E36" s="82"/>
      <c r="F36" s="82"/>
      <c r="G36" s="82"/>
      <c r="H36" s="82"/>
      <c r="I36" s="82"/>
      <c r="J36" s="82"/>
      <c r="K36" s="82"/>
      <c r="L36" s="82"/>
      <c r="M36" s="82"/>
      <c r="N36" s="82"/>
      <c r="O36" s="82"/>
      <c r="P36" s="82"/>
      <c r="Q36" s="82"/>
      <c r="R36" s="82"/>
      <c r="S36" s="82"/>
      <c r="T36" s="82"/>
      <c r="U36" s="82"/>
      <c r="V36" s="82"/>
      <c r="W36" s="82"/>
      <c r="X36" s="82"/>
      <c r="Y36" s="81"/>
      <c r="Z36" s="81"/>
      <c r="AA36" s="81"/>
      <c r="AB36" s="81"/>
      <c r="AC36" s="81"/>
      <c r="AD36" s="81"/>
      <c r="AE36" s="81"/>
      <c r="AF36" s="81"/>
      <c r="AG36" s="81"/>
      <c r="AH36" s="81"/>
      <c r="AI36" s="81"/>
      <c r="AJ36" s="81"/>
      <c r="AK36" s="81"/>
    </row>
    <row r="37" spans="2:61" ht="42" customHeight="1" x14ac:dyDescent="0.25">
      <c r="C37" s="776" t="s">
        <v>441</v>
      </c>
      <c r="D37" s="776"/>
      <c r="E37" s="776"/>
      <c r="F37" s="776"/>
      <c r="G37" s="776"/>
      <c r="H37" s="776"/>
      <c r="I37" s="776"/>
      <c r="J37" s="776"/>
      <c r="K37" s="776"/>
      <c r="L37" s="776"/>
      <c r="M37" s="776"/>
      <c r="N37" s="776"/>
      <c r="O37" s="776"/>
      <c r="P37" s="776"/>
      <c r="Q37" s="776"/>
      <c r="R37" s="776"/>
      <c r="S37" s="776"/>
      <c r="T37" s="776"/>
      <c r="U37" s="776"/>
      <c r="V37" s="776"/>
      <c r="W37" s="776"/>
      <c r="X37" s="776"/>
      <c r="Y37" s="109"/>
      <c r="Z37" s="109"/>
      <c r="AA37" s="109"/>
      <c r="AB37" s="109"/>
      <c r="AC37" s="109"/>
      <c r="AD37" s="109"/>
      <c r="AE37" s="109"/>
      <c r="AF37" s="109"/>
      <c r="AG37" s="109"/>
      <c r="AH37" s="109"/>
      <c r="AI37" s="109"/>
      <c r="AJ37" s="109"/>
      <c r="AK37" s="109"/>
      <c r="AL37" s="110"/>
      <c r="AM37" s="110"/>
      <c r="AN37" s="110"/>
      <c r="AT37" s="111"/>
      <c r="BF37" s="112"/>
      <c r="BH37" s="112"/>
      <c r="BI37" s="112"/>
    </row>
    <row r="38" spans="2:61" ht="3" customHeight="1" x14ac:dyDescent="0.25">
      <c r="C38" s="776"/>
      <c r="D38" s="776"/>
      <c r="E38" s="776"/>
      <c r="F38" s="776"/>
      <c r="G38" s="776"/>
      <c r="H38" s="776"/>
      <c r="I38" s="776"/>
      <c r="J38" s="776"/>
      <c r="K38" s="776"/>
      <c r="L38" s="776"/>
      <c r="M38" s="776"/>
      <c r="N38" s="776"/>
      <c r="O38" s="776"/>
      <c r="P38" s="776"/>
      <c r="Q38" s="776"/>
      <c r="R38" s="776"/>
      <c r="S38" s="776"/>
      <c r="T38" s="776"/>
      <c r="U38" s="776"/>
      <c r="V38" s="776"/>
      <c r="W38" s="776"/>
      <c r="X38" s="776"/>
    </row>
    <row r="39" spans="2:61" ht="18" customHeight="1" x14ac:dyDescent="0.25">
      <c r="C39" s="779" t="s">
        <v>442</v>
      </c>
      <c r="D39" s="779"/>
      <c r="E39" s="779"/>
      <c r="F39" s="779"/>
      <c r="G39" s="779"/>
      <c r="H39" s="779"/>
      <c r="I39" s="779"/>
      <c r="J39" s="779"/>
      <c r="K39" s="779"/>
      <c r="L39" s="779"/>
      <c r="M39" s="779"/>
      <c r="N39" s="779"/>
      <c r="O39" s="779"/>
      <c r="P39" s="779"/>
      <c r="Q39" s="779"/>
      <c r="R39" s="779"/>
      <c r="S39" s="779"/>
      <c r="T39" s="779"/>
      <c r="U39" s="779"/>
      <c r="V39" s="779"/>
      <c r="W39" s="779"/>
      <c r="X39" s="779"/>
      <c r="Y39" s="8"/>
      <c r="Z39" s="8"/>
      <c r="AA39" s="8"/>
      <c r="AB39" s="8"/>
      <c r="AC39" s="8"/>
      <c r="AD39" s="8"/>
      <c r="AE39" s="8"/>
      <c r="AF39" s="8"/>
      <c r="AG39" s="8"/>
      <c r="AH39" s="8"/>
      <c r="AI39" s="8"/>
      <c r="AJ39" s="8"/>
      <c r="AK39" s="8"/>
    </row>
    <row r="40" spans="2:61" ht="6.75" customHeight="1" x14ac:dyDescent="0.25">
      <c r="H40" s="93"/>
    </row>
    <row r="41" spans="2:61" ht="19.5" customHeight="1" x14ac:dyDescent="0.25">
      <c r="C41" s="113" t="s">
        <v>443</v>
      </c>
      <c r="H41" s="93"/>
      <c r="I41" s="90" t="s">
        <v>444</v>
      </c>
      <c r="J41" s="768" t="s">
        <v>517</v>
      </c>
      <c r="K41" s="768"/>
      <c r="L41" s="768"/>
      <c r="M41" s="768"/>
      <c r="N41" s="768"/>
      <c r="O41" s="768"/>
      <c r="P41" s="768"/>
      <c r="Q41" s="768"/>
      <c r="R41" s="768"/>
      <c r="S41" s="768"/>
      <c r="T41" s="768"/>
      <c r="U41" s="768"/>
      <c r="V41" s="768"/>
      <c r="W41" s="768"/>
      <c r="X41" s="768"/>
      <c r="Y41" s="93"/>
      <c r="Z41" s="93"/>
      <c r="AA41" s="93"/>
    </row>
    <row r="42" spans="2:61" ht="19.5" customHeight="1" x14ac:dyDescent="0.25">
      <c r="C42" s="113" t="s">
        <v>445</v>
      </c>
      <c r="H42" s="93"/>
      <c r="I42" s="90" t="s">
        <v>23</v>
      </c>
      <c r="J42" s="774" t="s">
        <v>518</v>
      </c>
      <c r="K42" s="774"/>
      <c r="L42" s="774"/>
      <c r="M42" s="774"/>
      <c r="N42" s="774"/>
      <c r="O42" s="774"/>
      <c r="P42" s="774"/>
      <c r="Q42" s="774"/>
      <c r="R42" s="774"/>
      <c r="S42" s="774"/>
      <c r="T42" s="774"/>
      <c r="U42" s="774"/>
      <c r="V42" s="774"/>
      <c r="W42" s="774"/>
      <c r="X42" s="774"/>
      <c r="Y42" s="93"/>
      <c r="Z42" s="93"/>
      <c r="AA42" s="93"/>
    </row>
    <row r="43" spans="2:61" ht="1.5" hidden="1" customHeight="1" x14ac:dyDescent="0.25">
      <c r="C43" s="79"/>
      <c r="H43" s="93"/>
      <c r="J43" s="114"/>
      <c r="K43" s="115"/>
      <c r="L43" s="115"/>
      <c r="M43" s="115"/>
      <c r="N43" s="115"/>
      <c r="O43" s="115"/>
      <c r="P43" s="115"/>
      <c r="Q43" s="115"/>
      <c r="R43" s="115"/>
      <c r="S43" s="115"/>
      <c r="T43" s="115"/>
      <c r="U43" s="115"/>
      <c r="V43" s="115"/>
      <c r="W43" s="115"/>
      <c r="X43" s="115"/>
      <c r="Y43" s="93"/>
      <c r="Z43" s="93"/>
      <c r="AA43" s="93"/>
    </row>
    <row r="44" spans="2:61" ht="1.5" hidden="1" customHeight="1" x14ac:dyDescent="0.25">
      <c r="C44" s="79"/>
      <c r="H44" s="93"/>
      <c r="J44" s="114"/>
      <c r="K44" s="115"/>
      <c r="L44" s="115"/>
      <c r="M44" s="115"/>
      <c r="N44" s="115"/>
      <c r="O44" s="115"/>
      <c r="P44" s="115"/>
      <c r="Q44" s="115"/>
      <c r="R44" s="115"/>
      <c r="S44" s="115"/>
      <c r="T44" s="115"/>
      <c r="U44" s="115"/>
      <c r="V44" s="115"/>
      <c r="W44" s="115"/>
      <c r="X44" s="115"/>
      <c r="Y44" s="93"/>
      <c r="Z44" s="93"/>
      <c r="AA44" s="93"/>
    </row>
    <row r="45" spans="2:61" ht="30" customHeight="1" x14ac:dyDescent="0.3">
      <c r="B45" s="116" t="s">
        <v>446</v>
      </c>
      <c r="C45" s="499" t="s">
        <v>475</v>
      </c>
      <c r="H45" s="93"/>
      <c r="I45" s="90" t="s">
        <v>447</v>
      </c>
      <c r="J45" s="780" t="s">
        <v>464</v>
      </c>
      <c r="K45" s="780"/>
      <c r="L45" s="780"/>
      <c r="M45" s="780"/>
      <c r="N45" s="780"/>
      <c r="O45" s="780"/>
      <c r="P45" s="780"/>
      <c r="Q45" s="780"/>
      <c r="R45" s="780"/>
      <c r="S45" s="780"/>
      <c r="T45" s="780"/>
      <c r="U45" s="780"/>
      <c r="V45" s="780"/>
      <c r="W45" s="780"/>
      <c r="X45" s="780"/>
      <c r="Y45" s="117"/>
      <c r="Z45" s="117"/>
      <c r="AA45" s="117"/>
    </row>
    <row r="46" spans="2:61" ht="19.5" customHeight="1" x14ac:dyDescent="0.25">
      <c r="C46" s="93"/>
      <c r="G46" s="90"/>
      <c r="H46" s="118"/>
      <c r="I46" s="90" t="s">
        <v>448</v>
      </c>
      <c r="J46" s="774" t="s">
        <v>519</v>
      </c>
      <c r="K46" s="774"/>
      <c r="L46" s="774"/>
      <c r="M46" s="774"/>
      <c r="N46" s="774"/>
      <c r="O46" s="774"/>
      <c r="P46" s="774"/>
      <c r="Q46" s="774"/>
      <c r="R46" s="774"/>
      <c r="S46" s="774"/>
      <c r="T46" s="774"/>
      <c r="U46" s="774"/>
      <c r="V46" s="774"/>
      <c r="W46" s="774"/>
      <c r="X46" s="774"/>
      <c r="Y46" s="93"/>
      <c r="Z46" s="93"/>
      <c r="AA46" s="93"/>
    </row>
    <row r="47" spans="2:61" ht="19.5" customHeight="1" x14ac:dyDescent="0.25">
      <c r="B47" s="119" t="s">
        <v>449</v>
      </c>
      <c r="C47" s="501">
        <v>45035</v>
      </c>
      <c r="G47" s="90"/>
      <c r="I47" s="90" t="s">
        <v>25</v>
      </c>
      <c r="J47" s="774" t="s">
        <v>520</v>
      </c>
      <c r="K47" s="774"/>
      <c r="L47" s="774"/>
      <c r="M47" s="774"/>
      <c r="N47" s="774"/>
      <c r="O47" s="774"/>
      <c r="P47" s="774"/>
      <c r="Q47" s="120" t="s">
        <v>26</v>
      </c>
      <c r="R47" s="774" t="s">
        <v>469</v>
      </c>
      <c r="S47" s="774"/>
      <c r="T47" s="774"/>
      <c r="U47" s="120" t="s">
        <v>428</v>
      </c>
      <c r="V47" s="774">
        <v>98612</v>
      </c>
      <c r="W47" s="774"/>
      <c r="X47" s="774"/>
      <c r="Y47" s="93"/>
      <c r="Z47" s="93"/>
      <c r="AA47" s="93"/>
    </row>
    <row r="48" spans="2:61" ht="14.25" hidden="1" customHeight="1" x14ac:dyDescent="0.25">
      <c r="B48" s="119"/>
      <c r="C48" s="95"/>
      <c r="H48" s="93"/>
      <c r="J48" s="121"/>
      <c r="K48" s="122"/>
      <c r="L48" s="122"/>
      <c r="M48" s="122"/>
      <c r="N48" s="122"/>
      <c r="O48" s="122"/>
      <c r="P48" s="123"/>
      <c r="Q48" s="123"/>
      <c r="R48" s="122"/>
      <c r="S48" s="122"/>
      <c r="T48" s="122"/>
      <c r="U48" s="123"/>
      <c r="V48" s="123"/>
      <c r="W48" s="123"/>
      <c r="X48" s="122"/>
      <c r="Y48" s="122"/>
      <c r="Z48" s="122"/>
      <c r="AA48" s="122"/>
    </row>
    <row r="49" spans="9:27" ht="19.5" customHeight="1" x14ac:dyDescent="0.25">
      <c r="I49" s="90" t="s">
        <v>28</v>
      </c>
      <c r="J49" s="774" t="s">
        <v>477</v>
      </c>
      <c r="K49" s="774"/>
      <c r="L49" s="774"/>
      <c r="M49" s="774"/>
      <c r="N49" s="774"/>
      <c r="O49" s="774"/>
      <c r="P49" s="774"/>
      <c r="Q49" s="774"/>
      <c r="R49" s="774"/>
      <c r="S49" s="774"/>
      <c r="T49" s="774"/>
      <c r="U49" s="774"/>
      <c r="V49" s="774"/>
      <c r="W49" s="774"/>
      <c r="X49" s="774"/>
      <c r="Y49" s="93"/>
      <c r="Z49" s="93"/>
      <c r="AA49" s="93"/>
    </row>
    <row r="50" spans="9:27" ht="19.5" customHeight="1" x14ac:dyDescent="0.25">
      <c r="I50" s="90" t="s">
        <v>29</v>
      </c>
      <c r="J50" s="774"/>
      <c r="K50" s="774"/>
      <c r="L50" s="774"/>
      <c r="M50" s="774"/>
      <c r="N50" s="774"/>
      <c r="O50" s="774"/>
      <c r="P50" s="774"/>
      <c r="Q50" s="774"/>
      <c r="R50" s="774"/>
      <c r="S50" s="774"/>
      <c r="T50" s="774"/>
      <c r="U50" s="774"/>
      <c r="V50" s="774"/>
      <c r="W50" s="774"/>
      <c r="X50" s="774"/>
      <c r="Y50" s="93"/>
      <c r="Z50" s="93"/>
      <c r="AA50" s="93"/>
    </row>
  </sheetData>
  <sheetProtection algorithmName="SHA-512" hashValue="fHQk/h1y9fIXO8W0VuXWRgLkINYGzU/CWzRAk4GgIw4vHP1oDz5fpMf0Zf4GlnmszKdPphVPxVA7Re2WWaVa9w==" saltValue="QGKkbodgHjsyhAodBvQwrg==" spinCount="100000" sheet="1" objects="1" scenarios="1"/>
  <mergeCells count="34">
    <mergeCell ref="J49:X49"/>
    <mergeCell ref="J50:X50"/>
    <mergeCell ref="C39:X39"/>
    <mergeCell ref="J41:X41"/>
    <mergeCell ref="J42:X42"/>
    <mergeCell ref="J45:X45"/>
    <mergeCell ref="J46:X46"/>
    <mergeCell ref="J47:P47"/>
    <mergeCell ref="R47:T47"/>
    <mergeCell ref="V47:X47"/>
    <mergeCell ref="C37:X38"/>
    <mergeCell ref="E17:O17"/>
    <mergeCell ref="P19:X19"/>
    <mergeCell ref="K22:Q22"/>
    <mergeCell ref="C25:X25"/>
    <mergeCell ref="I27:P27"/>
    <mergeCell ref="D29:E29"/>
    <mergeCell ref="D31:X31"/>
    <mergeCell ref="F33:M33"/>
    <mergeCell ref="P33:R33"/>
    <mergeCell ref="U33:X33"/>
    <mergeCell ref="C35:X35"/>
    <mergeCell ref="M15:Q15"/>
    <mergeCell ref="C2:X2"/>
    <mergeCell ref="D4:E4"/>
    <mergeCell ref="D6:X6"/>
    <mergeCell ref="D7:X7"/>
    <mergeCell ref="D8:X8"/>
    <mergeCell ref="D9:X9"/>
    <mergeCell ref="D10:X10"/>
    <mergeCell ref="F11:M11"/>
    <mergeCell ref="P11:R11"/>
    <mergeCell ref="U11:X11"/>
    <mergeCell ref="C13:X13"/>
  </mergeCells>
  <dataValidations count="1">
    <dataValidation allowBlank="1" sqref="C45"/>
  </dataValidations>
  <hyperlinks>
    <hyperlink ref="F17:N17" r:id="rId1" location="/" display="Secretary of State's Office "/>
  </hyperlinks>
  <printOptions horizontalCentered="1"/>
  <pageMargins left="0.7" right="0.7" top="0.75" bottom="0.75" header="0.3" footer="0.3"/>
  <pageSetup scale="80" fitToHeight="0"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B30"/>
  <sheetViews>
    <sheetView showGridLines="0" zoomScaleNormal="100" workbookViewId="0">
      <selection activeCell="B2" sqref="B2"/>
    </sheetView>
  </sheetViews>
  <sheetFormatPr defaultColWidth="8.6640625" defaultRowHeight="13.8" x14ac:dyDescent="0.25"/>
  <cols>
    <col min="1" max="1" width="2.6640625" style="431" customWidth="1"/>
    <col min="2" max="2" width="132.6640625" style="430" customWidth="1"/>
    <col min="3" max="3" width="4.33203125" style="431" customWidth="1"/>
    <col min="4" max="16384" width="8.6640625" style="431"/>
  </cols>
  <sheetData>
    <row r="1" spans="2:2" ht="14.4" thickBot="1" x14ac:dyDescent="0.3"/>
    <row r="2" spans="2:2" s="433" customFormat="1" ht="24" customHeight="1" thickBot="1" x14ac:dyDescent="0.35">
      <c r="B2" s="432" t="s">
        <v>450</v>
      </c>
    </row>
    <row r="3" spans="2:2" s="433" customFormat="1" ht="10.199999999999999" customHeight="1" thickBot="1" x14ac:dyDescent="0.35">
      <c r="B3" s="434"/>
    </row>
    <row r="4" spans="2:2" s="433" customFormat="1" ht="21.45" customHeight="1" thickBot="1" x14ac:dyDescent="0.35">
      <c r="B4" s="435" t="s">
        <v>451</v>
      </c>
    </row>
    <row r="5" spans="2:2" s="433" customFormat="1" ht="10.5" customHeight="1" x14ac:dyDescent="0.3">
      <c r="B5" s="434"/>
    </row>
    <row r="6" spans="2:2" s="433" customFormat="1" ht="89.7" customHeight="1" x14ac:dyDescent="0.3">
      <c r="B6" s="436" t="s">
        <v>452</v>
      </c>
    </row>
    <row r="7" spans="2:2" s="433" customFormat="1" ht="19.2" customHeight="1" x14ac:dyDescent="0.3">
      <c r="B7" s="437" t="s">
        <v>453</v>
      </c>
    </row>
    <row r="8" spans="2:2" s="433" customFormat="1" ht="21" customHeight="1" x14ac:dyDescent="0.3">
      <c r="B8" s="438" t="s">
        <v>454</v>
      </c>
    </row>
    <row r="9" spans="2:2" s="433" customFormat="1" ht="13.5" customHeight="1" x14ac:dyDescent="0.3">
      <c r="B9" s="439"/>
    </row>
    <row r="10" spans="2:2" s="433" customFormat="1" ht="37.950000000000003" customHeight="1" x14ac:dyDescent="0.3">
      <c r="B10" s="440" t="s">
        <v>455</v>
      </c>
    </row>
    <row r="11" spans="2:2" s="433" customFormat="1" ht="197.4" customHeight="1" x14ac:dyDescent="0.3">
      <c r="B11" s="437" t="s">
        <v>456</v>
      </c>
    </row>
    <row r="12" spans="2:2" s="433" customFormat="1" ht="10.5" customHeight="1" x14ac:dyDescent="0.3">
      <c r="B12" s="434"/>
    </row>
    <row r="13" spans="2:2" s="433" customFormat="1" ht="25.95" customHeight="1" x14ac:dyDescent="0.3">
      <c r="B13" s="440" t="s">
        <v>457</v>
      </c>
    </row>
    <row r="14" spans="2:2" s="433" customFormat="1" ht="61.2" customHeight="1" x14ac:dyDescent="0.3">
      <c r="B14" s="441" t="s">
        <v>458</v>
      </c>
    </row>
    <row r="15" spans="2:2" ht="15.6" thickBot="1" x14ac:dyDescent="0.3">
      <c r="B15" s="442"/>
    </row>
    <row r="16" spans="2:2" ht="24.6" customHeight="1" thickBot="1" x14ac:dyDescent="0.3">
      <c r="B16" s="443" t="s">
        <v>459</v>
      </c>
    </row>
    <row r="17" spans="2:2" ht="76.95" customHeight="1" x14ac:dyDescent="0.25">
      <c r="B17" s="444" t="s">
        <v>460</v>
      </c>
    </row>
    <row r="18" spans="2:2" ht="13.5" customHeight="1" thickBot="1" x14ac:dyDescent="0.3">
      <c r="B18" s="444"/>
    </row>
    <row r="19" spans="2:2" ht="19.95" customHeight="1" thickBot="1" x14ac:dyDescent="0.3">
      <c r="B19" s="445" t="s">
        <v>58</v>
      </c>
    </row>
    <row r="20" spans="2:2" ht="51.45" customHeight="1" x14ac:dyDescent="0.25">
      <c r="B20" s="446" t="s">
        <v>59</v>
      </c>
    </row>
    <row r="21" spans="2:2" ht="24.45" customHeight="1" x14ac:dyDescent="0.25">
      <c r="B21" s="447" t="s">
        <v>461</v>
      </c>
    </row>
    <row r="22" spans="2:2" ht="11.7" customHeight="1" thickBot="1" x14ac:dyDescent="0.3">
      <c r="B22" s="442"/>
    </row>
    <row r="23" spans="2:2" s="433" customFormat="1" ht="27.6" customHeight="1" thickBot="1" x14ac:dyDescent="0.35">
      <c r="B23" s="443" t="s">
        <v>462</v>
      </c>
    </row>
    <row r="24" spans="2:2" ht="38.700000000000003" customHeight="1" x14ac:dyDescent="0.25">
      <c r="B24" s="442" t="s">
        <v>463</v>
      </c>
    </row>
    <row r="25" spans="2:2" ht="14.4" x14ac:dyDescent="0.3">
      <c r="B25" s="55" t="s">
        <v>60</v>
      </c>
    </row>
    <row r="26" spans="2:2" ht="16.2" thickBot="1" x14ac:dyDescent="0.35">
      <c r="B26" s="448"/>
    </row>
    <row r="27" spans="2:2" ht="16.2" thickBot="1" x14ac:dyDescent="0.3">
      <c r="B27" s="449" t="s">
        <v>61</v>
      </c>
    </row>
    <row r="28" spans="2:2" ht="15" x14ac:dyDescent="0.25">
      <c r="B28" s="450" t="s">
        <v>62</v>
      </c>
    </row>
    <row r="29" spans="2:2" ht="14.4" x14ac:dyDescent="0.3">
      <c r="B29" s="55" t="s">
        <v>49</v>
      </c>
    </row>
    <row r="30" spans="2:2" ht="15" x14ac:dyDescent="0.25">
      <c r="B30" s="442"/>
    </row>
  </sheetData>
  <sheetProtection algorithmName="SHA-512" hashValue="fALLP5Nywv9LVqt+KV3Q5CpHV5ZgriBeUnUVpgoOLMqS1u/sHLkrhus0HQwWWEd3bZjPCVBxlcvdgMs0BmHr2w==" saltValue="VXTXJP2QQEufEx01utKaWw==" spinCount="100000" sheet="1" objects="1" scenarios="1"/>
  <hyperlinks>
    <hyperlink ref="B25" r:id="rId1"/>
    <hyperlink ref="B29" r:id="rId2"/>
    <hyperlink ref="B8" r:id="rId3"/>
    <hyperlink ref="B21" r:id="rId4"/>
  </hyperlinks>
  <pageMargins left="0.7" right="0.7" top="0.75" bottom="0.75" header="0.3" footer="0.3"/>
  <pageSetup scale="64" orientation="portrait" r:id="rId5"/>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CS35"/>
  <sheetViews>
    <sheetView showGridLines="0" topLeftCell="A25" zoomScaleNormal="100" workbookViewId="0">
      <selection activeCell="AC35" sqref="AC35:AH35"/>
    </sheetView>
  </sheetViews>
  <sheetFormatPr defaultColWidth="2.5546875" defaultRowHeight="14.25" customHeight="1" x14ac:dyDescent="0.25"/>
  <cols>
    <col min="1" max="33" width="2.5546875" style="147"/>
    <col min="34" max="34" width="3.44140625" style="147" customWidth="1"/>
    <col min="35" max="16384" width="2.5546875" style="147"/>
  </cols>
  <sheetData>
    <row r="1" spans="2:97" ht="14.25" customHeight="1" thickBot="1" x14ac:dyDescent="0.3"/>
    <row r="2" spans="2:97" ht="18.75" customHeight="1" thickBot="1" x14ac:dyDescent="0.3">
      <c r="B2" s="537" t="s">
        <v>63</v>
      </c>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9"/>
    </row>
    <row r="3" spans="2:97" ht="13.2" x14ac:dyDescent="0.25">
      <c r="B3" s="542" t="s">
        <v>64</v>
      </c>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4"/>
    </row>
    <row r="4" spans="2:97" ht="69.75" customHeight="1" x14ac:dyDescent="0.25">
      <c r="B4" s="545" t="s">
        <v>65</v>
      </c>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7"/>
    </row>
    <row r="5" spans="2:97" ht="18" customHeight="1" x14ac:dyDescent="0.25">
      <c r="B5" s="548" t="s">
        <v>66</v>
      </c>
      <c r="C5" s="548"/>
      <c r="D5" s="548"/>
      <c r="E5" s="548"/>
      <c r="F5" s="548"/>
      <c r="G5" s="548"/>
      <c r="H5" s="548"/>
      <c r="I5" s="548"/>
      <c r="J5" s="548"/>
      <c r="K5" s="548"/>
      <c r="L5" s="548" t="s">
        <v>67</v>
      </c>
      <c r="M5" s="548"/>
      <c r="N5" s="548"/>
      <c r="O5" s="548"/>
      <c r="P5" s="548"/>
      <c r="Q5" s="548"/>
      <c r="R5" s="548"/>
      <c r="S5" s="548"/>
      <c r="T5" s="548"/>
      <c r="U5" s="548"/>
      <c r="V5" s="548"/>
      <c r="W5" s="548" t="s">
        <v>68</v>
      </c>
      <c r="X5" s="548"/>
      <c r="Y5" s="548"/>
      <c r="Z5" s="548"/>
      <c r="AA5" s="548"/>
      <c r="AB5" s="548"/>
      <c r="AC5" s="548"/>
      <c r="AD5" s="548" t="s">
        <v>63</v>
      </c>
      <c r="AE5" s="548"/>
      <c r="AF5" s="548"/>
      <c r="AG5" s="548"/>
      <c r="AH5" s="548"/>
      <c r="AI5" s="148"/>
    </row>
    <row r="6" spans="2:97" ht="18" customHeight="1" x14ac:dyDescent="0.25">
      <c r="B6" s="540" t="s">
        <v>478</v>
      </c>
      <c r="C6" s="540"/>
      <c r="D6" s="540"/>
      <c r="E6" s="540"/>
      <c r="F6" s="540"/>
      <c r="G6" s="540"/>
      <c r="H6" s="540"/>
      <c r="I6" s="540"/>
      <c r="J6" s="540"/>
      <c r="K6" s="540"/>
      <c r="L6" s="540" t="s">
        <v>479</v>
      </c>
      <c r="M6" s="540"/>
      <c r="N6" s="540"/>
      <c r="O6" s="540"/>
      <c r="P6" s="540"/>
      <c r="Q6" s="540"/>
      <c r="R6" s="540"/>
      <c r="S6" s="540"/>
      <c r="T6" s="540"/>
      <c r="U6" s="540"/>
      <c r="V6" s="540"/>
      <c r="W6" s="540" t="s">
        <v>480</v>
      </c>
      <c r="X6" s="540"/>
      <c r="Y6" s="540"/>
      <c r="Z6" s="540"/>
      <c r="AA6" s="540"/>
      <c r="AB6" s="540"/>
      <c r="AC6" s="540"/>
      <c r="AD6" s="541">
        <v>1</v>
      </c>
      <c r="AE6" s="541"/>
      <c r="AF6" s="541"/>
      <c r="AG6" s="541"/>
      <c r="AH6" s="541"/>
      <c r="AI6" s="148"/>
      <c r="AJ6" s="148"/>
    </row>
    <row r="7" spans="2:97" ht="18" customHeight="1" x14ac:dyDescent="0.25">
      <c r="B7" s="540">
        <v>0</v>
      </c>
      <c r="C7" s="540"/>
      <c r="D7" s="540"/>
      <c r="E7" s="540"/>
      <c r="F7" s="540"/>
      <c r="G7" s="540"/>
      <c r="H7" s="540"/>
      <c r="I7" s="540"/>
      <c r="J7" s="540"/>
      <c r="K7" s="540"/>
      <c r="L7" s="540">
        <v>0</v>
      </c>
      <c r="M7" s="540"/>
      <c r="N7" s="540"/>
      <c r="O7" s="540"/>
      <c r="P7" s="540"/>
      <c r="Q7" s="540"/>
      <c r="R7" s="540"/>
      <c r="S7" s="540"/>
      <c r="T7" s="540"/>
      <c r="U7" s="540"/>
      <c r="V7" s="540"/>
      <c r="W7" s="540">
        <v>0</v>
      </c>
      <c r="X7" s="540"/>
      <c r="Y7" s="540"/>
      <c r="Z7" s="540"/>
      <c r="AA7" s="540"/>
      <c r="AB7" s="540"/>
      <c r="AC7" s="540"/>
      <c r="AD7" s="541">
        <v>0</v>
      </c>
      <c r="AE7" s="541"/>
      <c r="AF7" s="541"/>
      <c r="AG7" s="541"/>
      <c r="AH7" s="541"/>
      <c r="AI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row>
    <row r="8" spans="2:97" ht="18" customHeight="1" x14ac:dyDescent="0.25">
      <c r="B8" s="540">
        <v>0</v>
      </c>
      <c r="C8" s="540"/>
      <c r="D8" s="540"/>
      <c r="E8" s="540"/>
      <c r="F8" s="540"/>
      <c r="G8" s="540"/>
      <c r="H8" s="540"/>
      <c r="I8" s="540"/>
      <c r="J8" s="540"/>
      <c r="K8" s="540"/>
      <c r="L8" s="540">
        <v>0</v>
      </c>
      <c r="M8" s="540"/>
      <c r="N8" s="540"/>
      <c r="O8" s="540"/>
      <c r="P8" s="540"/>
      <c r="Q8" s="540"/>
      <c r="R8" s="540"/>
      <c r="S8" s="540"/>
      <c r="T8" s="540"/>
      <c r="U8" s="540"/>
      <c r="V8" s="540"/>
      <c r="W8" s="540">
        <v>0</v>
      </c>
      <c r="X8" s="540"/>
      <c r="Y8" s="540"/>
      <c r="Z8" s="540"/>
      <c r="AA8" s="540"/>
      <c r="AB8" s="540"/>
      <c r="AC8" s="540"/>
      <c r="AD8" s="541">
        <v>0</v>
      </c>
      <c r="AE8" s="541"/>
      <c r="AF8" s="541"/>
      <c r="AG8" s="541"/>
      <c r="AH8" s="541"/>
      <c r="AI8" s="148"/>
      <c r="AJ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row>
    <row r="9" spans="2:97" ht="18" customHeight="1" x14ac:dyDescent="0.25">
      <c r="B9" s="540">
        <v>0</v>
      </c>
      <c r="C9" s="540"/>
      <c r="D9" s="540"/>
      <c r="E9" s="540"/>
      <c r="F9" s="540"/>
      <c r="G9" s="540"/>
      <c r="H9" s="540"/>
      <c r="I9" s="540"/>
      <c r="J9" s="540"/>
      <c r="K9" s="540"/>
      <c r="L9" s="540">
        <v>0</v>
      </c>
      <c r="M9" s="540"/>
      <c r="N9" s="540"/>
      <c r="O9" s="540"/>
      <c r="P9" s="540"/>
      <c r="Q9" s="540"/>
      <c r="R9" s="540"/>
      <c r="S9" s="540"/>
      <c r="T9" s="540"/>
      <c r="U9" s="540"/>
      <c r="V9" s="540"/>
      <c r="W9" s="540">
        <v>0</v>
      </c>
      <c r="X9" s="540"/>
      <c r="Y9" s="540"/>
      <c r="Z9" s="540"/>
      <c r="AA9" s="540"/>
      <c r="AB9" s="540"/>
      <c r="AC9" s="540"/>
      <c r="AD9" s="541">
        <v>0</v>
      </c>
      <c r="AE9" s="541"/>
      <c r="AF9" s="541"/>
      <c r="AG9" s="541"/>
      <c r="AH9" s="541"/>
      <c r="AI9" s="148"/>
      <c r="AJ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row>
    <row r="10" spans="2:97" ht="18" customHeight="1" x14ac:dyDescent="0.25">
      <c r="B10" s="540">
        <v>0</v>
      </c>
      <c r="C10" s="540"/>
      <c r="D10" s="540"/>
      <c r="E10" s="540"/>
      <c r="F10" s="540"/>
      <c r="G10" s="540"/>
      <c r="H10" s="540"/>
      <c r="I10" s="540"/>
      <c r="J10" s="540"/>
      <c r="K10" s="540"/>
      <c r="L10" s="540">
        <v>0</v>
      </c>
      <c r="M10" s="540"/>
      <c r="N10" s="540"/>
      <c r="O10" s="540"/>
      <c r="P10" s="540"/>
      <c r="Q10" s="540"/>
      <c r="R10" s="540"/>
      <c r="S10" s="540"/>
      <c r="T10" s="540"/>
      <c r="U10" s="540"/>
      <c r="V10" s="540"/>
      <c r="W10" s="540">
        <v>0</v>
      </c>
      <c r="X10" s="540"/>
      <c r="Y10" s="540"/>
      <c r="Z10" s="540"/>
      <c r="AA10" s="540"/>
      <c r="AB10" s="540"/>
      <c r="AC10" s="540"/>
      <c r="AD10" s="541">
        <v>0</v>
      </c>
      <c r="AE10" s="541"/>
      <c r="AF10" s="541"/>
      <c r="AG10" s="541"/>
      <c r="AH10" s="541"/>
      <c r="AI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row>
    <row r="11" spans="2:97" ht="18" customHeight="1" x14ac:dyDescent="0.25">
      <c r="B11" s="540">
        <v>0</v>
      </c>
      <c r="C11" s="540"/>
      <c r="D11" s="540"/>
      <c r="E11" s="540"/>
      <c r="F11" s="540"/>
      <c r="G11" s="540"/>
      <c r="H11" s="540"/>
      <c r="I11" s="540"/>
      <c r="J11" s="540"/>
      <c r="K11" s="540"/>
      <c r="L11" s="540">
        <v>0</v>
      </c>
      <c r="M11" s="540"/>
      <c r="N11" s="540"/>
      <c r="O11" s="540"/>
      <c r="P11" s="540"/>
      <c r="Q11" s="540"/>
      <c r="R11" s="540"/>
      <c r="S11" s="540"/>
      <c r="T11" s="540"/>
      <c r="U11" s="540"/>
      <c r="V11" s="540"/>
      <c r="W11" s="540">
        <v>0</v>
      </c>
      <c r="X11" s="540"/>
      <c r="Y11" s="540"/>
      <c r="Z11" s="540"/>
      <c r="AA11" s="540"/>
      <c r="AB11" s="540"/>
      <c r="AC11" s="540"/>
      <c r="AD11" s="541">
        <v>0</v>
      </c>
      <c r="AE11" s="541"/>
      <c r="AF11" s="541"/>
      <c r="AG11" s="541"/>
      <c r="AH11" s="541"/>
      <c r="AI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row>
    <row r="12" spans="2:97" ht="18" customHeight="1" x14ac:dyDescent="0.25">
      <c r="B12" s="540">
        <v>0</v>
      </c>
      <c r="C12" s="540"/>
      <c r="D12" s="540"/>
      <c r="E12" s="540"/>
      <c r="F12" s="540"/>
      <c r="G12" s="540"/>
      <c r="H12" s="540"/>
      <c r="I12" s="540"/>
      <c r="J12" s="540"/>
      <c r="K12" s="540"/>
      <c r="L12" s="540">
        <v>0</v>
      </c>
      <c r="M12" s="540"/>
      <c r="N12" s="540"/>
      <c r="O12" s="540"/>
      <c r="P12" s="540"/>
      <c r="Q12" s="540"/>
      <c r="R12" s="540"/>
      <c r="S12" s="540"/>
      <c r="T12" s="540"/>
      <c r="U12" s="540"/>
      <c r="V12" s="540"/>
      <c r="W12" s="540">
        <v>0</v>
      </c>
      <c r="X12" s="540"/>
      <c r="Y12" s="540"/>
      <c r="Z12" s="540"/>
      <c r="AA12" s="540"/>
      <c r="AB12" s="540"/>
      <c r="AC12" s="540"/>
      <c r="AD12" s="541">
        <v>0</v>
      </c>
      <c r="AE12" s="541"/>
      <c r="AF12" s="541"/>
      <c r="AG12" s="541"/>
      <c r="AH12" s="541"/>
      <c r="AI12" s="148"/>
    </row>
    <row r="13" spans="2:97" ht="18" customHeight="1" x14ac:dyDescent="0.25">
      <c r="B13" s="540">
        <v>0</v>
      </c>
      <c r="C13" s="540"/>
      <c r="D13" s="540"/>
      <c r="E13" s="540"/>
      <c r="F13" s="540"/>
      <c r="G13" s="540"/>
      <c r="H13" s="540"/>
      <c r="I13" s="540"/>
      <c r="J13" s="540"/>
      <c r="K13" s="540"/>
      <c r="L13" s="540">
        <v>0</v>
      </c>
      <c r="M13" s="540"/>
      <c r="N13" s="540"/>
      <c r="O13" s="540"/>
      <c r="P13" s="540"/>
      <c r="Q13" s="540"/>
      <c r="R13" s="540"/>
      <c r="S13" s="540"/>
      <c r="T13" s="540"/>
      <c r="U13" s="540"/>
      <c r="V13" s="540"/>
      <c r="W13" s="540">
        <v>0</v>
      </c>
      <c r="X13" s="540"/>
      <c r="Y13" s="540"/>
      <c r="Z13" s="540"/>
      <c r="AA13" s="540"/>
      <c r="AB13" s="540"/>
      <c r="AC13" s="540"/>
      <c r="AD13" s="541">
        <v>0</v>
      </c>
      <c r="AE13" s="541"/>
      <c r="AF13" s="541"/>
      <c r="AG13" s="541"/>
      <c r="AH13" s="541"/>
    </row>
    <row r="14" spans="2:97" ht="18" customHeight="1" x14ac:dyDescent="0.25">
      <c r="B14" s="540">
        <v>0</v>
      </c>
      <c r="C14" s="540"/>
      <c r="D14" s="540"/>
      <c r="E14" s="540"/>
      <c r="F14" s="540"/>
      <c r="G14" s="540"/>
      <c r="H14" s="540"/>
      <c r="I14" s="540"/>
      <c r="J14" s="540"/>
      <c r="K14" s="540"/>
      <c r="L14" s="540">
        <v>0</v>
      </c>
      <c r="M14" s="540"/>
      <c r="N14" s="540"/>
      <c r="O14" s="540"/>
      <c r="P14" s="540"/>
      <c r="Q14" s="540"/>
      <c r="R14" s="540"/>
      <c r="S14" s="540"/>
      <c r="T14" s="540"/>
      <c r="U14" s="540"/>
      <c r="V14" s="540"/>
      <c r="W14" s="540">
        <v>0</v>
      </c>
      <c r="X14" s="540"/>
      <c r="Y14" s="540"/>
      <c r="Z14" s="540"/>
      <c r="AA14" s="540"/>
      <c r="AB14" s="540"/>
      <c r="AC14" s="540"/>
      <c r="AD14" s="541">
        <v>0</v>
      </c>
      <c r="AE14" s="541"/>
      <c r="AF14" s="541"/>
      <c r="AG14" s="541"/>
      <c r="AH14" s="541"/>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row>
    <row r="15" spans="2:97" ht="18" customHeight="1" x14ac:dyDescent="0.25">
      <c r="B15" s="451" t="s">
        <v>69</v>
      </c>
      <c r="C15" s="452"/>
      <c r="D15" s="452"/>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3"/>
      <c r="AD15" s="550">
        <v>0</v>
      </c>
      <c r="AE15" s="550"/>
      <c r="AF15" s="550"/>
      <c r="AG15" s="550"/>
      <c r="AH15" s="550"/>
      <c r="BR15" s="148"/>
      <c r="BS15" s="148"/>
      <c r="BT15" s="148"/>
      <c r="BU15" s="148"/>
      <c r="BV15" s="148"/>
      <c r="BW15" s="148"/>
      <c r="BX15" s="148"/>
      <c r="BY15" s="148"/>
      <c r="BZ15" s="148"/>
      <c r="CA15" s="148"/>
      <c r="CB15" s="148"/>
      <c r="CC15" s="148"/>
      <c r="CD15" s="148"/>
      <c r="CE15" s="148"/>
      <c r="CF15" s="148"/>
      <c r="CG15" s="148"/>
      <c r="CH15" s="148"/>
      <c r="CI15" s="148"/>
      <c r="CJ15" s="148"/>
      <c r="CK15" s="148"/>
      <c r="CL15" s="148"/>
      <c r="CM15" s="148"/>
      <c r="CN15" s="148"/>
      <c r="CO15" s="148"/>
      <c r="CP15" s="148"/>
      <c r="CQ15" s="148"/>
      <c r="CR15" s="148"/>
      <c r="CS15" s="148"/>
    </row>
    <row r="16" spans="2:97" ht="16.5" customHeight="1" thickBot="1" x14ac:dyDescent="0.3">
      <c r="B16" s="149"/>
      <c r="C16" s="149"/>
      <c r="D16" s="149"/>
      <c r="E16" s="149"/>
      <c r="F16" s="149"/>
      <c r="G16" s="149"/>
      <c r="H16" s="149"/>
      <c r="I16" s="149"/>
      <c r="J16" s="149"/>
      <c r="K16" s="149"/>
      <c r="L16" s="149"/>
      <c r="M16" s="149"/>
      <c r="N16" s="149"/>
      <c r="O16" s="150"/>
      <c r="P16" s="150"/>
      <c r="Q16" s="150"/>
      <c r="R16" s="150"/>
      <c r="S16" s="150"/>
      <c r="T16" s="150"/>
      <c r="U16" s="150"/>
      <c r="V16" s="150"/>
      <c r="W16" s="150"/>
      <c r="X16" s="150"/>
      <c r="Y16" s="150"/>
      <c r="Z16" s="150"/>
      <c r="AA16" s="150"/>
      <c r="AB16" s="150"/>
      <c r="AC16" s="150"/>
      <c r="AD16" s="150"/>
      <c r="AE16" s="149"/>
      <c r="AF16" s="149"/>
      <c r="AG16" s="150"/>
      <c r="AH16" s="150"/>
      <c r="BJ16" s="151"/>
      <c r="BK16" s="151"/>
      <c r="BL16" s="151"/>
      <c r="BM16" s="151"/>
      <c r="BN16" s="151"/>
      <c r="BO16" s="151"/>
    </row>
    <row r="17" spans="2:97" ht="16.5" customHeight="1" thickBot="1" x14ac:dyDescent="0.3">
      <c r="B17" s="557" t="s">
        <v>70</v>
      </c>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9"/>
    </row>
    <row r="18" spans="2:97" ht="13.8" thickBot="1" x14ac:dyDescent="0.3">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BI18" s="148"/>
      <c r="BJ18" s="148"/>
      <c r="BK18" s="148"/>
      <c r="BL18" s="148"/>
      <c r="BM18" s="148"/>
      <c r="BN18" s="148"/>
      <c r="BO18" s="148"/>
      <c r="BP18" s="148"/>
      <c r="BQ18" s="148"/>
      <c r="BR18" s="148"/>
      <c r="BS18" s="148"/>
      <c r="BT18" s="148"/>
      <c r="BU18" s="148"/>
      <c r="BV18" s="148"/>
      <c r="BW18" s="148"/>
      <c r="BX18" s="148"/>
      <c r="BY18" s="148"/>
      <c r="BZ18" s="148"/>
      <c r="CA18" s="148"/>
      <c r="CB18" s="148"/>
      <c r="CC18" s="148"/>
      <c r="CD18" s="148"/>
      <c r="CE18" s="148"/>
      <c r="CF18" s="148"/>
      <c r="CG18" s="148"/>
      <c r="CH18" s="148"/>
      <c r="CI18" s="148"/>
      <c r="CJ18" s="148"/>
      <c r="CK18" s="148"/>
      <c r="CL18" s="148"/>
      <c r="CM18" s="148"/>
      <c r="CN18" s="148"/>
      <c r="CO18" s="148"/>
      <c r="CP18" s="148"/>
      <c r="CQ18" s="148"/>
      <c r="CR18" s="148"/>
      <c r="CS18" s="148"/>
    </row>
    <row r="19" spans="2:97" ht="13.8" x14ac:dyDescent="0.25">
      <c r="B19" s="560" t="s">
        <v>71</v>
      </c>
      <c r="C19" s="561"/>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61"/>
      <c r="AB19" s="561"/>
      <c r="AC19" s="561"/>
      <c r="AD19" s="561"/>
      <c r="AE19" s="561"/>
      <c r="AF19" s="561"/>
      <c r="AG19" s="561"/>
      <c r="AH19" s="562"/>
    </row>
    <row r="20" spans="2:97" ht="14.7" customHeight="1" x14ac:dyDescent="0.25">
      <c r="B20" s="554" t="s">
        <v>72</v>
      </c>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6"/>
    </row>
    <row r="21" spans="2:97" ht="29.25" customHeight="1" thickBot="1" x14ac:dyDescent="0.3">
      <c r="B21" s="551" t="s">
        <v>73</v>
      </c>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3"/>
    </row>
    <row r="22" spans="2:97" ht="17.25" customHeight="1" x14ac:dyDescent="0.25">
      <c r="B22" s="152"/>
      <c r="C22" s="152"/>
      <c r="D22" s="152"/>
      <c r="E22" s="152"/>
      <c r="F22" s="152"/>
      <c r="G22" s="152"/>
      <c r="H22" s="152"/>
      <c r="I22" s="152"/>
      <c r="J22" s="152"/>
      <c r="K22" s="152"/>
      <c r="L22" s="153" t="s">
        <v>74</v>
      </c>
      <c r="M22" s="549">
        <v>1953651</v>
      </c>
      <c r="N22" s="549"/>
      <c r="O22" s="549"/>
      <c r="P22" s="549"/>
      <c r="Q22" s="549"/>
      <c r="R22" s="549"/>
      <c r="S22" s="549"/>
      <c r="T22" s="549"/>
      <c r="U22" s="549"/>
      <c r="V22" s="549"/>
      <c r="W22" s="549"/>
      <c r="X22" s="549"/>
      <c r="Y22" s="549"/>
      <c r="Z22" s="549"/>
      <c r="AA22" s="549"/>
      <c r="AB22" s="152"/>
      <c r="AC22" s="152"/>
      <c r="AD22" s="152"/>
      <c r="AE22" s="152"/>
      <c r="AF22" s="152"/>
      <c r="AG22" s="152"/>
      <c r="AH22" s="152"/>
    </row>
    <row r="23" spans="2:97" ht="7.5" customHeight="1" thickBot="1" x14ac:dyDescent="0.3">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row>
    <row r="24" spans="2:97" ht="16.5" customHeight="1" x14ac:dyDescent="0.25">
      <c r="B24" s="571" t="s">
        <v>75</v>
      </c>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3"/>
    </row>
    <row r="25" spans="2:97" ht="16.5" customHeight="1" x14ac:dyDescent="0.25">
      <c r="B25" s="574" t="s">
        <v>76</v>
      </c>
      <c r="C25" s="575"/>
      <c r="D25" s="575"/>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6"/>
    </row>
    <row r="26" spans="2:97" ht="16.5" customHeight="1" x14ac:dyDescent="0.25">
      <c r="B26" s="577" t="s">
        <v>77</v>
      </c>
      <c r="C26" s="578"/>
      <c r="D26" s="578"/>
      <c r="E26" s="578"/>
      <c r="F26" s="578"/>
      <c r="G26" s="578"/>
      <c r="H26" s="578"/>
      <c r="I26" s="578"/>
      <c r="J26" s="578"/>
      <c r="K26" s="578"/>
      <c r="L26" s="578"/>
      <c r="M26" s="578"/>
      <c r="N26" s="578"/>
      <c r="O26" s="578"/>
      <c r="P26" s="578" t="s">
        <v>78</v>
      </c>
      <c r="Q26" s="578"/>
      <c r="R26" s="578"/>
      <c r="S26" s="578"/>
      <c r="T26" s="578"/>
      <c r="U26" s="578"/>
      <c r="V26" s="578"/>
      <c r="W26" s="578"/>
      <c r="X26" s="578"/>
      <c r="Y26" s="578"/>
      <c r="Z26" s="578"/>
      <c r="AA26" s="578" t="s">
        <v>79</v>
      </c>
      <c r="AB26" s="578"/>
      <c r="AC26" s="578"/>
      <c r="AD26" s="578"/>
      <c r="AE26" s="578"/>
      <c r="AF26" s="578"/>
      <c r="AG26" s="578"/>
      <c r="AH26" s="579"/>
    </row>
    <row r="27" spans="2:97" ht="17.25" customHeight="1" x14ac:dyDescent="0.25">
      <c r="B27" s="567" t="s">
        <v>481</v>
      </c>
      <c r="C27" s="568"/>
      <c r="D27" s="568"/>
      <c r="E27" s="568"/>
      <c r="F27" s="568"/>
      <c r="G27" s="568"/>
      <c r="H27" s="568"/>
      <c r="I27" s="568"/>
      <c r="J27" s="568"/>
      <c r="K27" s="568"/>
      <c r="L27" s="568"/>
      <c r="M27" s="568"/>
      <c r="N27" s="568"/>
      <c r="O27" s="568"/>
      <c r="P27" s="569" t="s">
        <v>482</v>
      </c>
      <c r="Q27" s="569"/>
      <c r="R27" s="569"/>
      <c r="S27" s="569"/>
      <c r="T27" s="569"/>
      <c r="U27" s="569"/>
      <c r="V27" s="569"/>
      <c r="W27" s="569"/>
      <c r="X27" s="569"/>
      <c r="Y27" s="569"/>
      <c r="Z27" s="569"/>
      <c r="AA27" s="568" t="s">
        <v>483</v>
      </c>
      <c r="AB27" s="568"/>
      <c r="AC27" s="568"/>
      <c r="AD27" s="568"/>
      <c r="AE27" s="568"/>
      <c r="AF27" s="568"/>
      <c r="AG27" s="568"/>
      <c r="AH27" s="570"/>
    </row>
    <row r="28" spans="2:97" ht="17.25" customHeight="1" x14ac:dyDescent="0.25">
      <c r="B28" s="567" t="s">
        <v>474</v>
      </c>
      <c r="C28" s="568"/>
      <c r="D28" s="568"/>
      <c r="E28" s="568"/>
      <c r="F28" s="568"/>
      <c r="G28" s="568"/>
      <c r="H28" s="568"/>
      <c r="I28" s="568"/>
      <c r="J28" s="568"/>
      <c r="K28" s="568"/>
      <c r="L28" s="568"/>
      <c r="M28" s="568"/>
      <c r="N28" s="568"/>
      <c r="O28" s="568"/>
      <c r="P28" s="569" t="s">
        <v>474</v>
      </c>
      <c r="Q28" s="569"/>
      <c r="R28" s="569"/>
      <c r="S28" s="569"/>
      <c r="T28" s="569"/>
      <c r="U28" s="569"/>
      <c r="V28" s="569"/>
      <c r="W28" s="569"/>
      <c r="X28" s="569"/>
      <c r="Y28" s="569"/>
      <c r="Z28" s="569"/>
      <c r="AA28" s="568" t="s">
        <v>474</v>
      </c>
      <c r="AB28" s="568"/>
      <c r="AC28" s="568"/>
      <c r="AD28" s="568"/>
      <c r="AE28" s="568"/>
      <c r="AF28" s="568"/>
      <c r="AG28" s="568"/>
      <c r="AH28" s="570"/>
    </row>
    <row r="29" spans="2:97" ht="17.25" customHeight="1" thickBot="1" x14ac:dyDescent="0.3">
      <c r="B29" s="563" t="s">
        <v>474</v>
      </c>
      <c r="C29" s="564"/>
      <c r="D29" s="564"/>
      <c r="E29" s="564"/>
      <c r="F29" s="564"/>
      <c r="G29" s="564"/>
      <c r="H29" s="564"/>
      <c r="I29" s="564"/>
      <c r="J29" s="564"/>
      <c r="K29" s="564"/>
      <c r="L29" s="564"/>
      <c r="M29" s="564"/>
      <c r="N29" s="564"/>
      <c r="O29" s="564"/>
      <c r="P29" s="565" t="s">
        <v>474</v>
      </c>
      <c r="Q29" s="565"/>
      <c r="R29" s="565"/>
      <c r="S29" s="565"/>
      <c r="T29" s="565"/>
      <c r="U29" s="565"/>
      <c r="V29" s="565"/>
      <c r="W29" s="565"/>
      <c r="X29" s="565"/>
      <c r="Y29" s="565"/>
      <c r="Z29" s="565"/>
      <c r="AA29" s="564" t="s">
        <v>474</v>
      </c>
      <c r="AB29" s="564"/>
      <c r="AC29" s="564"/>
      <c r="AD29" s="564"/>
      <c r="AE29" s="564"/>
      <c r="AF29" s="564"/>
      <c r="AG29" s="564"/>
      <c r="AH29" s="566"/>
    </row>
    <row r="30" spans="2:97" ht="7.5" customHeight="1" thickBot="1" x14ac:dyDescent="0.3">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row>
    <row r="31" spans="2:97" ht="20.100000000000001" customHeight="1" x14ac:dyDescent="0.25">
      <c r="B31" s="560" t="s">
        <v>80</v>
      </c>
      <c r="C31" s="561"/>
      <c r="D31" s="561"/>
      <c r="E31" s="561"/>
      <c r="F31" s="561"/>
      <c r="G31" s="561"/>
      <c r="H31" s="561"/>
      <c r="I31" s="561"/>
      <c r="J31" s="561"/>
      <c r="K31" s="561"/>
      <c r="L31" s="561"/>
      <c r="M31" s="561"/>
      <c r="N31" s="561"/>
      <c r="O31" s="561"/>
      <c r="P31" s="561"/>
      <c r="Q31" s="561"/>
      <c r="R31" s="561"/>
      <c r="S31" s="561"/>
      <c r="T31" s="561"/>
      <c r="U31" s="561"/>
      <c r="V31" s="561"/>
      <c r="W31" s="561"/>
      <c r="X31" s="561"/>
      <c r="Y31" s="561"/>
      <c r="Z31" s="561"/>
      <c r="AA31" s="561"/>
      <c r="AB31" s="561"/>
      <c r="AC31" s="561"/>
      <c r="AD31" s="561"/>
      <c r="AE31" s="561"/>
      <c r="AF31" s="561"/>
      <c r="AG31" s="561"/>
      <c r="AH31" s="562"/>
    </row>
    <row r="32" spans="2:97" ht="20.100000000000001" customHeight="1" x14ac:dyDescent="0.25">
      <c r="B32" s="580" t="s">
        <v>81</v>
      </c>
      <c r="C32" s="581"/>
      <c r="D32" s="581"/>
      <c r="E32" s="581"/>
      <c r="F32" s="581"/>
      <c r="G32" s="581"/>
      <c r="H32" s="581"/>
      <c r="I32" s="581"/>
      <c r="J32" s="581"/>
      <c r="K32" s="581"/>
      <c r="L32" s="581"/>
      <c r="M32" s="581"/>
      <c r="N32" s="581"/>
      <c r="O32" s="581"/>
      <c r="P32" s="581"/>
      <c r="Q32" s="581"/>
      <c r="R32" s="581"/>
      <c r="S32" s="581"/>
      <c r="T32" s="581"/>
      <c r="U32" s="581"/>
      <c r="V32" s="581"/>
      <c r="W32" s="581"/>
      <c r="X32" s="581"/>
      <c r="Y32" s="581"/>
      <c r="Z32" s="581"/>
      <c r="AA32" s="581"/>
      <c r="AB32" s="581"/>
      <c r="AC32" s="581"/>
      <c r="AD32" s="581"/>
      <c r="AE32" s="581"/>
      <c r="AF32" s="581"/>
      <c r="AG32" s="581"/>
      <c r="AH32" s="582"/>
    </row>
    <row r="33" spans="2:34" ht="20.100000000000001" customHeight="1" thickBot="1" x14ac:dyDescent="0.3">
      <c r="B33" s="583" t="s">
        <v>68</v>
      </c>
      <c r="C33" s="584"/>
      <c r="D33" s="584"/>
      <c r="E33" s="584"/>
      <c r="F33" s="584"/>
      <c r="G33" s="585"/>
      <c r="H33" s="586" t="s">
        <v>82</v>
      </c>
      <c r="I33" s="584"/>
      <c r="J33" s="584"/>
      <c r="K33" s="584"/>
      <c r="L33" s="584"/>
      <c r="M33" s="584"/>
      <c r="N33" s="584"/>
      <c r="O33" s="584"/>
      <c r="P33" s="584"/>
      <c r="Q33" s="584"/>
      <c r="R33" s="585"/>
      <c r="S33" s="586" t="s">
        <v>83</v>
      </c>
      <c r="T33" s="584"/>
      <c r="U33" s="584"/>
      <c r="V33" s="584"/>
      <c r="W33" s="584"/>
      <c r="X33" s="584"/>
      <c r="Y33" s="584"/>
      <c r="Z33" s="584"/>
      <c r="AA33" s="584"/>
      <c r="AB33" s="585"/>
      <c r="AC33" s="586" t="s">
        <v>84</v>
      </c>
      <c r="AD33" s="584"/>
      <c r="AE33" s="584"/>
      <c r="AF33" s="584"/>
      <c r="AG33" s="584"/>
      <c r="AH33" s="587"/>
    </row>
    <row r="34" spans="2:34" ht="31.5" customHeight="1" x14ac:dyDescent="0.25">
      <c r="B34" s="588" t="s">
        <v>85</v>
      </c>
      <c r="C34" s="589"/>
      <c r="D34" s="589"/>
      <c r="E34" s="589"/>
      <c r="F34" s="589"/>
      <c r="G34" s="590"/>
      <c r="H34" s="591" t="s">
        <v>484</v>
      </c>
      <c r="I34" s="592"/>
      <c r="J34" s="592"/>
      <c r="K34" s="592"/>
      <c r="L34" s="592"/>
      <c r="M34" s="592"/>
      <c r="N34" s="592"/>
      <c r="O34" s="592"/>
      <c r="P34" s="592"/>
      <c r="Q34" s="592"/>
      <c r="R34" s="593"/>
      <c r="S34" s="594" t="s">
        <v>485</v>
      </c>
      <c r="T34" s="595"/>
      <c r="U34" s="595"/>
      <c r="V34" s="595"/>
      <c r="W34" s="595"/>
      <c r="X34" s="595"/>
      <c r="Y34" s="595"/>
      <c r="Z34" s="595"/>
      <c r="AA34" s="595"/>
      <c r="AB34" s="596"/>
      <c r="AC34" s="597" t="s">
        <v>486</v>
      </c>
      <c r="AD34" s="598"/>
      <c r="AE34" s="598"/>
      <c r="AF34" s="598"/>
      <c r="AG34" s="598"/>
      <c r="AH34" s="599"/>
    </row>
    <row r="35" spans="2:34" ht="31.5" customHeight="1" thickBot="1" x14ac:dyDescent="0.3">
      <c r="B35" s="600" t="s">
        <v>86</v>
      </c>
      <c r="C35" s="601"/>
      <c r="D35" s="601"/>
      <c r="E35" s="601"/>
      <c r="F35" s="601"/>
      <c r="G35" s="602"/>
      <c r="H35" s="603" t="s">
        <v>475</v>
      </c>
      <c r="I35" s="604"/>
      <c r="J35" s="604"/>
      <c r="K35" s="604"/>
      <c r="L35" s="604"/>
      <c r="M35" s="604"/>
      <c r="N35" s="604"/>
      <c r="O35" s="604"/>
      <c r="P35" s="604"/>
      <c r="Q35" s="604"/>
      <c r="R35" s="605"/>
      <c r="S35" s="606" t="s">
        <v>487</v>
      </c>
      <c r="T35" s="607"/>
      <c r="U35" s="607"/>
      <c r="V35" s="607"/>
      <c r="W35" s="607"/>
      <c r="X35" s="607"/>
      <c r="Y35" s="607"/>
      <c r="Z35" s="607"/>
      <c r="AA35" s="607"/>
      <c r="AB35" s="608"/>
      <c r="AC35" s="606" t="s">
        <v>488</v>
      </c>
      <c r="AD35" s="607"/>
      <c r="AE35" s="607"/>
      <c r="AF35" s="607"/>
      <c r="AG35" s="607"/>
      <c r="AH35" s="609"/>
    </row>
  </sheetData>
  <sheetProtection algorithmName="SHA-512" hashValue="6Ek7FPdc+sp8UGGwWgXm5a7kH0ufqWqIHxGy2r3hmBblJDZGAmg9JXEfv1YQNCuYM8FpDBQ1LsWR0cdPgdvifQ==" saltValue="IQJCXqypNI1gEFRz1G1pBQ==" spinCount="100000" sheet="1" objects="1" scenarios="1"/>
  <mergeCells count="77">
    <mergeCell ref="B34:G34"/>
    <mergeCell ref="H34:R34"/>
    <mergeCell ref="S34:AB34"/>
    <mergeCell ref="AC34:AH34"/>
    <mergeCell ref="B35:G35"/>
    <mergeCell ref="H35:R35"/>
    <mergeCell ref="S35:AB35"/>
    <mergeCell ref="AC35:AH35"/>
    <mergeCell ref="B31:AH31"/>
    <mergeCell ref="B32:AH32"/>
    <mergeCell ref="B33:G33"/>
    <mergeCell ref="H33:R33"/>
    <mergeCell ref="S33:AB33"/>
    <mergeCell ref="AC33:AH33"/>
    <mergeCell ref="B24:AH24"/>
    <mergeCell ref="B25:AH25"/>
    <mergeCell ref="B26:O26"/>
    <mergeCell ref="P26:Z26"/>
    <mergeCell ref="AA26:AH26"/>
    <mergeCell ref="B29:O29"/>
    <mergeCell ref="P29:Z29"/>
    <mergeCell ref="AA29:AH29"/>
    <mergeCell ref="B27:O27"/>
    <mergeCell ref="P27:Z27"/>
    <mergeCell ref="AA27:AH27"/>
    <mergeCell ref="B28:O28"/>
    <mergeCell ref="P28:Z28"/>
    <mergeCell ref="AA28:AH28"/>
    <mergeCell ref="AD15:AH15"/>
    <mergeCell ref="L14:V14"/>
    <mergeCell ref="W14:AC14"/>
    <mergeCell ref="AD14:AH14"/>
    <mergeCell ref="B21:AH21"/>
    <mergeCell ref="B20:AH20"/>
    <mergeCell ref="B17:AH17"/>
    <mergeCell ref="B19:AH19"/>
    <mergeCell ref="M22:AA22"/>
    <mergeCell ref="B6:K6"/>
    <mergeCell ref="L6:V6"/>
    <mergeCell ref="W6:AC6"/>
    <mergeCell ref="AD6:AH6"/>
    <mergeCell ref="B7:K7"/>
    <mergeCell ref="L7:V7"/>
    <mergeCell ref="W7:AC7"/>
    <mergeCell ref="AD7:AH7"/>
    <mergeCell ref="B9:K9"/>
    <mergeCell ref="B10:K10"/>
    <mergeCell ref="B11:K11"/>
    <mergeCell ref="B12:K12"/>
    <mergeCell ref="B13:K13"/>
    <mergeCell ref="B8:K8"/>
    <mergeCell ref="AD11:AH11"/>
    <mergeCell ref="W8:AC8"/>
    <mergeCell ref="AD8:AH8"/>
    <mergeCell ref="AD13:AH13"/>
    <mergeCell ref="B3:AH3"/>
    <mergeCell ref="B4:AH4"/>
    <mergeCell ref="B5:K5"/>
    <mergeCell ref="L5:V5"/>
    <mergeCell ref="W5:AC5"/>
    <mergeCell ref="AD5:AH5"/>
    <mergeCell ref="B2:AH2"/>
    <mergeCell ref="L9:V9"/>
    <mergeCell ref="L10:V10"/>
    <mergeCell ref="L11:V11"/>
    <mergeCell ref="B14:K14"/>
    <mergeCell ref="L13:V13"/>
    <mergeCell ref="L12:V12"/>
    <mergeCell ref="W9:AC9"/>
    <mergeCell ref="W10:AC10"/>
    <mergeCell ref="W11:AC11"/>
    <mergeCell ref="W12:AC12"/>
    <mergeCell ref="W13:AC13"/>
    <mergeCell ref="AD9:AH9"/>
    <mergeCell ref="AD10:AH10"/>
    <mergeCell ref="AD12:AH12"/>
    <mergeCell ref="L8:V8"/>
  </mergeCells>
  <hyperlinks>
    <hyperlink ref="B21:AH21" r:id="rId1" display="U.S. Department of Transportation Federal Motor Carrier Safety Administration"/>
  </hyperlinks>
  <pageMargins left="0.7" right="0.7" top="0.75" bottom="0.75" header="0.3" footer="0.3"/>
  <pageSetup scale="89" fitToHeight="0" orientation="portrait" r:id="rId2"/>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20"/>
  <sheetViews>
    <sheetView showGridLines="0" topLeftCell="A7" zoomScaleNormal="100" workbookViewId="0">
      <selection activeCell="C20" sqref="C20"/>
    </sheetView>
  </sheetViews>
  <sheetFormatPr defaultColWidth="8.88671875" defaultRowHeight="13.2" x14ac:dyDescent="0.25"/>
  <cols>
    <col min="1" max="1" width="4.6640625" style="1" customWidth="1"/>
    <col min="2" max="2" width="27.6640625" style="1" customWidth="1"/>
    <col min="3" max="3" width="25" style="1" customWidth="1"/>
    <col min="4" max="4" width="34.88671875" style="1" customWidth="1"/>
    <col min="5" max="5" width="35.109375" style="1" customWidth="1"/>
    <col min="6" max="6" width="25" style="1" customWidth="1"/>
    <col min="7" max="16384" width="8.88671875" style="1"/>
  </cols>
  <sheetData>
    <row r="1" spans="1:6" ht="13.8" thickBot="1" x14ac:dyDescent="0.3"/>
    <row r="2" spans="1:6" ht="33.6" customHeight="1" thickBot="1" x14ac:dyDescent="0.3">
      <c r="B2" s="610" t="s">
        <v>87</v>
      </c>
      <c r="C2" s="611"/>
      <c r="D2" s="611"/>
      <c r="E2" s="611"/>
      <c r="F2" s="612"/>
    </row>
    <row r="3" spans="1:6" ht="13.8" thickBot="1" x14ac:dyDescent="0.3"/>
    <row r="4" spans="1:6" ht="99.6" customHeight="1" thickBot="1" x14ac:dyDescent="0.3">
      <c r="B4" s="613" t="s">
        <v>88</v>
      </c>
      <c r="C4" s="614"/>
      <c r="D4" s="614"/>
      <c r="E4" s="614"/>
      <c r="F4" s="615"/>
    </row>
    <row r="5" spans="1:6" ht="15.6" thickBot="1" x14ac:dyDescent="0.3">
      <c r="A5" s="154"/>
      <c r="B5" s="155"/>
      <c r="C5" s="155"/>
      <c r="D5" s="155"/>
      <c r="E5" s="156"/>
      <c r="F5" s="156"/>
    </row>
    <row r="6" spans="1:6" ht="58.5" customHeight="1" thickBot="1" x14ac:dyDescent="0.3">
      <c r="A6" s="154"/>
      <c r="B6" s="616" t="s">
        <v>89</v>
      </c>
      <c r="C6" s="617"/>
      <c r="D6" s="617"/>
      <c r="E6" s="617"/>
      <c r="F6" s="618"/>
    </row>
    <row r="7" spans="1:6" ht="26.7" customHeight="1" thickBot="1" x14ac:dyDescent="0.35">
      <c r="A7" s="154"/>
      <c r="B7" s="157" t="s">
        <v>90</v>
      </c>
      <c r="C7" s="157"/>
      <c r="D7" s="158"/>
      <c r="E7" s="155"/>
      <c r="F7" s="155"/>
    </row>
    <row r="8" spans="1:6" ht="28.2" customHeight="1" thickBot="1" x14ac:dyDescent="0.3">
      <c r="A8" s="154"/>
      <c r="B8" s="155"/>
      <c r="C8" s="159" t="s">
        <v>91</v>
      </c>
      <c r="D8" s="46" t="s">
        <v>489</v>
      </c>
      <c r="E8" s="159"/>
      <c r="F8" s="160"/>
    </row>
    <row r="9" spans="1:6" ht="21.45" customHeight="1" thickBot="1" x14ac:dyDescent="0.3">
      <c r="A9" s="154"/>
      <c r="B9" s="155"/>
      <c r="C9" s="155"/>
      <c r="D9" s="155"/>
      <c r="E9" s="155"/>
      <c r="F9" s="161"/>
    </row>
    <row r="10" spans="1:6" ht="57.45" customHeight="1" thickBot="1" x14ac:dyDescent="0.3">
      <c r="A10" s="154"/>
      <c r="B10" s="616" t="s">
        <v>92</v>
      </c>
      <c r="C10" s="617"/>
      <c r="D10" s="617"/>
      <c r="E10" s="617"/>
      <c r="F10" s="618"/>
    </row>
    <row r="11" spans="1:6" ht="40.200000000000003" customHeight="1" thickBot="1" x14ac:dyDescent="0.3">
      <c r="A11" s="154"/>
      <c r="B11" s="162" t="s">
        <v>82</v>
      </c>
      <c r="C11" s="163" t="s">
        <v>68</v>
      </c>
      <c r="D11" s="164" t="s">
        <v>93</v>
      </c>
      <c r="E11" s="165" t="s">
        <v>94</v>
      </c>
      <c r="F11" s="166" t="s">
        <v>95</v>
      </c>
    </row>
    <row r="12" spans="1:6" s="168" customFormat="1" ht="38.700000000000003" customHeight="1" x14ac:dyDescent="0.25">
      <c r="A12" s="167"/>
      <c r="B12" s="486" t="s">
        <v>475</v>
      </c>
      <c r="C12" s="486" t="s">
        <v>476</v>
      </c>
      <c r="D12" s="487" t="s">
        <v>490</v>
      </c>
      <c r="E12" s="484" t="s">
        <v>473</v>
      </c>
      <c r="F12" s="486" t="s">
        <v>488</v>
      </c>
    </row>
    <row r="13" spans="1:6" s="168" customFormat="1" ht="38.700000000000003" customHeight="1" x14ac:dyDescent="0.25">
      <c r="A13" s="167"/>
      <c r="B13" s="488" t="s">
        <v>491</v>
      </c>
      <c r="C13" s="488" t="s">
        <v>492</v>
      </c>
      <c r="D13" s="488" t="s">
        <v>490</v>
      </c>
      <c r="E13" s="485" t="s">
        <v>493</v>
      </c>
      <c r="F13" s="489" t="s">
        <v>471</v>
      </c>
    </row>
    <row r="14" spans="1:6" s="168" customFormat="1" ht="38.700000000000003" customHeight="1" x14ac:dyDescent="0.25">
      <c r="A14" s="167"/>
      <c r="B14" s="488">
        <v>0</v>
      </c>
      <c r="C14" s="488">
        <v>0</v>
      </c>
      <c r="D14" s="488">
        <v>0</v>
      </c>
      <c r="E14" s="485">
        <v>0</v>
      </c>
      <c r="F14" s="489">
        <v>0</v>
      </c>
    </row>
    <row r="15" spans="1:6" s="168" customFormat="1" ht="38.700000000000003" customHeight="1" x14ac:dyDescent="0.25">
      <c r="A15" s="167"/>
      <c r="B15" s="488">
        <v>0</v>
      </c>
      <c r="C15" s="488">
        <v>0</v>
      </c>
      <c r="D15" s="488">
        <v>0</v>
      </c>
      <c r="E15" s="485">
        <v>0</v>
      </c>
      <c r="F15" s="489">
        <v>0</v>
      </c>
    </row>
    <row r="16" spans="1:6" s="168" customFormat="1" x14ac:dyDescent="0.25">
      <c r="A16" s="167"/>
      <c r="B16" s="167"/>
      <c r="C16" s="167"/>
      <c r="D16" s="167"/>
      <c r="E16" s="167"/>
      <c r="F16" s="169"/>
    </row>
    <row r="17" s="168" customFormat="1" x14ac:dyDescent="0.25"/>
    <row r="18" s="168" customFormat="1" x14ac:dyDescent="0.25"/>
    <row r="19" s="168" customFormat="1" x14ac:dyDescent="0.25"/>
    <row r="20" s="168" customFormat="1" x14ac:dyDescent="0.25"/>
  </sheetData>
  <sheetProtection algorithmName="SHA-512" hashValue="6OXR2k/F6Qiq/ukyjCql2S3cBbR1f0osT6GbnIHibYO/IoTZmWFjG8AmgswisqilfZ5Anwo7rtHc7PfCxWpkhg==" saltValue="N6ZYQxMlsxjRqW7on8ejRg==" spinCount="100000" sheet="1" objects="1" scenarios="1" insertRows="0"/>
  <mergeCells count="4">
    <mergeCell ref="B2:F2"/>
    <mergeCell ref="B4:F4"/>
    <mergeCell ref="B6:F6"/>
    <mergeCell ref="B10:F10"/>
  </mergeCells>
  <phoneticPr fontId="57" type="noConversion"/>
  <hyperlinks>
    <hyperlink ref="B7:C7" r:id="rId1" display="WAC 480-90-386"/>
  </hyperlinks>
  <pageMargins left="0.45" right="0.45" top="0.75" bottom="0.75" header="0.3" footer="0.3"/>
  <pageSetup scale="5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D28"/>
  <sheetViews>
    <sheetView showGridLines="0" topLeftCell="A25" zoomScaleNormal="100" zoomScalePageLayoutView="90" workbookViewId="0">
      <selection activeCell="C18" sqref="C18"/>
    </sheetView>
  </sheetViews>
  <sheetFormatPr defaultColWidth="8.6640625" defaultRowHeight="17.399999999999999" x14ac:dyDescent="0.3"/>
  <cols>
    <col min="1" max="1" width="3.6640625" style="171" customWidth="1"/>
    <col min="2" max="2" width="51.33203125" style="171" customWidth="1"/>
    <col min="3" max="3" width="28.88671875" style="171" customWidth="1"/>
    <col min="4" max="4" width="29.6640625" style="171" customWidth="1"/>
    <col min="5" max="5" width="5.33203125" style="171" customWidth="1"/>
    <col min="6" max="16384" width="8.6640625" style="171"/>
  </cols>
  <sheetData>
    <row r="1" spans="2:4" ht="12.6" customHeight="1" thickBot="1" x14ac:dyDescent="0.35"/>
    <row r="2" spans="2:4" ht="21" customHeight="1" x14ac:dyDescent="0.3">
      <c r="B2" s="619" t="s">
        <v>96</v>
      </c>
      <c r="C2" s="620"/>
      <c r="D2" s="621"/>
    </row>
    <row r="3" spans="2:4" s="147" customFormat="1" ht="21" customHeight="1" thickBot="1" x14ac:dyDescent="0.3">
      <c r="B3" s="622" t="s">
        <v>97</v>
      </c>
      <c r="C3" s="623"/>
      <c r="D3" s="624"/>
    </row>
    <row r="4" spans="2:4" s="147" customFormat="1" ht="13.5" customHeight="1" thickBot="1" x14ac:dyDescent="0.3">
      <c r="B4" s="152"/>
      <c r="C4" s="152"/>
      <c r="D4" s="152"/>
    </row>
    <row r="5" spans="2:4" s="147" customFormat="1" ht="18" customHeight="1" thickBot="1" x14ac:dyDescent="0.3">
      <c r="B5" s="625" t="s">
        <v>98</v>
      </c>
      <c r="C5" s="626"/>
      <c r="D5" s="627"/>
    </row>
    <row r="6" spans="2:4" s="152" customFormat="1" ht="18" customHeight="1" x14ac:dyDescent="0.3">
      <c r="B6" s="633" t="s">
        <v>99</v>
      </c>
      <c r="C6" s="626"/>
      <c r="D6" s="627"/>
    </row>
    <row r="7" spans="2:4" s="147" customFormat="1" ht="55.95" customHeight="1" thickBot="1" x14ac:dyDescent="0.3">
      <c r="B7" s="628" t="s">
        <v>100</v>
      </c>
      <c r="C7" s="629"/>
      <c r="D7" s="630"/>
    </row>
    <row r="8" spans="2:4" s="147" customFormat="1" ht="18" customHeight="1" x14ac:dyDescent="0.25">
      <c r="B8" s="172" t="s">
        <v>101</v>
      </c>
      <c r="C8" s="170">
        <v>4</v>
      </c>
      <c r="D8" s="173"/>
    </row>
    <row r="9" spans="2:4" s="147" customFormat="1" ht="18" customHeight="1" x14ac:dyDescent="0.25">
      <c r="B9" s="172" t="s">
        <v>102</v>
      </c>
      <c r="C9" s="9">
        <v>5</v>
      </c>
      <c r="D9" s="173"/>
    </row>
    <row r="10" spans="2:4" s="147" customFormat="1" ht="18" customHeight="1" x14ac:dyDescent="0.25">
      <c r="B10" s="174" t="s">
        <v>103</v>
      </c>
      <c r="C10" s="9">
        <v>5</v>
      </c>
      <c r="D10" s="173"/>
    </row>
    <row r="11" spans="2:4" s="147" customFormat="1" ht="18" customHeight="1" x14ac:dyDescent="0.25">
      <c r="B11" s="174" t="s">
        <v>104</v>
      </c>
      <c r="C11" s="9">
        <v>0</v>
      </c>
      <c r="D11" s="173"/>
    </row>
    <row r="12" spans="2:4" s="147" customFormat="1" ht="18" customHeight="1" thickBot="1" x14ac:dyDescent="0.3">
      <c r="B12" s="175" t="s">
        <v>105</v>
      </c>
      <c r="C12" s="9">
        <v>1</v>
      </c>
      <c r="D12" s="173"/>
    </row>
    <row r="13" spans="2:4" s="147" customFormat="1" ht="18.45" customHeight="1" thickBot="1" x14ac:dyDescent="0.3">
      <c r="B13" s="152"/>
      <c r="C13" s="152"/>
      <c r="D13" s="152"/>
    </row>
    <row r="14" spans="2:4" s="152" customFormat="1" ht="18" customHeight="1" x14ac:dyDescent="0.3">
      <c r="B14" s="637" t="s">
        <v>106</v>
      </c>
      <c r="C14" s="638"/>
      <c r="D14" s="639"/>
    </row>
    <row r="15" spans="2:4" s="152" customFormat="1" ht="18" customHeight="1" x14ac:dyDescent="0.3">
      <c r="B15" s="640" t="s">
        <v>99</v>
      </c>
      <c r="C15" s="641"/>
      <c r="D15" s="642"/>
    </row>
    <row r="16" spans="2:4" s="152" customFormat="1" ht="87" customHeight="1" thickBot="1" x14ac:dyDescent="0.35">
      <c r="B16" s="643" t="s">
        <v>107</v>
      </c>
      <c r="C16" s="644"/>
      <c r="D16" s="645"/>
    </row>
    <row r="17" spans="2:4" s="152" customFormat="1" ht="18" customHeight="1" x14ac:dyDescent="0.3">
      <c r="B17" s="176" t="s">
        <v>108</v>
      </c>
      <c r="C17" s="51">
        <v>37498.199999999997</v>
      </c>
      <c r="D17" s="177"/>
    </row>
    <row r="18" spans="2:4" s="152" customFormat="1" ht="18" customHeight="1" thickBot="1" x14ac:dyDescent="0.35">
      <c r="B18" s="178" t="s">
        <v>109</v>
      </c>
      <c r="C18" s="51">
        <v>0</v>
      </c>
      <c r="D18" s="177"/>
    </row>
    <row r="19" spans="2:4" s="147" customFormat="1" ht="16.5" customHeight="1" thickBot="1" x14ac:dyDescent="0.3">
      <c r="B19" s="152"/>
      <c r="C19" s="152"/>
      <c r="D19" s="152"/>
    </row>
    <row r="20" spans="2:4" s="147" customFormat="1" ht="18" customHeight="1" x14ac:dyDescent="0.25">
      <c r="B20" s="637" t="s">
        <v>110</v>
      </c>
      <c r="C20" s="638"/>
      <c r="D20" s="639"/>
    </row>
    <row r="21" spans="2:4" s="147" customFormat="1" ht="14.25" customHeight="1" thickBot="1" x14ac:dyDescent="0.3">
      <c r="B21" s="640" t="s">
        <v>99</v>
      </c>
      <c r="C21" s="641"/>
      <c r="D21" s="642"/>
    </row>
    <row r="22" spans="2:4" s="147" customFormat="1" ht="240.45" customHeight="1" thickBot="1" x14ac:dyDescent="0.3">
      <c r="B22" s="634" t="s">
        <v>111</v>
      </c>
      <c r="C22" s="635"/>
      <c r="D22" s="636"/>
    </row>
    <row r="23" spans="2:4" s="147" customFormat="1" ht="40.5" customHeight="1" thickBot="1" x14ac:dyDescent="0.3">
      <c r="B23" s="179" t="s">
        <v>112</v>
      </c>
      <c r="C23" s="631" t="s">
        <v>113</v>
      </c>
      <c r="D23" s="632"/>
    </row>
    <row r="24" spans="2:4" s="147" customFormat="1" ht="31.2" customHeight="1" x14ac:dyDescent="0.25">
      <c r="B24" s="180" t="s">
        <v>114</v>
      </c>
      <c r="C24" s="181" t="s">
        <v>115</v>
      </c>
      <c r="D24" s="182" t="s">
        <v>116</v>
      </c>
    </row>
    <row r="25" spans="2:4" s="147" customFormat="1" ht="18" customHeight="1" x14ac:dyDescent="0.25">
      <c r="B25" s="174" t="s">
        <v>117</v>
      </c>
      <c r="C25" s="11">
        <v>0</v>
      </c>
      <c r="D25" s="29">
        <v>0</v>
      </c>
    </row>
    <row r="26" spans="2:4" s="147" customFormat="1" ht="28.5" customHeight="1" x14ac:dyDescent="0.25">
      <c r="B26" s="183" t="s">
        <v>118</v>
      </c>
      <c r="C26" s="11">
        <v>0</v>
      </c>
      <c r="D26" s="29">
        <v>0</v>
      </c>
    </row>
    <row r="27" spans="2:4" s="147" customFormat="1" ht="28.5" customHeight="1" x14ac:dyDescent="0.25">
      <c r="B27" s="183" t="s">
        <v>119</v>
      </c>
      <c r="C27" s="11">
        <v>0</v>
      </c>
      <c r="D27" s="29">
        <v>0</v>
      </c>
    </row>
    <row r="28" spans="2:4" s="147" customFormat="1" ht="18" customHeight="1" thickBot="1" x14ac:dyDescent="0.3">
      <c r="B28" s="175" t="s">
        <v>120</v>
      </c>
      <c r="C28" s="12">
        <v>0</v>
      </c>
      <c r="D28" s="33">
        <v>0</v>
      </c>
    </row>
  </sheetData>
  <sheetProtection algorithmName="SHA-512" hashValue="ejpsTftMGRF4315pAx1A80IMj9I8Bz4XErejA5NrXaW0TlYf3ePvqN59y+i9f+sysaDUs54sOq/Xxkk8hE8VRw==" saltValue="6Gu6EhRQ/opMwO7f0T5vYw==" spinCount="100000" sheet="1" objects="1" scenarios="1"/>
  <mergeCells count="12">
    <mergeCell ref="B2:D2"/>
    <mergeCell ref="B3:D3"/>
    <mergeCell ref="B5:D5"/>
    <mergeCell ref="B7:D7"/>
    <mergeCell ref="C23:D23"/>
    <mergeCell ref="B6:D6"/>
    <mergeCell ref="B22:D22"/>
    <mergeCell ref="B20:D20"/>
    <mergeCell ref="B21:D21"/>
    <mergeCell ref="B14:D14"/>
    <mergeCell ref="B15:D15"/>
    <mergeCell ref="B16:D16"/>
  </mergeCells>
  <hyperlinks>
    <hyperlink ref="B23" r:id="rId1" display="https://ai.fmcsa.dot.gov/SMS/"/>
    <hyperlink ref="C23:D23" r:id="rId2" location="se49.5.390_15" display="You may also review 49 Code of Federal Regulations (eCFR) §390.5 Definitions."/>
  </hyperlinks>
  <pageMargins left="0.7" right="0.7" top="0.75" bottom="0.75" header="0.3" footer="0.3"/>
  <pageSetup scale="73" orientation="portrait" r:id="rId3"/>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J31"/>
  <sheetViews>
    <sheetView showGridLines="0" zoomScaleNormal="100" workbookViewId="0">
      <selection activeCell="C12" sqref="C12"/>
    </sheetView>
  </sheetViews>
  <sheetFormatPr defaultColWidth="9.109375" defaultRowHeight="14.4" x14ac:dyDescent="0.3"/>
  <cols>
    <col min="1" max="1" width="2.5546875" style="6" customWidth="1"/>
    <col min="2" max="2" width="9.109375" style="6"/>
    <col min="3" max="3" width="10.6640625" style="6" customWidth="1"/>
    <col min="4" max="4" width="16" style="6" customWidth="1"/>
    <col min="5" max="5" width="16.5546875" style="6" customWidth="1"/>
    <col min="6" max="6" width="13.109375" style="6" customWidth="1"/>
    <col min="7" max="7" width="17.33203125" style="6" customWidth="1"/>
    <col min="8" max="8" width="34.6640625" style="6" customWidth="1"/>
    <col min="9" max="9" width="14.33203125" style="6" customWidth="1"/>
    <col min="10" max="10" width="40.109375" style="6" customWidth="1"/>
    <col min="11" max="16384" width="9.109375" style="6"/>
  </cols>
  <sheetData>
    <row r="1" spans="2:10" ht="15" thickBot="1" x14ac:dyDescent="0.35"/>
    <row r="2" spans="2:10" ht="21" x14ac:dyDescent="0.3">
      <c r="B2" s="646" t="s">
        <v>121</v>
      </c>
      <c r="C2" s="647"/>
      <c r="D2" s="647"/>
      <c r="E2" s="647"/>
      <c r="F2" s="647"/>
      <c r="G2" s="647"/>
      <c r="H2" s="647"/>
      <c r="I2" s="647"/>
      <c r="J2" s="648"/>
    </row>
    <row r="3" spans="2:10" ht="21" x14ac:dyDescent="0.3">
      <c r="B3" s="649" t="s">
        <v>122</v>
      </c>
      <c r="C3" s="650"/>
      <c r="D3" s="650"/>
      <c r="E3" s="650"/>
      <c r="F3" s="650"/>
      <c r="G3" s="650"/>
      <c r="H3" s="650"/>
      <c r="I3" s="650"/>
      <c r="J3" s="651"/>
    </row>
    <row r="4" spans="2:10" ht="20.100000000000001" customHeight="1" x14ac:dyDescent="0.3">
      <c r="B4" s="652" t="s">
        <v>99</v>
      </c>
      <c r="C4" s="653"/>
      <c r="D4" s="653"/>
      <c r="E4" s="653"/>
      <c r="F4" s="653"/>
      <c r="G4" s="653"/>
      <c r="H4" s="653"/>
      <c r="I4" s="653"/>
      <c r="J4" s="654"/>
    </row>
    <row r="5" spans="2:10" ht="57.6" customHeight="1" thickBot="1" x14ac:dyDescent="0.35">
      <c r="B5" s="655" t="s">
        <v>123</v>
      </c>
      <c r="C5" s="656"/>
      <c r="D5" s="656"/>
      <c r="E5" s="656"/>
      <c r="F5" s="656"/>
      <c r="G5" s="656"/>
      <c r="H5" s="656"/>
      <c r="I5" s="656"/>
      <c r="J5" s="657"/>
    </row>
    <row r="6" spans="2:10" ht="37.5" customHeight="1" x14ac:dyDescent="0.3">
      <c r="B6" s="185" t="s">
        <v>124</v>
      </c>
      <c r="C6" s="186" t="s">
        <v>125</v>
      </c>
      <c r="D6" s="186" t="s">
        <v>126</v>
      </c>
      <c r="E6" s="186" t="s">
        <v>127</v>
      </c>
      <c r="F6" s="186" t="s">
        <v>128</v>
      </c>
      <c r="G6" s="186" t="s">
        <v>129</v>
      </c>
      <c r="H6" s="186" t="s">
        <v>130</v>
      </c>
      <c r="I6" s="186" t="s">
        <v>131</v>
      </c>
      <c r="J6" s="187" t="s">
        <v>132</v>
      </c>
    </row>
    <row r="7" spans="2:10" ht="21" customHeight="1" x14ac:dyDescent="0.3">
      <c r="B7" s="13">
        <v>1</v>
      </c>
      <c r="C7" s="14">
        <v>1999</v>
      </c>
      <c r="D7" s="14" t="s">
        <v>494</v>
      </c>
      <c r="E7" s="14" t="s">
        <v>495</v>
      </c>
      <c r="F7" s="14" t="s">
        <v>469</v>
      </c>
      <c r="G7" s="32" t="s">
        <v>496</v>
      </c>
      <c r="H7" s="32" t="s">
        <v>497</v>
      </c>
      <c r="I7" s="31">
        <v>0</v>
      </c>
      <c r="J7" s="184"/>
    </row>
    <row r="8" spans="2:10" ht="21" customHeight="1" x14ac:dyDescent="0.3">
      <c r="B8" s="13">
        <v>2</v>
      </c>
      <c r="C8" s="14">
        <v>2007</v>
      </c>
      <c r="D8" s="14" t="s">
        <v>498</v>
      </c>
      <c r="E8" s="14" t="s">
        <v>499</v>
      </c>
      <c r="F8" s="14" t="s">
        <v>469</v>
      </c>
      <c r="G8" s="32" t="s">
        <v>500</v>
      </c>
      <c r="H8" s="32" t="s">
        <v>501</v>
      </c>
      <c r="I8" s="31">
        <v>0</v>
      </c>
      <c r="J8" s="184"/>
    </row>
    <row r="9" spans="2:10" ht="21" customHeight="1" x14ac:dyDescent="0.3">
      <c r="B9" s="13">
        <v>3</v>
      </c>
      <c r="C9" s="14">
        <v>2006</v>
      </c>
      <c r="D9" s="14" t="s">
        <v>498</v>
      </c>
      <c r="E9" s="14" t="s">
        <v>499</v>
      </c>
      <c r="F9" s="14" t="s">
        <v>469</v>
      </c>
      <c r="G9" s="32" t="s">
        <v>502</v>
      </c>
      <c r="H9" s="32" t="s">
        <v>503</v>
      </c>
      <c r="I9" s="31">
        <v>0</v>
      </c>
      <c r="J9" s="184"/>
    </row>
    <row r="10" spans="2:10" ht="21" customHeight="1" x14ac:dyDescent="0.3">
      <c r="B10" s="13">
        <v>4</v>
      </c>
      <c r="C10" s="14">
        <v>2015</v>
      </c>
      <c r="D10" s="14" t="s">
        <v>504</v>
      </c>
      <c r="E10" s="14">
        <v>567</v>
      </c>
      <c r="F10" s="14" t="s">
        <v>469</v>
      </c>
      <c r="G10" s="32" t="s">
        <v>505</v>
      </c>
      <c r="H10" s="32" t="s">
        <v>506</v>
      </c>
      <c r="I10" s="31">
        <v>0</v>
      </c>
      <c r="J10" s="184"/>
    </row>
    <row r="11" spans="2:10" ht="21" customHeight="1" x14ac:dyDescent="0.3">
      <c r="B11" s="13">
        <v>5</v>
      </c>
      <c r="C11" s="14">
        <v>2010</v>
      </c>
      <c r="D11" s="14" t="s">
        <v>507</v>
      </c>
      <c r="E11" s="14" t="s">
        <v>508</v>
      </c>
      <c r="F11" s="14" t="s">
        <v>469</v>
      </c>
      <c r="G11" s="32" t="s">
        <v>509</v>
      </c>
      <c r="H11" s="32" t="s">
        <v>510</v>
      </c>
      <c r="I11" s="31">
        <v>0</v>
      </c>
      <c r="J11" s="184"/>
    </row>
    <row r="12" spans="2:10" ht="21" customHeight="1" x14ac:dyDescent="0.3">
      <c r="B12" s="13">
        <v>6</v>
      </c>
      <c r="C12" s="14"/>
      <c r="D12" s="14"/>
      <c r="E12" s="14"/>
      <c r="F12" s="14"/>
      <c r="G12" s="32"/>
      <c r="H12" s="32"/>
      <c r="I12" s="31"/>
      <c r="J12" s="184"/>
    </row>
    <row r="13" spans="2:10" ht="21" customHeight="1" x14ac:dyDescent="0.3">
      <c r="B13" s="13">
        <v>7</v>
      </c>
      <c r="C13" s="14"/>
      <c r="D13" s="14"/>
      <c r="E13" s="14"/>
      <c r="F13" s="14"/>
      <c r="G13" s="32"/>
      <c r="H13" s="32"/>
      <c r="I13" s="31"/>
      <c r="J13" s="184"/>
    </row>
    <row r="14" spans="2:10" ht="21" customHeight="1" x14ac:dyDescent="0.3">
      <c r="B14" s="13">
        <v>8</v>
      </c>
      <c r="C14" s="14"/>
      <c r="D14" s="14"/>
      <c r="E14" s="14"/>
      <c r="F14" s="14"/>
      <c r="G14" s="32"/>
      <c r="H14" s="32"/>
      <c r="I14" s="31"/>
      <c r="J14" s="184"/>
    </row>
    <row r="15" spans="2:10" ht="21" customHeight="1" x14ac:dyDescent="0.3">
      <c r="B15" s="13">
        <v>9</v>
      </c>
      <c r="C15" s="14"/>
      <c r="D15" s="14"/>
      <c r="E15" s="14"/>
      <c r="F15" s="14"/>
      <c r="G15" s="32"/>
      <c r="H15" s="32"/>
      <c r="I15" s="31"/>
      <c r="J15" s="184"/>
    </row>
    <row r="16" spans="2:10" ht="21" customHeight="1" x14ac:dyDescent="0.3">
      <c r="B16" s="13">
        <v>10</v>
      </c>
      <c r="C16" s="14"/>
      <c r="D16" s="14"/>
      <c r="E16" s="14"/>
      <c r="F16" s="14"/>
      <c r="G16" s="32"/>
      <c r="H16" s="32"/>
      <c r="I16" s="31"/>
      <c r="J16" s="184"/>
    </row>
    <row r="17" spans="2:10" ht="21" customHeight="1" x14ac:dyDescent="0.3">
      <c r="B17" s="13">
        <v>11</v>
      </c>
      <c r="C17" s="14"/>
      <c r="D17" s="14"/>
      <c r="E17" s="14"/>
      <c r="F17" s="14"/>
      <c r="G17" s="32"/>
      <c r="H17" s="32"/>
      <c r="I17" s="31"/>
      <c r="J17" s="184"/>
    </row>
    <row r="18" spans="2:10" ht="21" customHeight="1" x14ac:dyDescent="0.3">
      <c r="B18" s="13">
        <v>12</v>
      </c>
      <c r="C18" s="14"/>
      <c r="D18" s="14"/>
      <c r="E18" s="14"/>
      <c r="F18" s="14"/>
      <c r="G18" s="32"/>
      <c r="H18" s="32"/>
      <c r="I18" s="31"/>
      <c r="J18" s="184"/>
    </row>
    <row r="19" spans="2:10" ht="21" customHeight="1" x14ac:dyDescent="0.3">
      <c r="B19" s="13">
        <v>13</v>
      </c>
      <c r="C19" s="14"/>
      <c r="D19" s="14"/>
      <c r="E19" s="14"/>
      <c r="F19" s="14"/>
      <c r="G19" s="32"/>
      <c r="H19" s="32"/>
      <c r="I19" s="31"/>
      <c r="J19" s="184"/>
    </row>
    <row r="20" spans="2:10" ht="21" customHeight="1" x14ac:dyDescent="0.3">
      <c r="B20" s="13">
        <v>14</v>
      </c>
      <c r="C20" s="14"/>
      <c r="D20" s="14"/>
      <c r="E20" s="14"/>
      <c r="F20" s="14"/>
      <c r="G20" s="32"/>
      <c r="H20" s="32"/>
      <c r="I20" s="31"/>
      <c r="J20" s="184"/>
    </row>
    <row r="21" spans="2:10" ht="21" customHeight="1" x14ac:dyDescent="0.3">
      <c r="B21" s="13">
        <v>15</v>
      </c>
      <c r="C21" s="14"/>
      <c r="D21" s="14"/>
      <c r="E21" s="14"/>
      <c r="F21" s="14"/>
      <c r="G21" s="32"/>
      <c r="H21" s="32"/>
      <c r="I21" s="31"/>
      <c r="J21" s="184"/>
    </row>
    <row r="22" spans="2:10" ht="21" customHeight="1" x14ac:dyDescent="0.3">
      <c r="B22" s="13">
        <v>16</v>
      </c>
      <c r="C22" s="14"/>
      <c r="D22" s="14"/>
      <c r="E22" s="14"/>
      <c r="F22" s="14"/>
      <c r="G22" s="32"/>
      <c r="H22" s="32"/>
      <c r="I22" s="31"/>
      <c r="J22" s="184"/>
    </row>
    <row r="23" spans="2:10" ht="21" customHeight="1" x14ac:dyDescent="0.3">
      <c r="B23" s="13">
        <v>17</v>
      </c>
      <c r="C23" s="14"/>
      <c r="D23" s="14"/>
      <c r="E23" s="14"/>
      <c r="F23" s="14"/>
      <c r="G23" s="32"/>
      <c r="H23" s="32"/>
      <c r="I23" s="31"/>
      <c r="J23" s="184"/>
    </row>
    <row r="24" spans="2:10" ht="21" customHeight="1" x14ac:dyDescent="0.3">
      <c r="B24" s="13">
        <v>18</v>
      </c>
      <c r="C24" s="14"/>
      <c r="D24" s="14"/>
      <c r="E24" s="14"/>
      <c r="F24" s="14"/>
      <c r="G24" s="32"/>
      <c r="H24" s="32"/>
      <c r="I24" s="31"/>
      <c r="J24" s="184"/>
    </row>
    <row r="25" spans="2:10" ht="21" customHeight="1" x14ac:dyDescent="0.3">
      <c r="B25" s="13">
        <v>19</v>
      </c>
      <c r="C25" s="14"/>
      <c r="D25" s="14"/>
      <c r="E25" s="14"/>
      <c r="F25" s="14"/>
      <c r="G25" s="32"/>
      <c r="H25" s="32"/>
      <c r="I25" s="31"/>
      <c r="J25" s="184"/>
    </row>
    <row r="26" spans="2:10" ht="21" customHeight="1" x14ac:dyDescent="0.3">
      <c r="B26" s="13">
        <v>20</v>
      </c>
      <c r="C26" s="14"/>
      <c r="D26" s="14"/>
      <c r="E26" s="14"/>
      <c r="F26" s="14"/>
      <c r="G26" s="32"/>
      <c r="H26" s="32"/>
      <c r="I26" s="31"/>
      <c r="J26" s="184"/>
    </row>
    <row r="27" spans="2:10" ht="21" customHeight="1" x14ac:dyDescent="0.3">
      <c r="B27" s="13">
        <v>21</v>
      </c>
      <c r="C27" s="14"/>
      <c r="D27" s="14"/>
      <c r="E27" s="14"/>
      <c r="F27" s="14"/>
      <c r="G27" s="32"/>
      <c r="H27" s="32"/>
      <c r="I27" s="31"/>
      <c r="J27" s="184"/>
    </row>
    <row r="28" spans="2:10" ht="21" customHeight="1" x14ac:dyDescent="0.3">
      <c r="B28" s="13">
        <v>22</v>
      </c>
      <c r="C28" s="14"/>
      <c r="D28" s="14"/>
      <c r="E28" s="14"/>
      <c r="F28" s="14"/>
      <c r="G28" s="32"/>
      <c r="H28" s="32"/>
      <c r="I28" s="31"/>
      <c r="J28" s="184"/>
    </row>
    <row r="29" spans="2:10" ht="21" customHeight="1" x14ac:dyDescent="0.3">
      <c r="B29" s="13">
        <v>23</v>
      </c>
      <c r="C29" s="14"/>
      <c r="D29" s="14"/>
      <c r="E29" s="14"/>
      <c r="F29" s="14"/>
      <c r="G29" s="32"/>
      <c r="H29" s="32"/>
      <c r="I29" s="31"/>
      <c r="J29" s="184"/>
    </row>
    <row r="30" spans="2:10" ht="21" customHeight="1" x14ac:dyDescent="0.3">
      <c r="B30" s="13">
        <v>24</v>
      </c>
      <c r="C30" s="14"/>
      <c r="D30" s="14"/>
      <c r="E30" s="14"/>
      <c r="F30" s="14"/>
      <c r="G30" s="32"/>
      <c r="H30" s="32"/>
      <c r="I30" s="31"/>
      <c r="J30" s="184"/>
    </row>
    <row r="31" spans="2:10" ht="21" customHeight="1" x14ac:dyDescent="0.3">
      <c r="B31" s="13">
        <v>25</v>
      </c>
      <c r="C31" s="14"/>
      <c r="D31" s="14"/>
      <c r="E31" s="14"/>
      <c r="F31" s="14"/>
      <c r="G31" s="32"/>
      <c r="H31" s="32"/>
      <c r="I31" s="31"/>
      <c r="J31" s="184"/>
    </row>
  </sheetData>
  <sheetProtection algorithmName="SHA-512" hashValue="vliH2QePEcJJDxxuz88TgsQIKS7g/4ghNP+lPMua7cTrTVQfw9L9dld8dEVTYGRNJ1NOtEZq9EnReLKgAzldGA==" saltValue="9Aw9CTJTo+p4znRKfcfp4A==" spinCount="100000" sheet="1" objects="1" scenarios="1" insertRows="0" selectLockedCells="1"/>
  <mergeCells count="4">
    <mergeCell ref="B2:J2"/>
    <mergeCell ref="B3:J3"/>
    <mergeCell ref="B4:J4"/>
    <mergeCell ref="B5:J5"/>
  </mergeCells>
  <pageMargins left="0.7" right="0.7" top="0.75" bottom="0.75" header="0.3" footer="0.3"/>
  <pageSetup scale="49" orientation="portrait"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E41"/>
  <sheetViews>
    <sheetView showGridLines="0" topLeftCell="A4" zoomScaleNormal="100" workbookViewId="0">
      <selection activeCell="B22" sqref="B22:E22"/>
    </sheetView>
  </sheetViews>
  <sheetFormatPr defaultColWidth="8.6640625" defaultRowHeight="17.399999999999999" x14ac:dyDescent="0.3"/>
  <cols>
    <col min="1" max="1" width="2.6640625" style="171" customWidth="1"/>
    <col min="2" max="2" width="31.6640625" style="171" customWidth="1"/>
    <col min="3" max="5" width="19.33203125" style="171" customWidth="1"/>
    <col min="6" max="16384" width="8.6640625" style="171"/>
  </cols>
  <sheetData>
    <row r="1" spans="2:5" ht="11.7" customHeight="1" thickBot="1" x14ac:dyDescent="0.35"/>
    <row r="2" spans="2:5" ht="21" customHeight="1" x14ac:dyDescent="0.3">
      <c r="B2" s="619" t="s">
        <v>133</v>
      </c>
      <c r="C2" s="620"/>
      <c r="D2" s="620"/>
      <c r="E2" s="621"/>
    </row>
    <row r="3" spans="2:5" s="147" customFormat="1" ht="21" customHeight="1" thickBot="1" x14ac:dyDescent="0.3">
      <c r="B3" s="622" t="s">
        <v>134</v>
      </c>
      <c r="C3" s="623"/>
      <c r="D3" s="623"/>
      <c r="E3" s="624"/>
    </row>
    <row r="4" spans="2:5" s="7" customFormat="1" ht="20.7" customHeight="1" x14ac:dyDescent="0.3">
      <c r="B4" s="664" t="s">
        <v>99</v>
      </c>
      <c r="C4" s="665"/>
      <c r="D4" s="665"/>
      <c r="E4" s="666"/>
    </row>
    <row r="5" spans="2:5" s="7" customFormat="1" ht="75.45" customHeight="1" thickBot="1" x14ac:dyDescent="0.35">
      <c r="B5" s="667" t="s">
        <v>135</v>
      </c>
      <c r="C5" s="668"/>
      <c r="D5" s="668"/>
      <c r="E5" s="669"/>
    </row>
    <row r="6" spans="2:5" s="7" customFormat="1" ht="7.5" customHeight="1" x14ac:dyDescent="0.3">
      <c r="B6" s="188"/>
      <c r="C6" s="189"/>
      <c r="D6" s="189"/>
      <c r="E6" s="190"/>
    </row>
    <row r="7" spans="2:5" s="7" customFormat="1" ht="18" customHeight="1" x14ac:dyDescent="0.3">
      <c r="B7" s="191"/>
      <c r="D7" s="192" t="s">
        <v>136</v>
      </c>
      <c r="E7" s="43">
        <v>0</v>
      </c>
    </row>
    <row r="8" spans="2:5" s="7" customFormat="1" ht="7.5" customHeight="1" x14ac:dyDescent="0.3">
      <c r="B8" s="193"/>
      <c r="C8" s="194"/>
      <c r="D8" s="194"/>
      <c r="E8" s="195"/>
    </row>
    <row r="9" spans="2:5" s="7" customFormat="1" ht="13.8" x14ac:dyDescent="0.3">
      <c r="B9" s="196"/>
      <c r="C9" s="197" t="s">
        <v>137</v>
      </c>
      <c r="D9" s="197" t="s">
        <v>138</v>
      </c>
      <c r="E9" s="198" t="s">
        <v>139</v>
      </c>
    </row>
    <row r="10" spans="2:5" s="7" customFormat="1" ht="81" customHeight="1" x14ac:dyDescent="0.3">
      <c r="B10" s="199" t="s">
        <v>140</v>
      </c>
      <c r="C10" s="200" t="s">
        <v>141</v>
      </c>
      <c r="D10" s="200" t="s">
        <v>142</v>
      </c>
      <c r="E10" s="201" t="s">
        <v>143</v>
      </c>
    </row>
    <row r="11" spans="2:5" s="7" customFormat="1" ht="18" customHeight="1" x14ac:dyDescent="0.3">
      <c r="B11" s="202" t="s">
        <v>144</v>
      </c>
      <c r="C11" s="30">
        <v>7571.4380000000001</v>
      </c>
      <c r="D11" s="34">
        <v>40026.53</v>
      </c>
      <c r="E11" s="43">
        <v>40026.53</v>
      </c>
    </row>
    <row r="12" spans="2:5" s="7" customFormat="1" ht="18" customHeight="1" x14ac:dyDescent="0.3">
      <c r="B12" s="202" t="s">
        <v>145</v>
      </c>
      <c r="C12" s="30">
        <v>331.01499999999999</v>
      </c>
      <c r="D12" s="34">
        <v>1761.68</v>
      </c>
      <c r="E12" s="43">
        <v>1761.68</v>
      </c>
    </row>
    <row r="13" spans="2:5" s="7" customFormat="1" ht="18" customHeight="1" x14ac:dyDescent="0.3">
      <c r="B13" s="202" t="s">
        <v>146</v>
      </c>
      <c r="C13" s="30">
        <v>0</v>
      </c>
      <c r="D13" s="34">
        <v>0</v>
      </c>
      <c r="E13" s="43">
        <v>0</v>
      </c>
    </row>
    <row r="14" spans="2:5" s="7" customFormat="1" ht="18" customHeight="1" x14ac:dyDescent="0.3">
      <c r="B14" s="202" t="s">
        <v>147</v>
      </c>
      <c r="C14" s="30">
        <v>0</v>
      </c>
      <c r="D14" s="34">
        <v>0</v>
      </c>
      <c r="E14" s="43">
        <v>0</v>
      </c>
    </row>
    <row r="15" spans="2:5" s="7" customFormat="1" ht="18" customHeight="1" x14ac:dyDescent="0.3">
      <c r="B15" s="202" t="s">
        <v>148</v>
      </c>
      <c r="C15" s="30">
        <v>20.196484380000001</v>
      </c>
      <c r="D15" s="34">
        <v>678.64</v>
      </c>
      <c r="E15" s="43">
        <v>678.64</v>
      </c>
    </row>
    <row r="16" spans="2:5" s="7" customFormat="1" ht="18" customHeight="1" x14ac:dyDescent="0.3">
      <c r="B16" s="202" t="s">
        <v>149</v>
      </c>
      <c r="C16" s="203">
        <f>IF(SUM(C11:C15)=0,"",SUM(C11:C15))</f>
        <v>7922.6494843800001</v>
      </c>
      <c r="D16" s="203">
        <f>IF(SUM(D11:D15)=0,"",SUM(D11:D15))</f>
        <v>42466.85</v>
      </c>
      <c r="E16" s="204">
        <f>IF(SUM(E11:E15)=0,"",SUM(E11:E15))</f>
        <v>42466.85</v>
      </c>
    </row>
    <row r="17" spans="2:5" s="7" customFormat="1" ht="18" customHeight="1" thickBot="1" x14ac:dyDescent="0.35">
      <c r="B17" s="205"/>
      <c r="C17" s="206"/>
      <c r="D17" s="207" t="s">
        <v>150</v>
      </c>
      <c r="E17" s="208">
        <f>IF(OR(E7&lt;&gt;"",E16&lt;&gt;""),IF(E7="",0,E7)-IF(E16="",0,E16),"")</f>
        <v>-42466.85</v>
      </c>
    </row>
    <row r="18" spans="2:5" s="7" customFormat="1" ht="15" thickBot="1" x14ac:dyDescent="0.35">
      <c r="B18" s="209"/>
      <c r="C18" s="459"/>
      <c r="D18" s="459"/>
      <c r="E18" s="459"/>
    </row>
    <row r="19" spans="2:5" ht="18" thickBot="1" x14ac:dyDescent="0.35">
      <c r="B19" s="454" t="s">
        <v>151</v>
      </c>
      <c r="C19" s="455"/>
      <c r="D19" s="455"/>
      <c r="E19" s="456"/>
    </row>
    <row r="20" spans="2:5" ht="2.25" customHeight="1" x14ac:dyDescent="0.3">
      <c r="B20" s="457"/>
      <c r="C20" s="458"/>
      <c r="D20" s="458"/>
      <c r="E20" s="458"/>
    </row>
    <row r="21" spans="2:5" s="210" customFormat="1" x14ac:dyDescent="0.3">
      <c r="B21" s="661" t="s">
        <v>511</v>
      </c>
      <c r="C21" s="662"/>
      <c r="D21" s="662"/>
      <c r="E21" s="663"/>
    </row>
    <row r="22" spans="2:5" s="210" customFormat="1" x14ac:dyDescent="0.3">
      <c r="B22" s="661" t="s">
        <v>512</v>
      </c>
      <c r="C22" s="662"/>
      <c r="D22" s="662"/>
      <c r="E22" s="663"/>
    </row>
    <row r="23" spans="2:5" s="210" customFormat="1" x14ac:dyDescent="0.3">
      <c r="B23" s="661"/>
      <c r="C23" s="662"/>
      <c r="D23" s="662"/>
      <c r="E23" s="663"/>
    </row>
    <row r="24" spans="2:5" s="210" customFormat="1" x14ac:dyDescent="0.3">
      <c r="B24" s="661"/>
      <c r="C24" s="662"/>
      <c r="D24" s="662"/>
      <c r="E24" s="663"/>
    </row>
    <row r="25" spans="2:5" s="210" customFormat="1" x14ac:dyDescent="0.3">
      <c r="B25" s="661"/>
      <c r="C25" s="662"/>
      <c r="D25" s="662"/>
      <c r="E25" s="663"/>
    </row>
    <row r="26" spans="2:5" s="210" customFormat="1" x14ac:dyDescent="0.3">
      <c r="B26" s="661"/>
      <c r="C26" s="662"/>
      <c r="D26" s="662"/>
      <c r="E26" s="663"/>
    </row>
    <row r="27" spans="2:5" s="210" customFormat="1" ht="18" thickBot="1" x14ac:dyDescent="0.35">
      <c r="B27" s="658"/>
      <c r="C27" s="659"/>
      <c r="D27" s="659"/>
      <c r="E27" s="660"/>
    </row>
    <row r="28" spans="2:5" s="210" customFormat="1" x14ac:dyDescent="0.3"/>
    <row r="29" spans="2:5" s="210" customFormat="1" x14ac:dyDescent="0.3"/>
    <row r="30" spans="2:5" s="210" customFormat="1" x14ac:dyDescent="0.3"/>
    <row r="31" spans="2:5" s="210" customFormat="1" x14ac:dyDescent="0.3"/>
    <row r="32" spans="2:5" s="210" customFormat="1" x14ac:dyDescent="0.3"/>
    <row r="33" s="210" customFormat="1" x14ac:dyDescent="0.3"/>
    <row r="34" s="210" customFormat="1" x14ac:dyDescent="0.3"/>
    <row r="35" s="210" customFormat="1" x14ac:dyDescent="0.3"/>
    <row r="36" s="210" customFormat="1" x14ac:dyDescent="0.3"/>
    <row r="37" s="210" customFormat="1" x14ac:dyDescent="0.3"/>
    <row r="38" s="210" customFormat="1" x14ac:dyDescent="0.3"/>
    <row r="39" s="210" customFormat="1" x14ac:dyDescent="0.3"/>
    <row r="40" s="210" customFormat="1" x14ac:dyDescent="0.3"/>
    <row r="41" s="210" customFormat="1" x14ac:dyDescent="0.3"/>
  </sheetData>
  <sheetProtection algorithmName="SHA-512" hashValue="vl/TmP3ho+VCx73WDNDjUZnaevUgOgXcrMkVVRsS3HMvpdv5ym9R1J6FfMxAo3aRdqcMLuEiOCiYrR6z103OFQ==" saltValue="6OUkctIijIy9NL/EIiuALA==" spinCount="100000" sheet="1" objects="1" scenarios="1" insertRows="0"/>
  <mergeCells count="11">
    <mergeCell ref="B2:E2"/>
    <mergeCell ref="B3:E3"/>
    <mergeCell ref="B21:E21"/>
    <mergeCell ref="B4:E4"/>
    <mergeCell ref="B5:E5"/>
    <mergeCell ref="B27:E27"/>
    <mergeCell ref="B22:E22"/>
    <mergeCell ref="B23:E23"/>
    <mergeCell ref="B24:E24"/>
    <mergeCell ref="B25:E25"/>
    <mergeCell ref="B26:E26"/>
  </mergeCells>
  <pageMargins left="0.7" right="0.7" top="0.75" bottom="0.75" header="0.3" footer="0.3"/>
  <pageSetup scale="89"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E30"/>
  <sheetViews>
    <sheetView showGridLines="0" zoomScaleNormal="100" workbookViewId="0">
      <selection activeCell="E8" sqref="E8"/>
    </sheetView>
  </sheetViews>
  <sheetFormatPr defaultRowHeight="14.4" x14ac:dyDescent="0.3"/>
  <cols>
    <col min="1" max="1" width="2.44140625" customWidth="1"/>
    <col min="2" max="2" width="6.44140625" customWidth="1"/>
    <col min="3" max="3" width="44.6640625" customWidth="1"/>
    <col min="4" max="5" width="19.33203125" customWidth="1"/>
  </cols>
  <sheetData>
    <row r="1" spans="2:5" ht="15" thickBot="1" x14ac:dyDescent="0.35"/>
    <row r="2" spans="2:5" ht="21" x14ac:dyDescent="0.4">
      <c r="B2" s="676" t="s">
        <v>152</v>
      </c>
      <c r="C2" s="677"/>
      <c r="D2" s="677"/>
      <c r="E2" s="678"/>
    </row>
    <row r="3" spans="2:5" ht="21.6" thickBot="1" x14ac:dyDescent="0.45">
      <c r="B3" s="679" t="s">
        <v>153</v>
      </c>
      <c r="C3" s="680"/>
      <c r="D3" s="680"/>
      <c r="E3" s="681"/>
    </row>
    <row r="4" spans="2:5" x14ac:dyDescent="0.3">
      <c r="B4" s="673" t="s">
        <v>99</v>
      </c>
      <c r="C4" s="674"/>
      <c r="D4" s="674"/>
      <c r="E4" s="675"/>
    </row>
    <row r="5" spans="2:5" ht="55.95" customHeight="1" x14ac:dyDescent="0.3">
      <c r="B5" s="682" t="s">
        <v>154</v>
      </c>
      <c r="C5" s="683"/>
      <c r="D5" s="683"/>
      <c r="E5" s="684"/>
    </row>
    <row r="6" spans="2:5" ht="25.5" customHeight="1" x14ac:dyDescent="0.3">
      <c r="B6" s="211" t="s">
        <v>124</v>
      </c>
      <c r="C6" s="211" t="s">
        <v>155</v>
      </c>
      <c r="D6" s="211" t="s">
        <v>156</v>
      </c>
      <c r="E6" s="211" t="s">
        <v>157</v>
      </c>
    </row>
    <row r="7" spans="2:5" ht="18" customHeight="1" x14ac:dyDescent="0.3">
      <c r="B7" s="212">
        <v>1</v>
      </c>
      <c r="C7" s="213" t="s">
        <v>158</v>
      </c>
      <c r="D7" s="52">
        <v>5</v>
      </c>
      <c r="E7" s="53">
        <v>127891</v>
      </c>
    </row>
    <row r="8" spans="2:5" ht="18" customHeight="1" x14ac:dyDescent="0.3">
      <c r="B8" s="212">
        <v>2</v>
      </c>
      <c r="C8" s="214" t="s">
        <v>159</v>
      </c>
      <c r="D8" s="11">
        <v>1</v>
      </c>
      <c r="E8" s="43">
        <v>18820.75</v>
      </c>
    </row>
    <row r="9" spans="2:5" ht="18" customHeight="1" x14ac:dyDescent="0.3">
      <c r="B9" s="212">
        <v>3</v>
      </c>
      <c r="C9" s="214" t="s">
        <v>160</v>
      </c>
      <c r="D9" s="11">
        <v>0</v>
      </c>
      <c r="E9" s="43">
        <v>0</v>
      </c>
    </row>
    <row r="10" spans="2:5" ht="18" customHeight="1" x14ac:dyDescent="0.3">
      <c r="B10" s="212">
        <v>4</v>
      </c>
      <c r="C10" s="214" t="s">
        <v>161</v>
      </c>
      <c r="D10" s="11">
        <v>3</v>
      </c>
      <c r="E10" s="43">
        <v>121653</v>
      </c>
    </row>
    <row r="11" spans="2:5" ht="18" customHeight="1" x14ac:dyDescent="0.3">
      <c r="B11" s="212">
        <v>5</v>
      </c>
      <c r="C11" s="214" t="s">
        <v>162</v>
      </c>
      <c r="D11" s="11">
        <v>0</v>
      </c>
      <c r="E11" s="43">
        <v>0</v>
      </c>
    </row>
    <row r="12" spans="2:5" ht="18" customHeight="1" x14ac:dyDescent="0.3">
      <c r="B12" s="212">
        <v>6</v>
      </c>
      <c r="C12" s="215" t="s">
        <v>148</v>
      </c>
      <c r="D12" s="11">
        <v>0</v>
      </c>
      <c r="E12" s="43">
        <v>0</v>
      </c>
    </row>
    <row r="13" spans="2:5" ht="18" customHeight="1" thickBot="1" x14ac:dyDescent="0.35">
      <c r="B13" s="216">
        <v>7</v>
      </c>
      <c r="C13" s="217" t="s">
        <v>163</v>
      </c>
      <c r="D13" s="218">
        <f>IF(SUM(D7:D12)&lt;&gt;0,SUM(D7:D12),"")</f>
        <v>9</v>
      </c>
      <c r="E13" s="219">
        <f>IF(SUM(E7:E12)&lt;&gt;0,SUM(E7:E12),"")</f>
        <v>268364.75</v>
      </c>
    </row>
    <row r="14" spans="2:5" ht="15" thickBot="1" x14ac:dyDescent="0.35">
      <c r="B14" s="220"/>
      <c r="C14" s="220"/>
      <c r="D14" s="220"/>
      <c r="E14" s="220"/>
    </row>
    <row r="15" spans="2:5" ht="18" customHeight="1" thickBot="1" x14ac:dyDescent="0.35">
      <c r="B15" s="685" t="s">
        <v>164</v>
      </c>
      <c r="C15" s="686"/>
      <c r="D15" s="686"/>
      <c r="E15" s="687"/>
    </row>
    <row r="16" spans="2:5" s="6" customFormat="1" ht="18" customHeight="1" x14ac:dyDescent="0.3">
      <c r="B16" s="670"/>
      <c r="C16" s="671"/>
      <c r="D16" s="671"/>
      <c r="E16" s="672"/>
    </row>
    <row r="17" spans="2:5" s="6" customFormat="1" ht="18" customHeight="1" x14ac:dyDescent="0.3">
      <c r="B17" s="661"/>
      <c r="C17" s="662"/>
      <c r="D17" s="662"/>
      <c r="E17" s="663"/>
    </row>
    <row r="18" spans="2:5" s="6" customFormat="1" ht="18" customHeight="1" x14ac:dyDescent="0.3">
      <c r="B18" s="661"/>
      <c r="C18" s="662"/>
      <c r="D18" s="662"/>
      <c r="E18" s="663"/>
    </row>
    <row r="19" spans="2:5" s="6" customFormat="1" ht="18" customHeight="1" x14ac:dyDescent="0.3">
      <c r="B19" s="661"/>
      <c r="C19" s="662"/>
      <c r="D19" s="662"/>
      <c r="E19" s="663"/>
    </row>
    <row r="20" spans="2:5" s="6" customFormat="1" ht="18" customHeight="1" x14ac:dyDescent="0.3">
      <c r="B20" s="661"/>
      <c r="C20" s="662"/>
      <c r="D20" s="662"/>
      <c r="E20" s="663"/>
    </row>
    <row r="21" spans="2:5" s="6" customFormat="1" ht="18" customHeight="1" x14ac:dyDescent="0.3">
      <c r="B21" s="661"/>
      <c r="C21" s="662"/>
      <c r="D21" s="662"/>
      <c r="E21" s="663"/>
    </row>
    <row r="22" spans="2:5" s="6" customFormat="1" ht="18" customHeight="1" thickBot="1" x14ac:dyDescent="0.35">
      <c r="B22" s="658"/>
      <c r="C22" s="659"/>
      <c r="D22" s="659"/>
      <c r="E22" s="660"/>
    </row>
    <row r="23" spans="2:5" s="6" customFormat="1" x14ac:dyDescent="0.3"/>
    <row r="24" spans="2:5" s="6" customFormat="1" x14ac:dyDescent="0.3"/>
    <row r="25" spans="2:5" s="6" customFormat="1" x14ac:dyDescent="0.3"/>
    <row r="26" spans="2:5" s="6" customFormat="1" x14ac:dyDescent="0.3"/>
    <row r="27" spans="2:5" s="6" customFormat="1" x14ac:dyDescent="0.3"/>
    <row r="28" spans="2:5" s="6" customFormat="1" x14ac:dyDescent="0.3"/>
    <row r="29" spans="2:5" s="6" customFormat="1" x14ac:dyDescent="0.3"/>
    <row r="30" spans="2:5" s="6" customFormat="1" x14ac:dyDescent="0.3"/>
  </sheetData>
  <sheetProtection algorithmName="SHA-512" hashValue="HCJSWKUYsb1srOwysNRFi502VONTxS8iP2Pwx9SjS6ULj4sprDzCPi/upg1rR1Y/K14XWvU9zRVe3wqM3F1zYA==" saltValue="Xk+eIUYVNpvQcUhflg3Ueg==" spinCount="100000" sheet="1" objects="1" scenarios="1" insertRows="0"/>
  <mergeCells count="12">
    <mergeCell ref="B18:E18"/>
    <mergeCell ref="B19:E19"/>
    <mergeCell ref="B20:E20"/>
    <mergeCell ref="B21:E21"/>
    <mergeCell ref="B22:E22"/>
    <mergeCell ref="B16:E16"/>
    <mergeCell ref="B17:E17"/>
    <mergeCell ref="B4:E4"/>
    <mergeCell ref="B2:E2"/>
    <mergeCell ref="B3:E3"/>
    <mergeCell ref="B5:E5"/>
    <mergeCell ref="B15:E15"/>
  </mergeCells>
  <pageMargins left="0.7" right="0.7" top="0.75" bottom="0.75" header="0.3" footer="0.3"/>
  <pageSetup scale="89" orientation="portrait" r:id="rId1"/>
  <headerFooter differentFirst="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E50"/>
  <sheetViews>
    <sheetView showGridLines="0" topLeftCell="A7" zoomScaleNormal="100" workbookViewId="0">
      <selection activeCell="E31" sqref="E31"/>
    </sheetView>
  </sheetViews>
  <sheetFormatPr defaultRowHeight="14.4" x14ac:dyDescent="0.3"/>
  <cols>
    <col min="1" max="1" width="2.6640625" customWidth="1"/>
    <col min="2" max="2" width="5.33203125" customWidth="1"/>
    <col min="3" max="3" width="9.109375" customWidth="1"/>
    <col min="4" max="4" width="55.44140625" customWidth="1"/>
    <col min="5" max="5" width="22.33203125" customWidth="1"/>
  </cols>
  <sheetData>
    <row r="1" spans="2:5" ht="15" thickBot="1" x14ac:dyDescent="0.35"/>
    <row r="2" spans="2:5" ht="21" x14ac:dyDescent="0.4">
      <c r="B2" s="676" t="s">
        <v>165</v>
      </c>
      <c r="C2" s="677"/>
      <c r="D2" s="677"/>
      <c r="E2" s="678"/>
    </row>
    <row r="3" spans="2:5" ht="21.6" thickBot="1" x14ac:dyDescent="0.45">
      <c r="B3" s="679" t="s">
        <v>166</v>
      </c>
      <c r="C3" s="680"/>
      <c r="D3" s="680"/>
      <c r="E3" s="681"/>
    </row>
    <row r="4" spans="2:5" s="7" customFormat="1" ht="18" customHeight="1" thickBot="1" x14ac:dyDescent="0.35">
      <c r="B4" s="688" t="str">
        <f>"(As of December 31, "&amp;'Cover Sheet'!B6&amp;")"</f>
        <v>(As of December 31, 2022)</v>
      </c>
      <c r="C4" s="688"/>
      <c r="D4" s="688"/>
      <c r="E4" s="688"/>
    </row>
    <row r="5" spans="2:5" s="2" customFormat="1" ht="15" customHeight="1" x14ac:dyDescent="0.25">
      <c r="B5" s="689" t="s">
        <v>99</v>
      </c>
      <c r="C5" s="690"/>
      <c r="D5" s="690"/>
      <c r="E5" s="691"/>
    </row>
    <row r="6" spans="2:5" s="2" customFormat="1" ht="70.2" customHeight="1" thickBot="1" x14ac:dyDescent="0.3">
      <c r="B6" s="667" t="s">
        <v>167</v>
      </c>
      <c r="C6" s="668"/>
      <c r="D6" s="668"/>
      <c r="E6" s="669"/>
    </row>
    <row r="7" spans="2:5" x14ac:dyDescent="0.3">
      <c r="B7" s="221" t="s">
        <v>168</v>
      </c>
      <c r="C7" s="222" t="s">
        <v>169</v>
      </c>
      <c r="D7" s="222" t="s">
        <v>170</v>
      </c>
      <c r="E7" s="223" t="s">
        <v>171</v>
      </c>
    </row>
    <row r="8" spans="2:5" ht="15" thickBot="1" x14ac:dyDescent="0.35">
      <c r="B8" s="224" t="s">
        <v>172</v>
      </c>
      <c r="C8" s="225" t="s">
        <v>173</v>
      </c>
      <c r="D8" s="225" t="s">
        <v>174</v>
      </c>
      <c r="E8" s="226" t="s">
        <v>175</v>
      </c>
    </row>
    <row r="9" spans="2:5" ht="16.5" customHeight="1" x14ac:dyDescent="0.3">
      <c r="B9" s="227">
        <v>1</v>
      </c>
      <c r="C9" s="228">
        <v>1211</v>
      </c>
      <c r="D9" s="229" t="s">
        <v>176</v>
      </c>
      <c r="E9" s="27">
        <v>0</v>
      </c>
    </row>
    <row r="10" spans="2:5" ht="16.5" customHeight="1" x14ac:dyDescent="0.3">
      <c r="B10" s="230">
        <v>2</v>
      </c>
      <c r="C10" s="231">
        <v>1212</v>
      </c>
      <c r="D10" s="232" t="s">
        <v>177</v>
      </c>
      <c r="E10" s="26">
        <v>0</v>
      </c>
    </row>
    <row r="11" spans="2:5" ht="16.5" customHeight="1" x14ac:dyDescent="0.3">
      <c r="B11" s="230">
        <v>3</v>
      </c>
      <c r="C11" s="231">
        <v>1222</v>
      </c>
      <c r="D11" s="232" t="s">
        <v>178</v>
      </c>
      <c r="E11" s="26">
        <v>433022</v>
      </c>
    </row>
    <row r="12" spans="2:5" ht="16.5" customHeight="1" x14ac:dyDescent="0.3">
      <c r="B12" s="230">
        <v>4</v>
      </c>
      <c r="C12" s="231">
        <v>1224</v>
      </c>
      <c r="D12" s="232" t="s">
        <v>179</v>
      </c>
      <c r="E12" s="26">
        <v>222930</v>
      </c>
    </row>
    <row r="13" spans="2:5" ht="16.5" customHeight="1" x14ac:dyDescent="0.3">
      <c r="B13" s="230">
        <v>5</v>
      </c>
      <c r="C13" s="231">
        <v>1226</v>
      </c>
      <c r="D13" s="232" t="s">
        <v>180</v>
      </c>
      <c r="E13" s="26">
        <v>0</v>
      </c>
    </row>
    <row r="14" spans="2:5" ht="16.5" customHeight="1" x14ac:dyDescent="0.3">
      <c r="B14" s="230">
        <v>6</v>
      </c>
      <c r="C14" s="231">
        <v>1230</v>
      </c>
      <c r="D14" s="232" t="s">
        <v>181</v>
      </c>
      <c r="E14" s="26">
        <v>0</v>
      </c>
    </row>
    <row r="15" spans="2:5" ht="16.5" customHeight="1" x14ac:dyDescent="0.3">
      <c r="B15" s="230">
        <v>7</v>
      </c>
      <c r="C15" s="231">
        <v>1240</v>
      </c>
      <c r="D15" s="232" t="s">
        <v>182</v>
      </c>
      <c r="E15" s="26">
        <v>4500</v>
      </c>
    </row>
    <row r="16" spans="2:5" ht="16.5" customHeight="1" x14ac:dyDescent="0.3">
      <c r="B16" s="230">
        <v>9</v>
      </c>
      <c r="C16" s="231">
        <v>1250</v>
      </c>
      <c r="D16" s="233" t="s">
        <v>183</v>
      </c>
      <c r="E16" s="26">
        <v>8682</v>
      </c>
    </row>
    <row r="17" spans="2:5" ht="16.5" customHeight="1" x14ac:dyDescent="0.3">
      <c r="B17" s="230">
        <v>10</v>
      </c>
      <c r="C17" s="231">
        <v>1270</v>
      </c>
      <c r="D17" s="233" t="s">
        <v>184</v>
      </c>
      <c r="E17" s="26">
        <v>4109</v>
      </c>
    </row>
    <row r="18" spans="2:5" ht="16.5" customHeight="1" x14ac:dyDescent="0.3">
      <c r="B18" s="230">
        <v>11</v>
      </c>
      <c r="C18" s="231">
        <v>1280</v>
      </c>
      <c r="D18" s="233" t="s">
        <v>185</v>
      </c>
      <c r="E18" s="26">
        <v>0</v>
      </c>
    </row>
    <row r="19" spans="2:5" ht="16.5" customHeight="1" thickBot="1" x14ac:dyDescent="0.35">
      <c r="B19" s="234">
        <v>12</v>
      </c>
      <c r="C19" s="235"/>
      <c r="D19" s="236" t="s">
        <v>186</v>
      </c>
      <c r="E19" s="237">
        <f>IF(SUM(E9:E18)&lt;&gt;0,SUM(E9:E18),"")</f>
        <v>673243</v>
      </c>
    </row>
    <row r="20" spans="2:5" x14ac:dyDescent="0.3">
      <c r="B20" s="221" t="s">
        <v>168</v>
      </c>
      <c r="C20" s="222" t="s">
        <v>169</v>
      </c>
      <c r="D20" s="222" t="s">
        <v>187</v>
      </c>
      <c r="E20" s="223" t="s">
        <v>171</v>
      </c>
    </row>
    <row r="21" spans="2:5" ht="15" thickBot="1" x14ac:dyDescent="0.35">
      <c r="B21" s="224" t="s">
        <v>172</v>
      </c>
      <c r="C21" s="225" t="s">
        <v>173</v>
      </c>
      <c r="D21" s="225" t="s">
        <v>174</v>
      </c>
      <c r="E21" s="226" t="s">
        <v>175</v>
      </c>
    </row>
    <row r="22" spans="2:5" s="147" customFormat="1" ht="16.5" customHeight="1" x14ac:dyDescent="0.25">
      <c r="B22" s="238">
        <v>13</v>
      </c>
      <c r="C22" s="239">
        <v>1213</v>
      </c>
      <c r="D22" s="240" t="s">
        <v>177</v>
      </c>
      <c r="E22" s="28">
        <v>0</v>
      </c>
    </row>
    <row r="23" spans="2:5" ht="16.5" customHeight="1" x14ac:dyDescent="0.3">
      <c r="B23" s="230">
        <v>14</v>
      </c>
      <c r="C23" s="231">
        <v>1223</v>
      </c>
      <c r="D23" s="233" t="s">
        <v>178</v>
      </c>
      <c r="E23" s="26">
        <v>264531</v>
      </c>
    </row>
    <row r="24" spans="2:5" ht="16.5" customHeight="1" x14ac:dyDescent="0.3">
      <c r="B24" s="230">
        <v>15</v>
      </c>
      <c r="C24" s="231">
        <v>1225</v>
      </c>
      <c r="D24" s="232" t="s">
        <v>179</v>
      </c>
      <c r="E24" s="26">
        <v>170150</v>
      </c>
    </row>
    <row r="25" spans="2:5" ht="16.5" customHeight="1" x14ac:dyDescent="0.3">
      <c r="B25" s="230">
        <v>16</v>
      </c>
      <c r="C25" s="231">
        <v>1227</v>
      </c>
      <c r="D25" s="232" t="s">
        <v>180</v>
      </c>
      <c r="E25" s="26">
        <v>0</v>
      </c>
    </row>
    <row r="26" spans="2:5" ht="16.5" customHeight="1" x14ac:dyDescent="0.3">
      <c r="B26" s="230">
        <v>17</v>
      </c>
      <c r="C26" s="231">
        <v>1231</v>
      </c>
      <c r="D26" s="232" t="s">
        <v>181</v>
      </c>
      <c r="E26" s="26">
        <v>0</v>
      </c>
    </row>
    <row r="27" spans="2:5" ht="16.5" customHeight="1" x14ac:dyDescent="0.3">
      <c r="B27" s="230">
        <v>18</v>
      </c>
      <c r="C27" s="231">
        <v>1241</v>
      </c>
      <c r="D27" s="232" t="s">
        <v>182</v>
      </c>
      <c r="E27" s="26">
        <v>1350</v>
      </c>
    </row>
    <row r="28" spans="2:5" ht="16.5" customHeight="1" x14ac:dyDescent="0.3">
      <c r="B28" s="230">
        <v>19</v>
      </c>
      <c r="C28" s="231">
        <v>1251</v>
      </c>
      <c r="D28" s="232" t="s">
        <v>183</v>
      </c>
      <c r="E28" s="26">
        <v>8592</v>
      </c>
    </row>
    <row r="29" spans="2:5" ht="16.5" customHeight="1" x14ac:dyDescent="0.3">
      <c r="B29" s="230">
        <v>20</v>
      </c>
      <c r="C29" s="231">
        <v>1271</v>
      </c>
      <c r="D29" s="232" t="s">
        <v>184</v>
      </c>
      <c r="E29" s="26">
        <v>4109</v>
      </c>
    </row>
    <row r="30" spans="2:5" ht="16.5" customHeight="1" x14ac:dyDescent="0.3">
      <c r="B30" s="230">
        <v>21</v>
      </c>
      <c r="C30" s="231">
        <v>1281</v>
      </c>
      <c r="D30" s="232" t="s">
        <v>185</v>
      </c>
      <c r="E30" s="26">
        <v>0</v>
      </c>
    </row>
    <row r="31" spans="2:5" ht="16.5" customHeight="1" thickBot="1" x14ac:dyDescent="0.35">
      <c r="B31" s="230">
        <v>22</v>
      </c>
      <c r="C31" s="241"/>
      <c r="D31" s="242" t="s">
        <v>188</v>
      </c>
      <c r="E31" s="243">
        <f>IF(SUM(E22:E30)&lt;&gt;0,SUM(E22:E30),"")</f>
        <v>448732</v>
      </c>
    </row>
    <row r="32" spans="2:5" ht="15" thickBot="1" x14ac:dyDescent="0.35"/>
    <row r="33" spans="2:5" ht="15" thickBot="1" x14ac:dyDescent="0.35">
      <c r="B33" s="685" t="s">
        <v>189</v>
      </c>
      <c r="C33" s="686"/>
      <c r="D33" s="686"/>
      <c r="E33" s="687"/>
    </row>
    <row r="34" spans="2:5" s="6" customFormat="1" x14ac:dyDescent="0.3">
      <c r="B34" s="670"/>
      <c r="C34" s="671"/>
      <c r="D34" s="671"/>
      <c r="E34" s="672"/>
    </row>
    <row r="35" spans="2:5" s="6" customFormat="1" x14ac:dyDescent="0.3">
      <c r="B35" s="661"/>
      <c r="C35" s="662"/>
      <c r="D35" s="662"/>
      <c r="E35" s="663"/>
    </row>
    <row r="36" spans="2:5" s="6" customFormat="1" x14ac:dyDescent="0.3">
      <c r="B36" s="661"/>
      <c r="C36" s="662"/>
      <c r="D36" s="662"/>
      <c r="E36" s="663"/>
    </row>
    <row r="37" spans="2:5" s="6" customFormat="1" x14ac:dyDescent="0.3">
      <c r="B37" s="661"/>
      <c r="C37" s="662"/>
      <c r="D37" s="662"/>
      <c r="E37" s="663"/>
    </row>
    <row r="38" spans="2:5" s="6" customFormat="1" x14ac:dyDescent="0.3">
      <c r="B38" s="661"/>
      <c r="C38" s="662"/>
      <c r="D38" s="662"/>
      <c r="E38" s="663"/>
    </row>
    <row r="39" spans="2:5" s="6" customFormat="1" x14ac:dyDescent="0.3">
      <c r="B39" s="661"/>
      <c r="C39" s="662"/>
      <c r="D39" s="662"/>
      <c r="E39" s="663"/>
    </row>
    <row r="40" spans="2:5" s="6" customFormat="1" ht="15" thickBot="1" x14ac:dyDescent="0.35">
      <c r="B40" s="658"/>
      <c r="C40" s="659"/>
      <c r="D40" s="659"/>
      <c r="E40" s="660"/>
    </row>
    <row r="41" spans="2:5" s="6" customFormat="1" x14ac:dyDescent="0.3"/>
    <row r="42" spans="2:5" s="6" customFormat="1" x14ac:dyDescent="0.3"/>
    <row r="43" spans="2:5" s="6" customFormat="1" x14ac:dyDescent="0.3"/>
    <row r="44" spans="2:5" s="6" customFormat="1" x14ac:dyDescent="0.3"/>
    <row r="45" spans="2:5" s="6" customFormat="1" x14ac:dyDescent="0.3"/>
    <row r="46" spans="2:5" s="6" customFormat="1" x14ac:dyDescent="0.3"/>
    <row r="47" spans="2:5" s="6" customFormat="1" x14ac:dyDescent="0.3"/>
    <row r="48" spans="2:5" s="6" customFormat="1" x14ac:dyDescent="0.3"/>
    <row r="49" s="6" customFormat="1" x14ac:dyDescent="0.3"/>
    <row r="50" s="6" customFormat="1" x14ac:dyDescent="0.3"/>
  </sheetData>
  <sheetProtection algorithmName="SHA-512" hashValue="SpWPvjPJedz6ZGP9uUtqnBu+I7Hqa6Xt7ufi1y1lxeRtFwQz1Vti/II6tUtjpiRFPcvL2eyMT2P7orGWgyvBVQ==" saltValue="6R9IovPOFqiChY4EtCI4dg==" spinCount="100000" sheet="1" objects="1" scenarios="1" insertRows="0"/>
  <mergeCells count="13">
    <mergeCell ref="B37:E37"/>
    <mergeCell ref="B38:E38"/>
    <mergeCell ref="B39:E39"/>
    <mergeCell ref="B40:E40"/>
    <mergeCell ref="B5:E5"/>
    <mergeCell ref="B6:E6"/>
    <mergeCell ref="B35:E35"/>
    <mergeCell ref="B36:E36"/>
    <mergeCell ref="B2:E2"/>
    <mergeCell ref="B3:E3"/>
    <mergeCell ref="B34:E34"/>
    <mergeCell ref="B33:E33"/>
    <mergeCell ref="B4:E4"/>
  </mergeCells>
  <pageMargins left="0.7" right="0.7" top="0.75" bottom="0.75" header="0.3" footer="0.3"/>
  <pageSetup scale="87" orientation="portrait" r:id="rId1"/>
  <headerFooter differentFirst="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2023-05-15T07:00:00+00:00</OpenedDate>
    <SignificantOrder xmlns="dc463f71-b30c-4ab2-9473-d307f9d35888">false</SignificantOrder>
    <Date1 xmlns="dc463f71-b30c-4ab2-9473-d307f9d35888">2023-05-15T07:00:00+00:00</Date1>
    <IsDocumentOrder xmlns="dc463f71-b30c-4ab2-9473-d307f9d35888">false</IsDocumentOrder>
    <IsHighlyConfidential xmlns="dc463f71-b30c-4ab2-9473-d307f9d35888">false</IsHighlyConfidential>
    <CaseCompanyNames xmlns="dc463f71-b30c-4ab2-9473-d307f9d35888">Stanley's Sanitary Service, L.L.C.</CaseCompanyNames>
    <Nickname xmlns="http://schemas.microsoft.com/sharepoint/v3" xsi:nil="true"/>
    <DocketNumber xmlns="dc463f71-b30c-4ab2-9473-d307f9d35888">230368</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B14D923B9FD954297108C6561B438F8" ma:contentTypeVersion="24" ma:contentTypeDescription="" ma:contentTypeScope="" ma:versionID="f196d307cf0cfeff5e4bd57deeec345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E9BC1F4A-2D83-492D-9C8E-B1F8B79F7BBE}">
  <ds:schemaRefs>
    <ds:schemaRef ds:uri="http://schemas.microsoft.com/office/2006/metadata/longProperties"/>
  </ds:schemaRefs>
</ds:datastoreItem>
</file>

<file path=customXml/itemProps2.xml><?xml version="1.0" encoding="utf-8"?>
<ds:datastoreItem xmlns:ds="http://schemas.openxmlformats.org/officeDocument/2006/customXml" ds:itemID="{1AA01032-A266-49BC-AD19-D8050A300534}">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94ccb0f8-418e-41dd-ac47-c8b0a5d07e75"/>
    <ds:schemaRef ds:uri="http://www.w3.org/XML/1998/namespace"/>
    <ds:schemaRef ds:uri="http://purl.org/dc/dcmitype/"/>
  </ds:schemaRefs>
</ds:datastoreItem>
</file>

<file path=customXml/itemProps3.xml><?xml version="1.0" encoding="utf-8"?>
<ds:datastoreItem xmlns:ds="http://schemas.openxmlformats.org/officeDocument/2006/customXml" ds:itemID="{DA21664E-7BA2-4535-81BD-DBCBFFAB5141}">
  <ds:schemaRefs>
    <ds:schemaRef ds:uri="http://schemas.microsoft.com/sharepoint/v3/contenttype/forms"/>
  </ds:schemaRefs>
</ds:datastoreItem>
</file>

<file path=customXml/itemProps4.xml><?xml version="1.0" encoding="utf-8"?>
<ds:datastoreItem xmlns:ds="http://schemas.openxmlformats.org/officeDocument/2006/customXml" ds:itemID="{F9D3E5E8-8534-4D60-A487-8DEA10BB8955}"/>
</file>

<file path=customXml/itemProps5.xml><?xml version="1.0" encoding="utf-8"?>
<ds:datastoreItem xmlns:ds="http://schemas.openxmlformats.org/officeDocument/2006/customXml" ds:itemID="{C2CF09D1-ED4B-4BB2-BC28-5DB1BF690B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Cover Sheet</vt:lpstr>
      <vt:lpstr>FAQs-Instructions-Information</vt:lpstr>
      <vt:lpstr>Ownership- Industry Info</vt:lpstr>
      <vt:lpstr>Complaint Contact Information</vt:lpstr>
      <vt:lpstr>Sch 1 Veh-Mileage-Accident Info</vt:lpstr>
      <vt:lpstr>Sch 2 Vehicle Listings</vt:lpstr>
      <vt:lpstr>Sch 3 Fuel Consumption Stats</vt:lpstr>
      <vt:lpstr>Sch 4 Employee Class-Compen</vt:lpstr>
      <vt:lpstr>Sch 5 Operating Property</vt:lpstr>
      <vt:lpstr>Sch 6 Bal Sheet Assests -Total</vt:lpstr>
      <vt:lpstr>Sch 7 Bal Sheet Liab-Equity</vt:lpstr>
      <vt:lpstr>Sch 8 Revenues</vt:lpstr>
      <vt:lpstr>Sch 9 Customers</vt:lpstr>
      <vt:lpstr>Sch 10 Income Statement</vt:lpstr>
      <vt:lpstr>Sch 11 Reg Recycle Program</vt:lpstr>
      <vt:lpstr>Sch 12 Yard Waste-Organics Prog</vt:lpstr>
      <vt:lpstr>Sch 13 Garbage Disposal Fees</vt:lpstr>
      <vt:lpstr>Sch 14 Medical Waste </vt:lpstr>
      <vt:lpstr>Sch 15 Other Disp-Process Exp</vt:lpstr>
      <vt:lpstr>Sch 16 Contracted Cities</vt:lpstr>
      <vt:lpstr>Reg Fee Calc Schedule</vt:lpstr>
      <vt:lpstr>Company Info-Certification</vt:lpstr>
      <vt:lpstr>Payment and Filing</vt:lpstr>
      <vt:lpstr>'Company Info-Certification'!Print_Area</vt:lpstr>
      <vt:lpstr>'Complaint Contact Information'!Print_Area</vt:lpstr>
      <vt:lpstr>'Cover Sheet'!Print_Area</vt:lpstr>
      <vt:lpstr>'FAQs-Instructions-Information'!Print_Area</vt:lpstr>
      <vt:lpstr>'Ownership- Industry Info'!Print_Area</vt:lpstr>
      <vt:lpstr>'Payment and Filing'!Print_Area</vt:lpstr>
      <vt:lpstr>'Reg Fee Calc Schedule'!Print_Area</vt:lpstr>
      <vt:lpstr>'Sch 1 Veh-Mileage-Accident Info'!Print_Area</vt:lpstr>
      <vt:lpstr>'Sch 10 Income Statement'!Print_Area</vt:lpstr>
      <vt:lpstr>'Sch 11 Reg Recycle Program'!Print_Area</vt:lpstr>
      <vt:lpstr>'Sch 12 Yard Waste-Organics Prog'!Print_Area</vt:lpstr>
      <vt:lpstr>'Sch 13 Garbage Disposal Fees'!Print_Area</vt:lpstr>
      <vt:lpstr>'Sch 14 Medical Waste '!Print_Area</vt:lpstr>
      <vt:lpstr>'Sch 15 Other Disp-Process Exp'!Print_Area</vt:lpstr>
      <vt:lpstr>'Sch 16 Contracted Cities'!Print_Area</vt:lpstr>
      <vt:lpstr>'Sch 2 Vehicle Listings'!Print_Area</vt:lpstr>
      <vt:lpstr>'Sch 3 Fuel Consumption Stats'!Print_Area</vt:lpstr>
      <vt:lpstr>'Sch 4 Employee Class-Compen'!Print_Area</vt:lpstr>
      <vt:lpstr>'Sch 5 Operating Property'!Print_Area</vt:lpstr>
      <vt:lpstr>'Sch 6 Bal Sheet Assests -Total'!Print_Area</vt:lpstr>
      <vt:lpstr>'Sch 7 Bal Sheet Liab-Equity'!Print_Area</vt:lpstr>
      <vt:lpstr>'Sch 8 Revenues'!Print_Area</vt:lpstr>
      <vt:lpstr>'Sch 9 Customers'!Print_Area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227 Solid Waste Class A_B Annual Report Form 2018</dc:title>
  <dc:subject/>
  <dc:creator/>
  <cp:keywords/>
  <dc:description/>
  <cp:lastModifiedBy/>
  <cp:revision/>
  <dcterms:created xsi:type="dcterms:W3CDTF">2017-09-11T16:49:27Z</dcterms:created>
  <dcterms:modified xsi:type="dcterms:W3CDTF">2023-05-12T20:17:01Z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0x0101006E56B4D1795A2E4DB2F0B01679ED314A00CB14D923B9FD954297108C6561B438F8</vt:lpwstr>
  </property>
  <property fmtid="{D5CDD505-2E9C-101B-9397-08002B2CF9AE}" pid="3" name="{A44787D4-0540-4523-9961-78E4036D8C6D}">
    <vt:lpwstr>{34B6AF97-8F3B-4FDE-890F-F46DA62876A5}</vt:lpwstr>
  </property>
  <property fmtid="{D5CDD505-2E9C-101B-9397-08002B2CF9AE}" pid="4" name="_docset_NoMedatataSyncRequired">
    <vt:lpwstr>False</vt:lpwstr>
  </property>
</Properties>
</file>