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9132" windowHeight="4776" activeTab="1"/>
  </bookViews>
  <sheets>
    <sheet name="September 19" sheetId="1" r:id="rId1"/>
    <sheet name="October 19" sheetId="2" r:id="rId2"/>
    <sheet name="November 19" sheetId="3" r:id="rId3"/>
    <sheet name="December 19" sheetId="4" r:id="rId4"/>
    <sheet name="January 20" sheetId="5" r:id="rId5"/>
    <sheet name="February 20" sheetId="6" r:id="rId6"/>
    <sheet name="March 20" sheetId="7" r:id="rId7"/>
    <sheet name="April 20" sheetId="8" r:id="rId8"/>
    <sheet name="May 20" sheetId="9" r:id="rId9"/>
    <sheet name="June 20" sheetId="10" r:id="rId10"/>
    <sheet name="July 20" sheetId="11" r:id="rId11"/>
    <sheet name="August 20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<sst xmlns="http://schemas.openxmlformats.org/spreadsheetml/2006/main" count="361" uniqueCount="28">
  <si>
    <t>NOOKSACK VALLEY DISPOSAL</t>
  </si>
  <si>
    <t>RECYCLING REPORT</t>
  </si>
  <si>
    <t xml:space="preserve"> </t>
  </si>
  <si>
    <t>WEIGHT(IN LBS.)</t>
  </si>
  <si>
    <t>VALUE PER TON</t>
  </si>
  <si>
    <t>TOTAL VALUE</t>
  </si>
  <si>
    <t>NEWSPAPER</t>
  </si>
  <si>
    <t>WASTE PAPER</t>
  </si>
  <si>
    <t>CARDBOARD</t>
  </si>
  <si>
    <t>GLASS</t>
  </si>
  <si>
    <t>MOTOR OIL*</t>
  </si>
  <si>
    <t>CAR BATTERIES*</t>
  </si>
  <si>
    <t>HOUSEHOLD BATTERIES*</t>
  </si>
  <si>
    <t>SCRAP METAL</t>
  </si>
  <si>
    <t>ALUMINUM CANS</t>
  </si>
  <si>
    <t>TIN CANS</t>
  </si>
  <si>
    <t>COMMERCIAL PAPER</t>
  </si>
  <si>
    <t>COMMERCIAL CARDBOARD</t>
  </si>
  <si>
    <t>PLASTIC</t>
  </si>
  <si>
    <t>TOTAL WEIGHT</t>
  </si>
  <si>
    <t>AVE VALUE PER TON</t>
  </si>
  <si>
    <t>NUMBER OF SETOUTS</t>
  </si>
  <si>
    <t xml:space="preserve">      *Oil is measured in gallons</t>
  </si>
  <si>
    <t>PARTICIPATING HOMES</t>
  </si>
  <si>
    <t>and batteries in units, both are</t>
  </si>
  <si>
    <t>POUNDS PER HOUSEHOLD</t>
  </si>
  <si>
    <t xml:space="preserve">       not used in total weight</t>
  </si>
  <si>
    <t>FOR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</si>
</sst>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6">
    <font>
      <sz val="10"/>
      <name val="Arial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43709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6044</v>
      </c>
      <c r="C6" s="4">
        <v>-70</v>
      </c>
      <c r="D6" s="4">
        <f>B6/2000*C6</f>
        <v>-211.54</v>
      </c>
    </row>
    <row r="7" spans="1:4" ht="12.75">
      <c r="A7" t="s">
        <v>7</v>
      </c>
      <c r="B7" s="3">
        <v>14102</v>
      </c>
      <c r="C7" s="4">
        <v>-70</v>
      </c>
      <c r="D7" s="4">
        <f>B7/2000*C7</f>
        <v>-493.57</v>
      </c>
    </row>
    <row r="8" spans="1:4" ht="12.75">
      <c r="A8" t="s">
        <v>8</v>
      </c>
      <c r="B8" s="3">
        <v>11046</v>
      </c>
      <c r="C8" s="4">
        <v>-20</v>
      </c>
      <c r="D8" s="4">
        <f>B8/2000*C8</f>
        <v>-110.46</v>
      </c>
    </row>
    <row r="9" spans="1:4" ht="12.75">
      <c r="A9" t="s">
        <v>9</v>
      </c>
      <c r="B9" s="3">
        <v>17568</v>
      </c>
      <c r="C9" s="4">
        <v>-50</v>
      </c>
      <c r="D9" s="4">
        <f>B9/2000*C9</f>
        <v>-439.20000000000005</v>
      </c>
    </row>
    <row r="10" spans="1:4" ht="12.75">
      <c r="A10" t="s">
        <v>10</v>
      </c>
      <c r="B10" s="3">
        <v>31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1070</v>
      </c>
      <c r="C14" s="4">
        <v>500</v>
      </c>
      <c r="D14" s="4">
        <f>B14/2000*C14</f>
        <v>267.5</v>
      </c>
    </row>
    <row r="15" spans="1:4" ht="12.75">
      <c r="A15" t="s">
        <v>15</v>
      </c>
      <c r="B15" s="3">
        <v>2977</v>
      </c>
      <c r="C15" s="4">
        <v>-10</v>
      </c>
      <c r="D15" s="4">
        <f>B15*C15/2000</f>
        <v>-14.885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6654</v>
      </c>
      <c r="C18" s="4">
        <v>-99</v>
      </c>
      <c r="D18" s="4">
        <f>B18/2000*C18</f>
        <v>-329.373</v>
      </c>
    </row>
    <row r="20" spans="1:4" ht="12.75">
      <c r="A20" t="s">
        <v>19</v>
      </c>
      <c r="B20" s="3">
        <f>B6+B7+B8+B9+B13+B14+B15+B16+B17+B18</f>
        <v>59461</v>
      </c>
      <c r="C20" s="2" t="s">
        <v>5</v>
      </c>
      <c r="D20" s="4">
        <f>SUM(D6:D19)</f>
        <v>-1331.528</v>
      </c>
    </row>
    <row r="21" spans="1:2" ht="12.75">
      <c r="A21" t="s">
        <v>20</v>
      </c>
      <c r="B21" s="4">
        <f>D20/(B20/2000)</f>
        <v>-44.78659961991894</v>
      </c>
    </row>
    <row r="23" spans="1:3" ht="12.75">
      <c r="A23" t="s">
        <v>21</v>
      </c>
      <c r="B23">
        <v>2392</v>
      </c>
      <c r="C23" t="s">
        <v>22</v>
      </c>
    </row>
    <row r="24" spans="1:3" ht="12.75">
      <c r="A24" t="s">
        <v>23</v>
      </c>
      <c r="B24">
        <v>2324</v>
      </c>
      <c r="C24" t="s">
        <v>24</v>
      </c>
    </row>
    <row r="25" spans="1:3" ht="12.75">
      <c r="A25" t="s">
        <v>25</v>
      </c>
      <c r="B25" s="3">
        <f>B20/B24</f>
        <v>25.58562822719449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43983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6491</v>
      </c>
      <c r="C6" s="4">
        <v>-83.66</v>
      </c>
      <c r="D6" s="4">
        <f>B6/2000*C6</f>
        <v>-271.51853</v>
      </c>
    </row>
    <row r="7" spans="1:4" ht="12.75">
      <c r="A7" t="s">
        <v>7</v>
      </c>
      <c r="B7" s="3">
        <v>15146</v>
      </c>
      <c r="C7" s="4">
        <v>-83.66</v>
      </c>
      <c r="D7" s="4">
        <f>B7/2000*C7</f>
        <v>-633.55718</v>
      </c>
    </row>
    <row r="8" spans="1:4" ht="12.75">
      <c r="A8" t="s">
        <v>8</v>
      </c>
      <c r="B8" s="3">
        <v>18886</v>
      </c>
      <c r="C8" s="4">
        <v>2.81</v>
      </c>
      <c r="D8" s="4">
        <f>B8/2000*C8</f>
        <v>26.53483</v>
      </c>
    </row>
    <row r="9" spans="1:4" ht="12.75">
      <c r="A9" t="s">
        <v>9</v>
      </c>
      <c r="B9" s="3">
        <v>25752</v>
      </c>
      <c r="C9" s="4">
        <v>-70</v>
      </c>
      <c r="D9" s="4">
        <f>B9/2000*C9</f>
        <v>-901.3199999999999</v>
      </c>
    </row>
    <row r="10" spans="1:4" ht="12.75">
      <c r="A10" t="s">
        <v>10</v>
      </c>
      <c r="B10" s="3">
        <v>25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100</v>
      </c>
      <c r="D13" s="4">
        <f>B13/2000*C13</f>
        <v>0</v>
      </c>
    </row>
    <row r="14" spans="1:4" ht="12.75">
      <c r="A14" t="s">
        <v>14</v>
      </c>
      <c r="B14" s="3">
        <v>1312</v>
      </c>
      <c r="C14" s="4">
        <v>400</v>
      </c>
      <c r="D14" s="4">
        <f>B14/2000*C14</f>
        <v>262.40000000000003</v>
      </c>
    </row>
    <row r="15" spans="1:4" ht="12.75">
      <c r="A15" t="s">
        <v>15</v>
      </c>
      <c r="B15" s="3">
        <v>3650</v>
      </c>
      <c r="C15" s="4">
        <v>-50</v>
      </c>
      <c r="D15" s="4">
        <f>B15*C15/2000</f>
        <v>-91.25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6312</v>
      </c>
      <c r="C18" s="4">
        <v>-99</v>
      </c>
      <c r="D18" s="4">
        <f>B18/2000*C18</f>
        <v>-312.444</v>
      </c>
    </row>
    <row r="20" spans="1:4" ht="12.75">
      <c r="A20" t="s">
        <v>19</v>
      </c>
      <c r="B20" s="3">
        <f>B6+B7+B8+B9+B13+B14+B15+B16+B17+B18</f>
        <v>77549</v>
      </c>
      <c r="C20" s="2" t="s">
        <v>5</v>
      </c>
      <c r="D20" s="4">
        <f>SUM(D6:D19)</f>
        <v>-1921.1548799999998</v>
      </c>
    </row>
    <row r="21" spans="1:2" ht="12.75">
      <c r="A21" t="s">
        <v>20</v>
      </c>
      <c r="B21" s="4">
        <f>D20/(B20/2000)</f>
        <v>-49.54686404724754</v>
      </c>
    </row>
    <row r="23" spans="1:3" ht="12.75">
      <c r="A23" t="s">
        <v>21</v>
      </c>
      <c r="B23">
        <v>2726</v>
      </c>
      <c r="C23" t="s">
        <v>22</v>
      </c>
    </row>
    <row r="24" spans="1:3" ht="12.75">
      <c r="A24" t="s">
        <v>23</v>
      </c>
      <c r="B24">
        <v>2481</v>
      </c>
      <c r="C24" t="s">
        <v>24</v>
      </c>
    </row>
    <row r="25" spans="1:3" ht="12.75">
      <c r="A25" t="s">
        <v>25</v>
      </c>
      <c r="B25" s="3">
        <f>B20/B24</f>
        <v>31.2571543732366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7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44013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5206</v>
      </c>
      <c r="C6" s="4">
        <v>-83.96</v>
      </c>
      <c r="D6" s="4">
        <f>B6/2000*C6</f>
        <v>-218.54788</v>
      </c>
    </row>
    <row r="7" spans="1:4" ht="12.75">
      <c r="A7" t="s">
        <v>7</v>
      </c>
      <c r="B7" s="3">
        <v>12147</v>
      </c>
      <c r="C7" s="4">
        <v>-83.96</v>
      </c>
      <c r="D7" s="4">
        <f>B7/2000*C7</f>
        <v>-509.93105999999995</v>
      </c>
    </row>
    <row r="8" spans="1:4" ht="12.75">
      <c r="A8" t="s">
        <v>8</v>
      </c>
      <c r="B8" s="3">
        <v>14191</v>
      </c>
      <c r="C8" s="4">
        <v>-11</v>
      </c>
      <c r="D8" s="4">
        <f>B8/2000*C8</f>
        <v>-78.0505</v>
      </c>
    </row>
    <row r="9" spans="1:4" ht="12.75">
      <c r="A9" t="s">
        <v>9</v>
      </c>
      <c r="B9" s="3">
        <v>24696</v>
      </c>
      <c r="C9" s="4">
        <v>-70</v>
      </c>
      <c r="D9" s="4">
        <f>B9/2000*C9</f>
        <v>-864.36</v>
      </c>
    </row>
    <row r="10" spans="1:4" ht="12.75">
      <c r="A10" t="s">
        <v>10</v>
      </c>
      <c r="B10" s="3">
        <v>46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853</v>
      </c>
      <c r="C14" s="4">
        <v>358.56</v>
      </c>
      <c r="D14" s="4">
        <f>B14/2000*C14</f>
        <v>152.92584</v>
      </c>
    </row>
    <row r="15" spans="1:4" ht="12.75">
      <c r="A15" t="s">
        <v>15</v>
      </c>
      <c r="B15" s="3">
        <v>2516</v>
      </c>
      <c r="C15" s="4">
        <v>-50</v>
      </c>
      <c r="D15" s="4">
        <f>B15*C15/2000</f>
        <v>-62.9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7890</v>
      </c>
      <c r="C18" s="4">
        <v>-99</v>
      </c>
      <c r="D18" s="4">
        <f>B18/2000*C18</f>
        <v>-390.555</v>
      </c>
    </row>
    <row r="20" spans="1:4" ht="12.75">
      <c r="A20" t="s">
        <v>19</v>
      </c>
      <c r="B20" s="3">
        <f>B6+B7+B8+B9+B13+B14+B15+B16+B17+B18</f>
        <v>67499</v>
      </c>
      <c r="C20" s="2" t="s">
        <v>5</v>
      </c>
      <c r="D20" s="4">
        <f>SUM(D6:D19)</f>
        <v>-1971.4186000000002</v>
      </c>
    </row>
    <row r="21" spans="1:2" ht="12.75">
      <c r="A21" t="s">
        <v>20</v>
      </c>
      <c r="B21" s="4">
        <f>D20/(B20/2000)</f>
        <v>-58.41326834471623</v>
      </c>
    </row>
    <row r="23" spans="1:10" ht="12.75">
      <c r="A23" t="s">
        <v>21</v>
      </c>
      <c r="B23">
        <v>2598</v>
      </c>
      <c r="C23" t="s">
        <v>22</v>
      </c>
      <c r="J23" t="s">
        <v>2</v>
      </c>
    </row>
    <row r="24" spans="1:3" ht="12.75">
      <c r="A24" t="s">
        <v>23</v>
      </c>
      <c r="B24">
        <v>2485</v>
      </c>
      <c r="C24" t="s">
        <v>24</v>
      </c>
    </row>
    <row r="25" spans="1:3" ht="12.75">
      <c r="A25" t="s">
        <v>25</v>
      </c>
      <c r="B25" s="3">
        <f>B20/B24</f>
        <v>27.162575452716297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44044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5283</v>
      </c>
      <c r="C6" s="4">
        <v>-78.6</v>
      </c>
      <c r="D6" s="4">
        <f>B6/2000*C6</f>
        <v>-207.6219</v>
      </c>
    </row>
    <row r="7" spans="1:4" ht="12.75">
      <c r="A7" t="s">
        <v>7</v>
      </c>
      <c r="B7" s="3">
        <v>12326</v>
      </c>
      <c r="C7" s="4">
        <v>-78.6</v>
      </c>
      <c r="D7" s="4">
        <f>B7/2000*C7</f>
        <v>-484.41179999999997</v>
      </c>
    </row>
    <row r="8" spans="1:4" ht="12.75">
      <c r="A8" t="s">
        <v>8</v>
      </c>
      <c r="B8" s="3">
        <v>11108</v>
      </c>
      <c r="C8" s="4">
        <v>20.98</v>
      </c>
      <c r="D8" s="4">
        <f>B8/2000*C8</f>
        <v>116.52292000000001</v>
      </c>
    </row>
    <row r="9" spans="1:4" ht="12.75">
      <c r="A9" t="s">
        <v>9</v>
      </c>
      <c r="B9" s="3">
        <v>20656</v>
      </c>
      <c r="C9" s="4">
        <v>-70</v>
      </c>
      <c r="D9" s="4">
        <f>B9/2000*C9</f>
        <v>-722.9599999999999</v>
      </c>
    </row>
    <row r="10" spans="1:4" ht="12.75">
      <c r="A10" t="s">
        <v>10</v>
      </c>
      <c r="B10" s="3">
        <v>37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1435</v>
      </c>
      <c r="C14" s="4">
        <v>300</v>
      </c>
      <c r="D14" s="4">
        <f>B14/2000*C14</f>
        <v>215.25</v>
      </c>
    </row>
    <row r="15" spans="1:4" ht="12.75">
      <c r="A15" t="s">
        <v>15</v>
      </c>
      <c r="B15" s="3">
        <v>3993</v>
      </c>
      <c r="C15" s="4">
        <v>-50</v>
      </c>
      <c r="D15" s="4">
        <f>B15*C15/2000</f>
        <v>-99.825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4584</v>
      </c>
      <c r="C18" s="4">
        <v>-90</v>
      </c>
      <c r="D18" s="4">
        <f>B18/2000*C18</f>
        <v>-206.27999999999997</v>
      </c>
    </row>
    <row r="20" spans="1:4" ht="12.75">
      <c r="A20" t="s">
        <v>19</v>
      </c>
      <c r="B20" s="3">
        <f>B6+B7+B8+B9+B13+B14+B15+B16+B17+B18</f>
        <v>59385</v>
      </c>
      <c r="C20" s="2" t="s">
        <v>5</v>
      </c>
      <c r="D20" s="4">
        <f>SUM(D6:D19)</f>
        <v>-1389.32578</v>
      </c>
    </row>
    <row r="21" spans="1:2" ht="12.75">
      <c r="A21" t="s">
        <v>20</v>
      </c>
      <c r="B21" s="4">
        <f>D20/(B20/2000)</f>
        <v>-46.7904615643681</v>
      </c>
    </row>
    <row r="23" spans="1:3" ht="12.75">
      <c r="A23" t="s">
        <v>21</v>
      </c>
      <c r="B23">
        <v>2433</v>
      </c>
      <c r="C23" t="s">
        <v>22</v>
      </c>
    </row>
    <row r="24" spans="1:3" ht="12.75">
      <c r="A24" t="s">
        <v>23</v>
      </c>
      <c r="B24">
        <v>2507</v>
      </c>
      <c r="C24" t="s">
        <v>24</v>
      </c>
    </row>
    <row r="25" spans="1:3" ht="12.75">
      <c r="A25" t="s">
        <v>25</v>
      </c>
      <c r="B25" s="3">
        <f>B20/B24</f>
        <v>23.68767451136817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43750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6659</v>
      </c>
      <c r="C6" s="4">
        <v>-77.69</v>
      </c>
      <c r="D6" s="4">
        <f>B6/2000*C6</f>
        <v>-258.668855</v>
      </c>
    </row>
    <row r="7" spans="1:4" ht="12.75">
      <c r="A7" t="s">
        <v>7</v>
      </c>
      <c r="B7" s="3">
        <v>15538</v>
      </c>
      <c r="C7" s="4">
        <v>-77.69</v>
      </c>
      <c r="D7" s="4">
        <f>B7/2000*C7</f>
        <v>-603.57361</v>
      </c>
    </row>
    <row r="8" spans="1:4" ht="12.75">
      <c r="A8" t="s">
        <v>8</v>
      </c>
      <c r="B8" s="3">
        <v>12789</v>
      </c>
      <c r="C8" s="4">
        <v>-22.42</v>
      </c>
      <c r="D8" s="4">
        <f>B8/2000*C8</f>
        <v>-143.36469</v>
      </c>
    </row>
    <row r="9" spans="1:4" ht="12.75">
      <c r="A9" t="s">
        <v>9</v>
      </c>
      <c r="B9" s="3">
        <v>15384</v>
      </c>
      <c r="C9" s="4">
        <v>-50</v>
      </c>
      <c r="D9" s="4">
        <f>B9/2000*C9</f>
        <v>-384.6</v>
      </c>
    </row>
    <row r="10" spans="1:4" ht="12.75">
      <c r="A10" t="s">
        <v>10</v>
      </c>
      <c r="B10" s="3">
        <v>37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1242</v>
      </c>
      <c r="C14" s="4">
        <v>500</v>
      </c>
      <c r="D14" s="4">
        <f>B14/2000*C14</f>
        <v>310.5</v>
      </c>
    </row>
    <row r="15" spans="1:4" ht="12.75">
      <c r="A15" t="s">
        <v>15</v>
      </c>
      <c r="B15" s="3">
        <v>3455</v>
      </c>
      <c r="C15" s="4">
        <v>-20</v>
      </c>
      <c r="D15" s="4">
        <f>B15*C15/2000</f>
        <v>-34.55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6486</v>
      </c>
      <c r="C18" s="4">
        <v>-99</v>
      </c>
      <c r="D18" s="4">
        <f>B18/2000*C18</f>
        <v>-321.057</v>
      </c>
    </row>
    <row r="20" spans="1:4" ht="12.75">
      <c r="A20" t="s">
        <v>19</v>
      </c>
      <c r="B20" s="3">
        <f>B6+B7+B8+B9+B13+B14+B15+B16+B17+B18</f>
        <v>61553</v>
      </c>
      <c r="C20" s="2" t="s">
        <v>5</v>
      </c>
      <c r="D20" s="4">
        <f>SUM(D6:D19)</f>
        <v>-1435.314155</v>
      </c>
    </row>
    <row r="21" spans="1:2" ht="12.75">
      <c r="A21" t="s">
        <v>20</v>
      </c>
      <c r="B21" s="4">
        <f>D20/(B20/2000)</f>
        <v>-46.63669211898689</v>
      </c>
    </row>
    <row r="23" spans="1:3" ht="12.75">
      <c r="A23" t="s">
        <v>21</v>
      </c>
      <c r="B23">
        <v>2426</v>
      </c>
      <c r="C23" t="s">
        <v>22</v>
      </c>
    </row>
    <row r="24" spans="1:3" ht="12.75">
      <c r="A24" t="s">
        <v>23</v>
      </c>
      <c r="B24">
        <v>2330</v>
      </c>
      <c r="C24" t="s">
        <v>24</v>
      </c>
    </row>
    <row r="25" spans="1:3" ht="12.75">
      <c r="A25" t="s">
        <v>25</v>
      </c>
      <c r="B25" s="3">
        <f>B20/B24</f>
        <v>26.417596566523606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43770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6017</v>
      </c>
      <c r="C6" s="4">
        <v>-85.08</v>
      </c>
      <c r="D6" s="4">
        <f>B6/2000*C6</f>
        <v>-255.96318000000002</v>
      </c>
    </row>
    <row r="7" spans="1:4" ht="12.75">
      <c r="A7" t="s">
        <v>7</v>
      </c>
      <c r="B7" s="3">
        <v>14039</v>
      </c>
      <c r="C7" s="4">
        <v>-85.08</v>
      </c>
      <c r="D7" s="4">
        <f>B7/2000*C7</f>
        <v>-597.21906</v>
      </c>
    </row>
    <row r="8" spans="1:4" ht="12.75">
      <c r="A8" t="s">
        <v>8</v>
      </c>
      <c r="B8" s="3">
        <v>14602</v>
      </c>
      <c r="C8" s="4">
        <v>-39.02</v>
      </c>
      <c r="D8" s="4">
        <f>B8/2000*C8</f>
        <v>-284.88502000000005</v>
      </c>
    </row>
    <row r="9" spans="1:4" ht="12.75">
      <c r="A9" t="s">
        <v>9</v>
      </c>
      <c r="B9" s="3">
        <v>16648</v>
      </c>
      <c r="C9" s="4">
        <v>-50</v>
      </c>
      <c r="D9" s="4">
        <f>B9/2000*C9</f>
        <v>-416.2</v>
      </c>
    </row>
    <row r="10" spans="1:4" ht="12.75">
      <c r="A10" t="s">
        <v>10</v>
      </c>
      <c r="B10" s="3">
        <v>36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554</v>
      </c>
      <c r="C14" s="4">
        <v>500</v>
      </c>
      <c r="D14" s="4">
        <f>B14/2000*C14</f>
        <v>138.5</v>
      </c>
    </row>
    <row r="15" spans="1:4" ht="12.75">
      <c r="A15" t="s">
        <v>15</v>
      </c>
      <c r="B15" s="3">
        <v>2861</v>
      </c>
      <c r="C15" s="4">
        <v>-20</v>
      </c>
      <c r="D15" s="4">
        <f>B15*C15/2000</f>
        <v>-28.61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6324</v>
      </c>
      <c r="C18" s="4">
        <v>-99</v>
      </c>
      <c r="D18" s="4">
        <f>B18/2000*C18</f>
        <v>-313.038</v>
      </c>
    </row>
    <row r="20" spans="1:4" ht="12.75">
      <c r="A20" t="s">
        <v>19</v>
      </c>
      <c r="B20" s="3">
        <f>B6+B7+B8+B9+B13+B14+B15+B16+B17+B18</f>
        <v>61045</v>
      </c>
      <c r="C20" s="2" t="s">
        <v>5</v>
      </c>
      <c r="D20" s="4">
        <f>SUM(D6:D19)</f>
        <v>-1757.4152600000002</v>
      </c>
    </row>
    <row r="21" spans="1:2" ht="12.75">
      <c r="A21" t="s">
        <v>20</v>
      </c>
      <c r="B21" s="4">
        <f>D20/(B20/2000)</f>
        <v>-57.577697108690316</v>
      </c>
    </row>
    <row r="23" spans="1:3" ht="12.75">
      <c r="A23" t="s">
        <v>21</v>
      </c>
      <c r="B23">
        <v>2412</v>
      </c>
      <c r="C23" t="s">
        <v>22</v>
      </c>
    </row>
    <row r="24" spans="1:3" ht="12.75">
      <c r="A24" t="s">
        <v>23</v>
      </c>
      <c r="B24">
        <v>2355</v>
      </c>
      <c r="C24" t="s">
        <v>24</v>
      </c>
    </row>
    <row r="25" spans="1:3" ht="12.75">
      <c r="A25" t="s">
        <v>25</v>
      </c>
      <c r="B25" s="3">
        <f>B20/B24</f>
        <v>25.92144373673036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43800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10486</v>
      </c>
      <c r="C6" s="4">
        <v>-89.84</v>
      </c>
      <c r="D6" s="4">
        <f>B6/2000*C6</f>
        <v>-471.03112000000004</v>
      </c>
    </row>
    <row r="7" spans="1:4" ht="12.75">
      <c r="A7" t="s">
        <v>7</v>
      </c>
      <c r="B7" s="3">
        <v>24468</v>
      </c>
      <c r="C7" s="4">
        <v>-89.84</v>
      </c>
      <c r="D7" s="4">
        <f>B7/2000*C7</f>
        <v>-1099.10256</v>
      </c>
    </row>
    <row r="8" spans="1:4" ht="12.75">
      <c r="A8" t="s">
        <v>8</v>
      </c>
      <c r="B8" s="3">
        <v>20647</v>
      </c>
      <c r="C8" s="4">
        <v>-48.86</v>
      </c>
      <c r="D8" s="4">
        <f>B8/2000*C8</f>
        <v>-504.40620999999993</v>
      </c>
    </row>
    <row r="9" spans="1:4" ht="12.75">
      <c r="A9" t="s">
        <v>9</v>
      </c>
      <c r="B9" s="3">
        <v>27080</v>
      </c>
      <c r="C9" s="4">
        <v>-50</v>
      </c>
      <c r="D9" s="4">
        <f>B9/2000*C9</f>
        <v>-677</v>
      </c>
    </row>
    <row r="10" spans="1:4" ht="12.75">
      <c r="A10" t="s">
        <v>10</v>
      </c>
      <c r="B10" s="3">
        <v>35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945</v>
      </c>
      <c r="C14" s="4">
        <v>500</v>
      </c>
      <c r="D14" s="4">
        <f>B14/2000*C14</f>
        <v>236.25</v>
      </c>
    </row>
    <row r="15" spans="1:4" ht="12.75">
      <c r="A15" t="s">
        <v>15</v>
      </c>
      <c r="B15" s="3">
        <v>2630</v>
      </c>
      <c r="C15" s="4">
        <v>-20</v>
      </c>
      <c r="D15" s="4">
        <f>B15*C15/2000</f>
        <v>-26.3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6084</v>
      </c>
      <c r="C18" s="4">
        <v>-99</v>
      </c>
      <c r="D18" s="4">
        <f>B18/2000*C18</f>
        <v>-301.15799999999996</v>
      </c>
    </row>
    <row r="20" spans="1:4" ht="12.75">
      <c r="A20" t="s">
        <v>19</v>
      </c>
      <c r="B20" s="3">
        <f>B6+B7+B8+B9+B13+B14+B15+B16+B17+B18</f>
        <v>92340</v>
      </c>
      <c r="C20" s="2" t="s">
        <v>5</v>
      </c>
      <c r="D20" s="4">
        <f>SUM(D6:D19)</f>
        <v>-2842.74789</v>
      </c>
    </row>
    <row r="21" spans="1:2" ht="12.75">
      <c r="A21" t="s">
        <v>20</v>
      </c>
      <c r="B21" s="4">
        <f>D20/(B20/2000)</f>
        <v>-61.57132098765432</v>
      </c>
    </row>
    <row r="23" spans="1:3" ht="12.75">
      <c r="A23" t="s">
        <v>21</v>
      </c>
      <c r="B23">
        <v>2893</v>
      </c>
      <c r="C23" t="s">
        <v>22</v>
      </c>
    </row>
    <row r="24" spans="1:3" ht="12.75">
      <c r="A24" t="s">
        <v>23</v>
      </c>
      <c r="B24">
        <v>2429</v>
      </c>
      <c r="C24" t="s">
        <v>24</v>
      </c>
    </row>
    <row r="25" spans="1:3" ht="12.75">
      <c r="A25" t="s">
        <v>25</v>
      </c>
      <c r="B25" s="3">
        <f>B20/B24</f>
        <v>38.01564429806505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43831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6727</v>
      </c>
      <c r="C6" s="4">
        <v>-88.48</v>
      </c>
      <c r="D6" s="4">
        <f>B6/2000*C6</f>
        <v>-297.60248</v>
      </c>
    </row>
    <row r="7" spans="1:4" ht="12.75">
      <c r="A7" t="s">
        <v>7</v>
      </c>
      <c r="B7" s="3">
        <v>15697</v>
      </c>
      <c r="C7" s="4">
        <v>-88.48</v>
      </c>
      <c r="D7" s="4">
        <f>B7/2000*C7</f>
        <v>-694.43528</v>
      </c>
    </row>
    <row r="8" spans="1:4" ht="12.75">
      <c r="A8" t="s">
        <v>8</v>
      </c>
      <c r="B8" s="3">
        <v>12594</v>
      </c>
      <c r="C8" s="4">
        <v>-46.63</v>
      </c>
      <c r="D8" s="4">
        <f>B8/2000*C8</f>
        <v>-293.62911</v>
      </c>
    </row>
    <row r="9" spans="1:4" ht="12.75">
      <c r="A9" t="s">
        <v>9</v>
      </c>
      <c r="B9" s="3">
        <v>24320</v>
      </c>
      <c r="C9" s="4">
        <v>-50</v>
      </c>
      <c r="D9" s="4">
        <f>B9/2000*C9</f>
        <v>-608</v>
      </c>
    </row>
    <row r="10" spans="1:4" ht="12.75">
      <c r="A10" t="s">
        <v>10</v>
      </c>
      <c r="B10" s="3">
        <v>30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60</v>
      </c>
      <c r="D13" s="4">
        <f>B13/2000*C13</f>
        <v>0</v>
      </c>
    </row>
    <row r="14" spans="1:4" ht="12.75">
      <c r="A14" t="s">
        <v>14</v>
      </c>
      <c r="B14" s="3">
        <v>1822</v>
      </c>
      <c r="C14" s="4">
        <v>461</v>
      </c>
      <c r="D14" s="4">
        <f>B14/2000*C14</f>
        <v>419.971</v>
      </c>
    </row>
    <row r="15" spans="1:4" ht="12.75">
      <c r="A15" t="s">
        <v>15</v>
      </c>
      <c r="B15" s="3">
        <v>5069</v>
      </c>
      <c r="C15" s="4">
        <v>-20</v>
      </c>
      <c r="D15" s="4">
        <f>B15*C15/2000</f>
        <v>-50.69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7542</v>
      </c>
      <c r="C18" s="4">
        <v>-90</v>
      </c>
      <c r="D18" s="4">
        <f>B18/2000*C18</f>
        <v>-339.39</v>
      </c>
    </row>
    <row r="20" spans="1:4" ht="12.75">
      <c r="A20" t="s">
        <v>19</v>
      </c>
      <c r="B20" s="3">
        <f>B6+B7+B8+B9+B13+B14+B15+B16+B17+B18</f>
        <v>73771</v>
      </c>
      <c r="C20" s="2" t="s">
        <v>5</v>
      </c>
      <c r="D20" s="4">
        <f>SUM(D6:D19)</f>
        <v>-1863.77587</v>
      </c>
    </row>
    <row r="21" spans="1:2" ht="12.75">
      <c r="A21" t="s">
        <v>20</v>
      </c>
      <c r="B21" s="4">
        <f>D20/(B20/2000)</f>
        <v>-50.52868661127001</v>
      </c>
    </row>
    <row r="23" spans="1:3" ht="12.75">
      <c r="A23" t="s">
        <v>21</v>
      </c>
      <c r="B23">
        <v>2684</v>
      </c>
      <c r="C23" t="s">
        <v>22</v>
      </c>
    </row>
    <row r="24" spans="1:3" ht="12.75">
      <c r="A24" t="s">
        <v>23</v>
      </c>
      <c r="B24">
        <v>2431</v>
      </c>
      <c r="C24" t="s">
        <v>24</v>
      </c>
    </row>
    <row r="25" spans="1:3" ht="12.75">
      <c r="A25" t="s">
        <v>25</v>
      </c>
      <c r="B25" s="3">
        <f>B20/B24</f>
        <v>30.34594816947758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43862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6271</v>
      </c>
      <c r="C6" s="4">
        <v>-91.05</v>
      </c>
      <c r="D6" s="4">
        <f>B6/2000*C6</f>
        <v>-285.487275</v>
      </c>
    </row>
    <row r="7" spans="1:4" ht="12.75">
      <c r="A7" t="s">
        <v>7</v>
      </c>
      <c r="B7" s="3">
        <v>14631</v>
      </c>
      <c r="C7" s="4">
        <v>-91.05</v>
      </c>
      <c r="D7" s="4">
        <f>B7/2000*C7</f>
        <v>-666.076275</v>
      </c>
    </row>
    <row r="8" spans="1:4" ht="12.75">
      <c r="A8" t="s">
        <v>8</v>
      </c>
      <c r="B8" s="3">
        <v>11417</v>
      </c>
      <c r="C8" s="4">
        <v>-32.72</v>
      </c>
      <c r="D8" s="4">
        <f>B8/2000*C8</f>
        <v>-186.78212</v>
      </c>
    </row>
    <row r="9" spans="1:4" ht="12.75">
      <c r="A9" t="s">
        <v>9</v>
      </c>
      <c r="B9" s="3">
        <v>21760</v>
      </c>
      <c r="C9" s="4">
        <v>-50</v>
      </c>
      <c r="D9" s="4">
        <f>B9/2000*C9</f>
        <v>-544</v>
      </c>
    </row>
    <row r="10" spans="1:4" ht="12.75">
      <c r="A10" t="s">
        <v>10</v>
      </c>
      <c r="B10" s="3">
        <v>28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655</v>
      </c>
      <c r="C14" s="4">
        <v>399.54</v>
      </c>
      <c r="D14" s="4">
        <f>B14/2000*C14</f>
        <v>130.84935000000002</v>
      </c>
    </row>
    <row r="15" spans="1:4" ht="12.75">
      <c r="A15" t="s">
        <v>15</v>
      </c>
      <c r="B15" s="3">
        <v>1823</v>
      </c>
      <c r="C15" s="4">
        <v>-20</v>
      </c>
      <c r="D15" s="4">
        <f>B15*C15/2000</f>
        <v>-18.23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5760</v>
      </c>
      <c r="C18" s="4">
        <v>-99</v>
      </c>
      <c r="D18" s="4">
        <f>B18/2000*C18</f>
        <v>-285.12</v>
      </c>
    </row>
    <row r="20" spans="1:4" ht="12.75">
      <c r="A20" t="s">
        <v>19</v>
      </c>
      <c r="B20" s="3">
        <f>B6+B7+B8+B9+B13+B14+B15+B16+B17+B18</f>
        <v>62317</v>
      </c>
      <c r="C20" s="2" t="s">
        <v>5</v>
      </c>
      <c r="D20" s="4">
        <f>SUM(D6:D19)</f>
        <v>-1854.84632</v>
      </c>
    </row>
    <row r="21" spans="1:2" ht="12.75">
      <c r="A21" t="s">
        <v>20</v>
      </c>
      <c r="B21" s="4">
        <f>D20/(B20/2000)</f>
        <v>-59.52938427716354</v>
      </c>
    </row>
    <row r="23" spans="1:3" ht="12.75">
      <c r="A23" t="s">
        <v>21</v>
      </c>
      <c r="B23">
        <v>2510</v>
      </c>
      <c r="C23" t="s">
        <v>22</v>
      </c>
    </row>
    <row r="24" spans="1:3" ht="12.75">
      <c r="A24" t="s">
        <v>23</v>
      </c>
      <c r="B24">
        <v>2415</v>
      </c>
      <c r="C24" t="s">
        <v>24</v>
      </c>
    </row>
    <row r="25" spans="1:3" ht="12.75">
      <c r="A25" t="s">
        <v>25</v>
      </c>
      <c r="B25" s="3">
        <f>B20/B24</f>
        <v>25.804140786749482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43891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7359</v>
      </c>
      <c r="C6" s="4">
        <v>-94</v>
      </c>
      <c r="D6" s="4">
        <f>B6/2000*C6</f>
        <v>-345.873</v>
      </c>
    </row>
    <row r="7" spans="1:4" ht="12.75">
      <c r="A7" t="s">
        <v>7</v>
      </c>
      <c r="B7" s="3">
        <v>17172</v>
      </c>
      <c r="C7" s="4">
        <v>-94</v>
      </c>
      <c r="D7" s="4">
        <f>B7/2000*C7</f>
        <v>-807.0840000000001</v>
      </c>
    </row>
    <row r="8" spans="1:4" ht="12.75">
      <c r="A8" t="s">
        <v>8</v>
      </c>
      <c r="B8" s="3">
        <v>12233</v>
      </c>
      <c r="C8" s="4">
        <v>-25.48</v>
      </c>
      <c r="D8" s="4">
        <f>B8/2000*C8</f>
        <v>-155.84842</v>
      </c>
    </row>
    <row r="9" spans="1:4" ht="12.75">
      <c r="A9" t="s">
        <v>9</v>
      </c>
      <c r="B9" s="3">
        <v>27672</v>
      </c>
      <c r="C9" s="4">
        <v>-50</v>
      </c>
      <c r="D9" s="4">
        <f>B9/2000*C9</f>
        <v>-691.8000000000001</v>
      </c>
    </row>
    <row r="10" spans="1:4" ht="12.75">
      <c r="A10" t="s">
        <v>10</v>
      </c>
      <c r="B10" s="3">
        <v>38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1320</v>
      </c>
      <c r="C14" s="4">
        <v>400</v>
      </c>
      <c r="D14" s="4">
        <f>B14/2000*C14</f>
        <v>264</v>
      </c>
    </row>
    <row r="15" spans="1:4" ht="12.75">
      <c r="A15" t="s">
        <v>15</v>
      </c>
      <c r="B15" s="3">
        <v>3672</v>
      </c>
      <c r="C15" s="4">
        <v>-20</v>
      </c>
      <c r="D15" s="4">
        <f>B15*C15/2000</f>
        <v>-36.72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6102</v>
      </c>
      <c r="C18" s="4">
        <v>-99</v>
      </c>
      <c r="D18" s="4">
        <f>B18/2000*C18</f>
        <v>-302.04900000000004</v>
      </c>
    </row>
    <row r="20" spans="1:4" ht="12.75">
      <c r="A20" t="s">
        <v>19</v>
      </c>
      <c r="B20" s="3">
        <f>B6+B7+B8+B9+B13+B14+B15+B16+B17+B18</f>
        <v>75530</v>
      </c>
      <c r="C20" s="2" t="s">
        <v>5</v>
      </c>
      <c r="D20" s="4">
        <f>SUM(D6:D19)</f>
        <v>-2075.3744200000006</v>
      </c>
    </row>
    <row r="21" spans="1:2" ht="12.75">
      <c r="A21" t="s">
        <v>20</v>
      </c>
      <c r="B21" s="4">
        <f>D20/(B20/2000)</f>
        <v>-54.954969416126055</v>
      </c>
    </row>
    <row r="23" spans="1:3" ht="12.75">
      <c r="A23" t="s">
        <v>21</v>
      </c>
      <c r="B23">
        <v>2712</v>
      </c>
      <c r="C23" t="s">
        <v>22</v>
      </c>
    </row>
    <row r="24" spans="1:3" ht="12.75">
      <c r="A24" t="s">
        <v>23</v>
      </c>
      <c r="B24">
        <v>2417</v>
      </c>
      <c r="C24" t="s">
        <v>24</v>
      </c>
    </row>
    <row r="25" spans="1:3" ht="12.75">
      <c r="A25" t="s">
        <v>25</v>
      </c>
      <c r="B25" s="3">
        <f>B20/B24</f>
        <v>31.249482829954488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43922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5825</v>
      </c>
      <c r="C6" s="4">
        <v>-91.35</v>
      </c>
      <c r="D6" s="4">
        <f>B6/2000*C6</f>
        <v>-266.056875</v>
      </c>
    </row>
    <row r="7" spans="1:4" ht="12.75">
      <c r="A7" t="s">
        <v>7</v>
      </c>
      <c r="B7" s="3">
        <v>13593</v>
      </c>
      <c r="C7" s="4">
        <v>-91.35</v>
      </c>
      <c r="D7" s="4">
        <f>B7/2000*C7</f>
        <v>-620.860275</v>
      </c>
    </row>
    <row r="8" spans="1:4" ht="12.75">
      <c r="A8" t="s">
        <v>8</v>
      </c>
      <c r="B8" s="3">
        <v>13959</v>
      </c>
      <c r="C8" s="4">
        <v>-15.34</v>
      </c>
      <c r="D8" s="4">
        <f>B8/2000*C8</f>
        <v>-107.06553</v>
      </c>
    </row>
    <row r="9" spans="1:4" ht="12.75">
      <c r="A9" t="s">
        <v>9</v>
      </c>
      <c r="B9" s="3">
        <v>19048</v>
      </c>
      <c r="C9" s="4">
        <v>-50</v>
      </c>
      <c r="D9" s="4">
        <f>B9/2000*C9</f>
        <v>-476.19999999999993</v>
      </c>
    </row>
    <row r="10" spans="1:4" ht="12.75">
      <c r="A10" t="s">
        <v>10</v>
      </c>
      <c r="B10" s="3">
        <v>44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84.42</v>
      </c>
      <c r="D13" s="4">
        <f>B13/2000*C13</f>
        <v>0</v>
      </c>
    </row>
    <row r="14" spans="1:4" ht="12.75">
      <c r="A14" t="s">
        <v>14</v>
      </c>
      <c r="B14" s="3">
        <v>1388</v>
      </c>
      <c r="C14" s="4">
        <v>400</v>
      </c>
      <c r="D14" s="4">
        <f>B14/2000*C14</f>
        <v>277.59999999999997</v>
      </c>
    </row>
    <row r="15" spans="1:4" ht="12.75">
      <c r="A15" t="s">
        <v>15</v>
      </c>
      <c r="B15" s="3">
        <v>3863</v>
      </c>
      <c r="C15" s="4">
        <v>-36.85</v>
      </c>
      <c r="D15" s="4">
        <f>B15*C15/2000</f>
        <v>-71.17577500000002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6876</v>
      </c>
      <c r="C18" s="4">
        <v>-99</v>
      </c>
      <c r="D18" s="4">
        <f>B18/2000*C18</f>
        <v>-340.362</v>
      </c>
    </row>
    <row r="20" spans="1:4" ht="12.75">
      <c r="A20" t="s">
        <v>19</v>
      </c>
      <c r="B20" s="3">
        <f>B6+B7+B8+B9+B13+B14+B15+B16+B17+B18</f>
        <v>64552</v>
      </c>
      <c r="C20" s="2" t="s">
        <v>5</v>
      </c>
      <c r="D20" s="4">
        <f>SUM(D6:D19)</f>
        <v>-1604.120455</v>
      </c>
    </row>
    <row r="21" spans="1:2" ht="12.75">
      <c r="A21" t="s">
        <v>20</v>
      </c>
      <c r="B21" s="4">
        <f>D20/(B20/2000)</f>
        <v>-49.70010084892799</v>
      </c>
    </row>
    <row r="23" spans="1:3" ht="12.75">
      <c r="A23" t="s">
        <v>21</v>
      </c>
      <c r="B23">
        <v>2542</v>
      </c>
      <c r="C23" t="s">
        <v>22</v>
      </c>
    </row>
    <row r="24" spans="1:3" ht="12.75">
      <c r="A24" t="s">
        <v>23</v>
      </c>
      <c r="B24">
        <v>2434</v>
      </c>
      <c r="C24" t="s">
        <v>24</v>
      </c>
    </row>
    <row r="25" spans="1:3" ht="12.75">
      <c r="A25" t="s">
        <v>25</v>
      </c>
      <c r="B25" s="3">
        <f>B20/B24</f>
        <v>26.520953163516843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43952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5496</v>
      </c>
      <c r="C6" s="4">
        <v>-83.28</v>
      </c>
      <c r="D6" s="4">
        <f>B6/2000*C6</f>
        <v>-228.85344000000003</v>
      </c>
    </row>
    <row r="7" spans="1:4" ht="12.75">
      <c r="A7" t="s">
        <v>7</v>
      </c>
      <c r="B7" s="3">
        <v>12823</v>
      </c>
      <c r="C7" s="4">
        <v>-83.28</v>
      </c>
      <c r="D7" s="4">
        <f>B7/2000*C7</f>
        <v>-533.9497200000001</v>
      </c>
    </row>
    <row r="8" spans="1:4" ht="12.75">
      <c r="A8" t="s">
        <v>8</v>
      </c>
      <c r="B8" s="3">
        <v>16086</v>
      </c>
      <c r="C8" s="4">
        <v>13.77</v>
      </c>
      <c r="D8" s="4">
        <f>B8/2000*C8</f>
        <v>110.75210999999999</v>
      </c>
    </row>
    <row r="9" spans="1:4" ht="12.75">
      <c r="A9" t="s">
        <v>9</v>
      </c>
      <c r="B9" s="3">
        <v>20248</v>
      </c>
      <c r="C9" s="4">
        <v>-63.98</v>
      </c>
      <c r="D9" s="4">
        <f>B9/2000*C9</f>
        <v>-647.73352</v>
      </c>
    </row>
    <row r="10" spans="1:4" ht="12.75">
      <c r="A10" t="s">
        <v>10</v>
      </c>
      <c r="B10" s="3">
        <v>36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1163</v>
      </c>
      <c r="C14" s="4">
        <v>400</v>
      </c>
      <c r="D14" s="4">
        <f>B14/2000*C14</f>
        <v>232.6</v>
      </c>
    </row>
    <row r="15" spans="1:4" ht="12.75">
      <c r="A15" t="s">
        <v>15</v>
      </c>
      <c r="B15" s="3">
        <v>3947</v>
      </c>
      <c r="C15" s="4">
        <v>-50</v>
      </c>
      <c r="D15" s="4">
        <f>B15*C15/2000</f>
        <v>-98.675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6634</v>
      </c>
      <c r="C18" s="4">
        <v>-99</v>
      </c>
      <c r="D18" s="4">
        <f>B18/2000*C18</f>
        <v>-328.38300000000004</v>
      </c>
    </row>
    <row r="20" spans="1:4" ht="12.75">
      <c r="A20" t="s">
        <v>19</v>
      </c>
      <c r="B20" s="3">
        <f>B6+B7+B8+B9+B13+B14+B15+B16+B17+B18</f>
        <v>66397</v>
      </c>
      <c r="C20" s="2" t="s">
        <v>5</v>
      </c>
      <c r="D20" s="4">
        <f>SUM(D6:D19)</f>
        <v>-1494.2425700000003</v>
      </c>
    </row>
    <row r="21" spans="1:2" ht="12.75">
      <c r="A21" t="s">
        <v>20</v>
      </c>
      <c r="B21" s="4">
        <f>D20/(B20/2000)</f>
        <v>-45.00933987981385</v>
      </c>
    </row>
    <row r="23" spans="1:3" ht="12.75">
      <c r="A23" t="s">
        <v>21</v>
      </c>
      <c r="B23">
        <v>2588</v>
      </c>
      <c r="C23" t="s">
        <v>22</v>
      </c>
    </row>
    <row r="24" spans="1:3" ht="12.75">
      <c r="A24" t="s">
        <v>23</v>
      </c>
      <c r="B24">
        <v>2437</v>
      </c>
      <c r="C24" t="s">
        <v>24</v>
      </c>
    </row>
    <row r="25" spans="1:3" ht="12.75">
      <c r="A25" t="s">
        <v>25</v>
      </c>
      <c r="B25" s="3">
        <f>B20/B24</f>
        <v>27.24538366844481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Wilkowski</dc:creator>
  <cp:keywords/>
  <dc:description/>
  <cp:lastModifiedBy>Calvin</cp:lastModifiedBy>
  <cp:lastPrinted>2020-10-12T21:58:36Z</cp:lastPrinted>
  <dcterms:created xsi:type="dcterms:W3CDTF">1997-09-22T21:42:25Z</dcterms:created>
  <dcterms:modified xsi:type="dcterms:W3CDTF">2020-10-12T22:08:20Z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Supporting Workpapers</vt:lpwstr>
  </property>
  <property fmtid="{D5CDD505-2E9C-101B-9397-08002B2CF9AE}" pid="5" name="EFiling">
    <vt:lpwstr>19872.0000000000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Nooksack Valley Disposal, Inc.   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200864</vt:lpwstr>
  </property>
  <property fmtid="{D5CDD505-2E9C-101B-9397-08002B2CF9AE}" pid="13" name="Dat">
    <vt:lpwstr>2020-10-14T00:00:00Z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2020-10-14T00:00:00Z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