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240" windowWidth="18288" windowHeight="1128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<sst xmlns="http://schemas.openxmlformats.org/spreadsheetml/2006/main" count="98" uniqueCount="37">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</sst>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ont="1"/>
    <xf numFmtId="0" fontId="19" fillId="0" borderId="0" xfId="0" applyFont="1"/>
    <xf numFmtId="0" fontId="18" fillId="0" borderId="3" xfId="0" applyFont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zoomScale="75" zoomScaleNormal="75" zoomScaleSheetLayoutView="70" workbookViewId="0">
      <selection activeCell="H28" sqref="H28:H35"/>
    </sheetView>
  </sheetViews>
  <sheetFormatPr defaultColWidth="8.88671875" defaultRowHeight="14.4" x14ac:dyDescent="0.3"/>
  <cols>
    <col min="1" max="1" width="3.5546875" style="41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  <c r="L2" s="6"/>
      <c r="M2" s="6"/>
      <c r="N2" s="6"/>
    </row>
    <row r="3" spans="1:14" ht="21" x14ac:dyDescent="0.4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4" ht="21" x14ac:dyDescent="0.4">
      <c r="B4" s="50">
        <v>42643</v>
      </c>
      <c r="C4" s="50"/>
      <c r="D4" s="50"/>
      <c r="E4" s="50"/>
      <c r="F4" s="50"/>
      <c r="G4" s="50"/>
      <c r="H4" s="50"/>
      <c r="I4" s="50"/>
      <c r="J4" s="50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1"/>
    </row>
    <row r="7" spans="1:14" ht="17.399999999999999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7.399999999999999" x14ac:dyDescent="0.3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3.8" x14ac:dyDescent="0.25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3.8" x14ac:dyDescent="0.25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7.399999999999999" x14ac:dyDescent="0.3">
      <c r="A11" s="46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12"/>
    </row>
    <row r="12" spans="1:14" s="14" customFormat="1" ht="17.399999999999999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48" t="s">
        <v>6</v>
      </c>
      <c r="I12" s="48"/>
      <c r="J12" s="48"/>
      <c r="K12" s="13"/>
    </row>
    <row r="13" spans="1:14" s="14" customFormat="1" ht="17.399999999999999" x14ac:dyDescent="0.3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7">
        <v>1</v>
      </c>
      <c r="B14" s="19" t="s">
        <v>13</v>
      </c>
      <c r="C14" s="20"/>
      <c r="D14" s="21">
        <v>987785</v>
      </c>
      <c r="E14" s="21">
        <v>983687</v>
      </c>
      <c r="F14" s="21">
        <f>D14-E14</f>
        <v>4098</v>
      </c>
      <c r="G14" s="22">
        <f>F14/E14</f>
        <v>4.1659592939624086E-3</v>
      </c>
      <c r="H14" s="21">
        <v>971472</v>
      </c>
      <c r="I14" s="21">
        <f t="shared" ref="I14:I21" si="0">+D14-H14</f>
        <v>16313</v>
      </c>
      <c r="J14" s="22">
        <f>+I14/H14</f>
        <v>1.6792043414529702E-2</v>
      </c>
      <c r="K14" s="18"/>
    </row>
    <row r="15" spans="1:14" ht="17.399999999999999" x14ac:dyDescent="0.3">
      <c r="A15" s="47">
        <v>2</v>
      </c>
      <c r="B15" s="19" t="s">
        <v>14</v>
      </c>
      <c r="C15" s="20"/>
      <c r="D15" s="21">
        <v>125726</v>
      </c>
      <c r="E15" s="21">
        <v>125340.02102999999</v>
      </c>
      <c r="F15" s="21">
        <f t="shared" ref="F15:F21" si="1">D15-E15</f>
        <v>385.97897000001103</v>
      </c>
      <c r="G15" s="22">
        <f t="shared" ref="G15:G22" si="2">F15/E15</f>
        <v>3.0794551239753457E-3</v>
      </c>
      <c r="H15" s="21">
        <v>123451</v>
      </c>
      <c r="I15" s="21">
        <f t="shared" si="0"/>
        <v>2275</v>
      </c>
      <c r="J15" s="22">
        <f t="shared" ref="J15:J20" si="3">+I15/H15</f>
        <v>1.8428364290285215E-2</v>
      </c>
      <c r="K15" s="18"/>
    </row>
    <row r="16" spans="1:14" ht="17.399999999999999" x14ac:dyDescent="0.3">
      <c r="A16" s="47">
        <v>3</v>
      </c>
      <c r="B16" s="19" t="s">
        <v>15</v>
      </c>
      <c r="C16" s="20"/>
      <c r="D16" s="21">
        <v>158</v>
      </c>
      <c r="E16" s="21">
        <v>175.72380000000001</v>
      </c>
      <c r="F16" s="21">
        <f t="shared" si="1"/>
        <v>-17.723800000000011</v>
      </c>
      <c r="G16" s="22">
        <f t="shared" si="2"/>
        <v>-0.10086169317986528</v>
      </c>
      <c r="H16" s="21">
        <v>160</v>
      </c>
      <c r="I16" s="21">
        <f t="shared" si="0"/>
        <v>-2</v>
      </c>
      <c r="J16" s="22">
        <f t="shared" si="3"/>
        <v>-1.2500000000000001E-2</v>
      </c>
      <c r="K16" s="18"/>
    </row>
    <row r="17" spans="1:11" ht="17.399999999999999" x14ac:dyDescent="0.3">
      <c r="A17" s="47">
        <v>4</v>
      </c>
      <c r="B17" s="19" t="s">
        <v>16</v>
      </c>
      <c r="C17" s="20"/>
      <c r="D17" s="21">
        <v>3432</v>
      </c>
      <c r="E17" s="21">
        <v>3414.1376599999994</v>
      </c>
      <c r="F17" s="21">
        <f t="shared" si="1"/>
        <v>17.862340000000586</v>
      </c>
      <c r="G17" s="22">
        <f t="shared" si="2"/>
        <v>5.231874569463198E-3</v>
      </c>
      <c r="H17" s="21">
        <v>3417</v>
      </c>
      <c r="I17" s="21">
        <f t="shared" si="0"/>
        <v>15</v>
      </c>
      <c r="J17" s="22">
        <f t="shared" si="3"/>
        <v>4.3898156277436349E-3</v>
      </c>
      <c r="K17" s="18"/>
    </row>
    <row r="18" spans="1:11" ht="17.399999999999999" x14ac:dyDescent="0.3">
      <c r="A18" s="47">
        <v>5</v>
      </c>
      <c r="B18" s="19" t="s">
        <v>17</v>
      </c>
      <c r="C18" s="20"/>
      <c r="D18" s="21">
        <v>4</v>
      </c>
      <c r="E18" s="21">
        <v>3.8623400000000006</v>
      </c>
      <c r="F18" s="21">
        <f t="shared" si="1"/>
        <v>0.13765999999999945</v>
      </c>
      <c r="G18" s="22">
        <f t="shared" si="2"/>
        <v>3.5641605865873907E-2</v>
      </c>
      <c r="H18" s="21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7">
        <v>6</v>
      </c>
      <c r="B19" s="19" t="s">
        <v>18</v>
      </c>
      <c r="C19" s="20"/>
      <c r="D19" s="21">
        <v>6485</v>
      </c>
      <c r="E19" s="21">
        <v>6303</v>
      </c>
      <c r="F19" s="21">
        <f t="shared" si="1"/>
        <v>182</v>
      </c>
      <c r="G19" s="22">
        <f t="shared" si="2"/>
        <v>2.8875138822782802E-2</v>
      </c>
      <c r="H19" s="21">
        <v>6329</v>
      </c>
      <c r="I19" s="21">
        <f t="shared" si="0"/>
        <v>156</v>
      </c>
      <c r="J19" s="22">
        <f t="shared" si="3"/>
        <v>2.4648443671986094E-2</v>
      </c>
      <c r="K19" s="18"/>
    </row>
    <row r="20" spans="1:11" ht="17.399999999999999" x14ac:dyDescent="0.3">
      <c r="A20" s="47">
        <v>7</v>
      </c>
      <c r="B20" s="19" t="s">
        <v>19</v>
      </c>
      <c r="C20" s="23"/>
      <c r="D20" s="21">
        <v>8</v>
      </c>
      <c r="E20" s="21">
        <v>8</v>
      </c>
      <c r="F20" s="21">
        <f t="shared" si="1"/>
        <v>0</v>
      </c>
      <c r="G20" s="22">
        <f t="shared" si="2"/>
        <v>0</v>
      </c>
      <c r="H20" s="21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7">
        <v>8</v>
      </c>
      <c r="B21" s="19" t="s">
        <v>20</v>
      </c>
      <c r="C21" s="23"/>
      <c r="D21" s="24">
        <v>16</v>
      </c>
      <c r="E21" s="24">
        <v>16</v>
      </c>
      <c r="F21" s="24">
        <f t="shared" si="1"/>
        <v>0</v>
      </c>
      <c r="G21" s="25">
        <f t="shared" si="2"/>
        <v>0</v>
      </c>
      <c r="H21" s="24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7">
        <v>9</v>
      </c>
      <c r="B22" s="19" t="s">
        <v>21</v>
      </c>
      <c r="C22" s="20"/>
      <c r="D22" s="27">
        <f>SUM(D14:D21)</f>
        <v>1123614</v>
      </c>
      <c r="E22" s="27">
        <f t="shared" ref="E22:F22" si="4">SUM(E14:E21)</f>
        <v>1118947.74483</v>
      </c>
      <c r="F22" s="27">
        <f t="shared" si="4"/>
        <v>4666.2551700000122</v>
      </c>
      <c r="G22" s="22">
        <f t="shared" si="2"/>
        <v>4.1702172345045021E-3</v>
      </c>
      <c r="H22" s="27">
        <f>SUM(H14:H21)</f>
        <v>1104857</v>
      </c>
      <c r="I22" s="27">
        <f>SUM(I14:I21)</f>
        <v>18757</v>
      </c>
      <c r="J22" s="22">
        <f>+I22/H22</f>
        <v>1.6976857638590335E-2</v>
      </c>
      <c r="K22" s="28"/>
    </row>
    <row r="23" spans="1:11" ht="17.399999999999999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7.399999999999999" x14ac:dyDescent="0.3">
      <c r="A25" s="47">
        <v>12</v>
      </c>
      <c r="B25" s="54" t="s">
        <v>24</v>
      </c>
      <c r="C25" s="54"/>
      <c r="D25" s="54"/>
      <c r="E25" s="54"/>
      <c r="F25" s="54"/>
      <c r="G25" s="54"/>
      <c r="H25" s="54"/>
      <c r="I25" s="54"/>
      <c r="J25" s="54"/>
      <c r="K25" s="30"/>
    </row>
    <row r="26" spans="1:11" s="14" customFormat="1" ht="17.399999999999999" x14ac:dyDescent="0.3">
      <c r="A26" s="47">
        <v>13</v>
      </c>
      <c r="B26" s="15"/>
      <c r="C26" s="15"/>
      <c r="D26" s="15"/>
      <c r="E26" s="15"/>
      <c r="F26" s="16" t="s">
        <v>5</v>
      </c>
      <c r="G26" s="15"/>
      <c r="H26" s="48" t="s">
        <v>6</v>
      </c>
      <c r="I26" s="48"/>
      <c r="J26" s="48"/>
      <c r="K26" s="26"/>
    </row>
    <row r="27" spans="1:11" s="14" customFormat="1" ht="17.399999999999999" x14ac:dyDescent="0.3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7.399999999999999" x14ac:dyDescent="0.3">
      <c r="A28" s="47">
        <v>15</v>
      </c>
      <c r="B28" s="19" t="s">
        <v>13</v>
      </c>
      <c r="C28" s="20"/>
      <c r="D28" s="21">
        <v>986490</v>
      </c>
      <c r="E28" s="21">
        <v>982656</v>
      </c>
      <c r="F28" s="21">
        <f>D28-E28</f>
        <v>3834</v>
      </c>
      <c r="G28" s="22">
        <f>F28/E28</f>
        <v>3.9016705744431418E-3</v>
      </c>
      <c r="H28" s="21">
        <v>970938</v>
      </c>
      <c r="I28" s="21">
        <f t="shared" ref="I28:I35" si="5">+D28-H28</f>
        <v>15552</v>
      </c>
      <c r="J28" s="22">
        <f t="shared" ref="J28:J35" si="6">+I28/H28</f>
        <v>1.601750060251015E-2</v>
      </c>
      <c r="K28" s="26"/>
    </row>
    <row r="29" spans="1:11" ht="17.399999999999999" x14ac:dyDescent="0.3">
      <c r="A29" s="47">
        <v>16</v>
      </c>
      <c r="B29" s="19" t="s">
        <v>14</v>
      </c>
      <c r="C29" s="20"/>
      <c r="D29" s="21">
        <v>125505</v>
      </c>
      <c r="E29" s="21">
        <v>125181</v>
      </c>
      <c r="F29" s="21">
        <f t="shared" ref="F29:F35" si="7">D29-E29</f>
        <v>324</v>
      </c>
      <c r="G29" s="22">
        <f t="shared" ref="G29:G36" si="8">F29/E29</f>
        <v>2.5882522107987635E-3</v>
      </c>
      <c r="H29" s="21">
        <v>123392</v>
      </c>
      <c r="I29" s="21">
        <f t="shared" si="5"/>
        <v>2113</v>
      </c>
      <c r="J29" s="22">
        <f t="shared" si="6"/>
        <v>1.7124286825726143E-2</v>
      </c>
      <c r="K29" s="26"/>
    </row>
    <row r="30" spans="1:11" ht="17.399999999999999" x14ac:dyDescent="0.3">
      <c r="A30" s="47">
        <v>17</v>
      </c>
      <c r="B30" s="19" t="s">
        <v>15</v>
      </c>
      <c r="C30" s="20"/>
      <c r="D30" s="21">
        <v>158</v>
      </c>
      <c r="E30" s="21">
        <v>176</v>
      </c>
      <c r="F30" s="21">
        <f t="shared" si="7"/>
        <v>-18</v>
      </c>
      <c r="G30" s="22">
        <f t="shared" si="8"/>
        <v>-0.10227272727272728</v>
      </c>
      <c r="H30" s="21">
        <v>160</v>
      </c>
      <c r="I30" s="21">
        <f t="shared" si="5"/>
        <v>-2</v>
      </c>
      <c r="J30" s="22">
        <f t="shared" si="6"/>
        <v>-1.2500000000000001E-2</v>
      </c>
      <c r="K30" s="26"/>
    </row>
    <row r="31" spans="1:11" ht="17.399999999999999" x14ac:dyDescent="0.3">
      <c r="A31" s="47">
        <v>18</v>
      </c>
      <c r="B31" s="19" t="s">
        <v>16</v>
      </c>
      <c r="C31" s="20"/>
      <c r="D31" s="21">
        <v>3432</v>
      </c>
      <c r="E31" s="21">
        <v>3416</v>
      </c>
      <c r="F31" s="21">
        <f t="shared" si="7"/>
        <v>16</v>
      </c>
      <c r="G31" s="22">
        <f t="shared" si="8"/>
        <v>4.6838407494145199E-3</v>
      </c>
      <c r="H31" s="21">
        <v>3423</v>
      </c>
      <c r="I31" s="21">
        <f t="shared" si="5"/>
        <v>9</v>
      </c>
      <c r="J31" s="22">
        <f t="shared" si="6"/>
        <v>2.6292725679228747E-3</v>
      </c>
    </row>
    <row r="32" spans="1:11" ht="17.399999999999999" x14ac:dyDescent="0.3">
      <c r="A32" s="47">
        <v>19</v>
      </c>
      <c r="B32" s="19" t="s">
        <v>17</v>
      </c>
      <c r="C32" s="20"/>
      <c r="D32" s="21">
        <v>4</v>
      </c>
      <c r="E32" s="21">
        <v>4</v>
      </c>
      <c r="F32" s="21">
        <f t="shared" si="7"/>
        <v>0</v>
      </c>
      <c r="G32" s="22">
        <f t="shared" si="8"/>
        <v>0</v>
      </c>
      <c r="H32" s="21">
        <v>4</v>
      </c>
      <c r="I32" s="21">
        <f t="shared" si="5"/>
        <v>0</v>
      </c>
      <c r="J32" s="22">
        <f t="shared" si="6"/>
        <v>0</v>
      </c>
    </row>
    <row r="33" spans="1:11" ht="17.399999999999999" x14ac:dyDescent="0.3">
      <c r="A33" s="47">
        <v>20</v>
      </c>
      <c r="B33" s="19" t="s">
        <v>18</v>
      </c>
      <c r="C33" s="20"/>
      <c r="D33" s="21">
        <v>6493</v>
      </c>
      <c r="E33" s="21">
        <v>6298</v>
      </c>
      <c r="F33" s="21">
        <f t="shared" si="7"/>
        <v>195</v>
      </c>
      <c r="G33" s="22">
        <f t="shared" si="8"/>
        <v>3.0962210225468401E-2</v>
      </c>
      <c r="H33" s="21">
        <v>6313</v>
      </c>
      <c r="I33" s="21">
        <f t="shared" si="5"/>
        <v>180</v>
      </c>
      <c r="J33" s="22">
        <f t="shared" si="6"/>
        <v>2.8512593061935688E-2</v>
      </c>
    </row>
    <row r="34" spans="1:11" ht="17.399999999999999" x14ac:dyDescent="0.3">
      <c r="A34" s="47">
        <v>21</v>
      </c>
      <c r="B34" s="19" t="s">
        <v>19</v>
      </c>
      <c r="C34" s="23"/>
      <c r="D34" s="21">
        <v>8</v>
      </c>
      <c r="E34" s="21">
        <v>8</v>
      </c>
      <c r="F34" s="21">
        <f t="shared" si="7"/>
        <v>0</v>
      </c>
      <c r="G34" s="22">
        <f t="shared" si="8"/>
        <v>0</v>
      </c>
      <c r="H34" s="21">
        <v>8</v>
      </c>
      <c r="I34" s="21">
        <f t="shared" si="5"/>
        <v>0</v>
      </c>
      <c r="J34" s="22">
        <f t="shared" si="6"/>
        <v>0</v>
      </c>
      <c r="K34" s="28"/>
    </row>
    <row r="35" spans="1:11" ht="17.399999999999999" x14ac:dyDescent="0.3">
      <c r="A35" s="47">
        <v>22</v>
      </c>
      <c r="B35" s="19" t="s">
        <v>20</v>
      </c>
      <c r="C35" s="23"/>
      <c r="D35" s="24">
        <v>16</v>
      </c>
      <c r="E35" s="24">
        <v>16</v>
      </c>
      <c r="F35" s="24">
        <f t="shared" si="7"/>
        <v>0</v>
      </c>
      <c r="G35" s="25">
        <f t="shared" si="8"/>
        <v>0</v>
      </c>
      <c r="H35" s="24">
        <v>16</v>
      </c>
      <c r="I35" s="24">
        <f t="shared" si="5"/>
        <v>0</v>
      </c>
      <c r="J35" s="25">
        <f t="shared" si="6"/>
        <v>0</v>
      </c>
      <c r="K35" s="26"/>
    </row>
    <row r="36" spans="1:11" ht="17.399999999999999" x14ac:dyDescent="0.3">
      <c r="A36" s="47">
        <v>23</v>
      </c>
      <c r="B36" s="19" t="s">
        <v>21</v>
      </c>
      <c r="C36" s="20"/>
      <c r="D36" s="21">
        <f>SUM(D28:D35)</f>
        <v>1122106</v>
      </c>
      <c r="E36" s="21">
        <f t="shared" ref="E36:F36" si="9">SUM(E28:E35)</f>
        <v>1117755</v>
      </c>
      <c r="F36" s="27">
        <f t="shared" si="9"/>
        <v>4351</v>
      </c>
      <c r="G36" s="22">
        <f t="shared" si="8"/>
        <v>3.8926240544663185E-3</v>
      </c>
      <c r="H36" s="27">
        <f>SUM(H28:H35)</f>
        <v>1104254</v>
      </c>
      <c r="I36" s="27">
        <f>SUM(I28:I35)</f>
        <v>17852</v>
      </c>
      <c r="J36" s="22">
        <f>+I36/H36</f>
        <v>1.6166570372396206E-2</v>
      </c>
      <c r="K36" s="28"/>
    </row>
    <row r="37" spans="1:11" ht="17.399999999999999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7.399999999999999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7.399999999999999" x14ac:dyDescent="0.3">
      <c r="A39" s="47">
        <v>26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7.399999999999999" x14ac:dyDescent="0.3">
      <c r="A40" s="47">
        <v>27</v>
      </c>
      <c r="B40" s="53" t="s">
        <v>23</v>
      </c>
      <c r="C40" s="54"/>
      <c r="D40" s="54"/>
      <c r="E40" s="54"/>
      <c r="F40" s="54"/>
      <c r="G40" s="54"/>
      <c r="H40" s="54"/>
      <c r="I40" s="54"/>
      <c r="J40" s="54"/>
      <c r="K40" s="30"/>
    </row>
    <row r="41" spans="1:11" s="14" customFormat="1" ht="17.399999999999999" x14ac:dyDescent="0.3">
      <c r="A41" s="47">
        <v>28</v>
      </c>
      <c r="B41" s="15"/>
      <c r="C41" s="15"/>
      <c r="D41" s="15"/>
      <c r="E41" s="15"/>
      <c r="F41" s="16" t="s">
        <v>5</v>
      </c>
      <c r="G41" s="15"/>
      <c r="H41" s="48" t="s">
        <v>6</v>
      </c>
      <c r="I41" s="48"/>
      <c r="J41" s="48"/>
      <c r="K41" s="26"/>
    </row>
    <row r="42" spans="1:11" s="14" customFormat="1" ht="17.399999999999999" x14ac:dyDescent="0.3">
      <c r="A42" s="47">
        <v>29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7.399999999999999" x14ac:dyDescent="0.3">
      <c r="A43" s="47">
        <v>30</v>
      </c>
      <c r="B43" s="19" t="s">
        <v>13</v>
      </c>
      <c r="C43" s="20"/>
      <c r="D43" s="21">
        <v>982582</v>
      </c>
      <c r="E43" s="21">
        <v>980407</v>
      </c>
      <c r="F43" s="21">
        <f>D43-E43</f>
        <v>2175</v>
      </c>
      <c r="G43" s="22">
        <f>F43/E43</f>
        <v>2.2184664124185161E-3</v>
      </c>
      <c r="H43" s="21">
        <v>969470</v>
      </c>
      <c r="I43" s="21">
        <f t="shared" ref="I43:I50" si="10">+D43-H43</f>
        <v>13112</v>
      </c>
      <c r="J43" s="22">
        <f t="shared" ref="J43:J50" si="11">+I43/H43</f>
        <v>1.3524915675575315E-2</v>
      </c>
      <c r="K43" s="26"/>
    </row>
    <row r="44" spans="1:11" ht="17.399999999999999" x14ac:dyDescent="0.3">
      <c r="A44" s="47">
        <v>31</v>
      </c>
      <c r="B44" s="19" t="s">
        <v>14</v>
      </c>
      <c r="C44" s="20"/>
      <c r="D44" s="21">
        <v>124654</v>
      </c>
      <c r="E44" s="21">
        <v>124490</v>
      </c>
      <c r="F44" s="21">
        <f t="shared" ref="F44:F50" si="12">D44-E44</f>
        <v>164</v>
      </c>
      <c r="G44" s="22">
        <f t="shared" ref="G44:G51" si="13">F44/E44</f>
        <v>1.3173748895493613E-3</v>
      </c>
      <c r="H44" s="21">
        <v>122736</v>
      </c>
      <c r="I44" s="21">
        <f t="shared" si="10"/>
        <v>1918</v>
      </c>
      <c r="J44" s="22">
        <f t="shared" si="11"/>
        <v>1.562703689219137E-2</v>
      </c>
      <c r="K44" s="26"/>
    </row>
    <row r="45" spans="1:11" ht="17.399999999999999" x14ac:dyDescent="0.3">
      <c r="A45" s="47">
        <v>32</v>
      </c>
      <c r="B45" s="19" t="s">
        <v>15</v>
      </c>
      <c r="C45" s="20"/>
      <c r="D45" s="21">
        <v>159</v>
      </c>
      <c r="E45" s="21">
        <v>175</v>
      </c>
      <c r="F45" s="21">
        <f t="shared" si="12"/>
        <v>-16</v>
      </c>
      <c r="G45" s="22">
        <f t="shared" si="13"/>
        <v>-9.1428571428571428E-2</v>
      </c>
      <c r="H45" s="21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7.399999999999999" x14ac:dyDescent="0.3">
      <c r="A46" s="47">
        <v>33</v>
      </c>
      <c r="B46" s="19" t="s">
        <v>16</v>
      </c>
      <c r="C46" s="20"/>
      <c r="D46" s="21">
        <v>3422</v>
      </c>
      <c r="E46" s="21">
        <v>3423</v>
      </c>
      <c r="F46" s="21">
        <f t="shared" si="12"/>
        <v>-1</v>
      </c>
      <c r="G46" s="22">
        <f t="shared" si="13"/>
        <v>-2.9214139643587495E-4</v>
      </c>
      <c r="H46" s="21">
        <v>3434</v>
      </c>
      <c r="I46" s="21">
        <f t="shared" si="10"/>
        <v>-12</v>
      </c>
      <c r="J46" s="22">
        <f t="shared" si="11"/>
        <v>-3.4944670937682005E-3</v>
      </c>
    </row>
    <row r="47" spans="1:11" ht="17.399999999999999" x14ac:dyDescent="0.3">
      <c r="A47" s="47">
        <v>34</v>
      </c>
      <c r="B47" s="19" t="s">
        <v>17</v>
      </c>
      <c r="C47" s="20"/>
      <c r="D47" s="21">
        <v>4</v>
      </c>
      <c r="E47" s="21">
        <v>4</v>
      </c>
      <c r="F47" s="21">
        <f t="shared" si="12"/>
        <v>0</v>
      </c>
      <c r="G47" s="22">
        <f t="shared" si="13"/>
        <v>0</v>
      </c>
      <c r="H47" s="21">
        <v>4</v>
      </c>
      <c r="I47" s="21">
        <f t="shared" si="10"/>
        <v>0</v>
      </c>
      <c r="J47" s="22">
        <f t="shared" si="11"/>
        <v>0</v>
      </c>
    </row>
    <row r="48" spans="1:11" ht="17.399999999999999" x14ac:dyDescent="0.3">
      <c r="A48" s="47">
        <v>35</v>
      </c>
      <c r="B48" s="19" t="s">
        <v>18</v>
      </c>
      <c r="C48" s="20"/>
      <c r="D48" s="21">
        <v>6442</v>
      </c>
      <c r="E48" s="21">
        <v>6280</v>
      </c>
      <c r="F48" s="21">
        <f t="shared" si="12"/>
        <v>162</v>
      </c>
      <c r="G48" s="22">
        <f t="shared" si="13"/>
        <v>2.5796178343949046E-2</v>
      </c>
      <c r="H48" s="21">
        <v>6251</v>
      </c>
      <c r="I48" s="21">
        <f t="shared" si="10"/>
        <v>191</v>
      </c>
      <c r="J48" s="22">
        <f t="shared" si="11"/>
        <v>3.0555111182210846E-2</v>
      </c>
    </row>
    <row r="49" spans="1:11" ht="17.399999999999999" x14ac:dyDescent="0.3">
      <c r="A49" s="47">
        <v>36</v>
      </c>
      <c r="B49" s="19" t="s">
        <v>19</v>
      </c>
      <c r="C49" s="23"/>
      <c r="D49" s="21">
        <v>8</v>
      </c>
      <c r="E49" s="21">
        <v>8</v>
      </c>
      <c r="F49" s="21">
        <f t="shared" si="12"/>
        <v>0</v>
      </c>
      <c r="G49" s="22">
        <f t="shared" si="13"/>
        <v>0</v>
      </c>
      <c r="H49" s="21">
        <v>8</v>
      </c>
      <c r="I49" s="21">
        <f t="shared" si="10"/>
        <v>0</v>
      </c>
      <c r="J49" s="22">
        <f t="shared" si="11"/>
        <v>0</v>
      </c>
      <c r="K49" s="28"/>
    </row>
    <row r="50" spans="1:11" ht="17.399999999999999" x14ac:dyDescent="0.3">
      <c r="A50" s="47">
        <v>37</v>
      </c>
      <c r="B50" s="19" t="s">
        <v>20</v>
      </c>
      <c r="C50" s="23"/>
      <c r="D50" s="24">
        <v>16</v>
      </c>
      <c r="E50" s="24">
        <v>16</v>
      </c>
      <c r="F50" s="24">
        <f t="shared" si="12"/>
        <v>0</v>
      </c>
      <c r="G50" s="25">
        <f t="shared" si="13"/>
        <v>0</v>
      </c>
      <c r="H50" s="24">
        <v>16</v>
      </c>
      <c r="I50" s="24">
        <f t="shared" si="10"/>
        <v>0</v>
      </c>
      <c r="J50" s="25">
        <f t="shared" si="11"/>
        <v>0</v>
      </c>
      <c r="K50" s="26"/>
    </row>
    <row r="51" spans="1:11" ht="17.399999999999999" x14ac:dyDescent="0.3">
      <c r="A51" s="47">
        <v>38</v>
      </c>
      <c r="B51" s="19" t="s">
        <v>21</v>
      </c>
      <c r="C51" s="20"/>
      <c r="D51" s="21">
        <f>SUM(D43:D50)</f>
        <v>1117287</v>
      </c>
      <c r="E51" s="21">
        <f t="shared" ref="E51:F51" si="14">SUM(E43:E50)</f>
        <v>1114803</v>
      </c>
      <c r="F51" s="27">
        <f t="shared" si="14"/>
        <v>2484</v>
      </c>
      <c r="G51" s="22">
        <f t="shared" si="13"/>
        <v>2.2281963719150378E-3</v>
      </c>
      <c r="H51" s="27">
        <f>SUM(H43:H50)</f>
        <v>1102079</v>
      </c>
      <c r="I51" s="27">
        <f>SUM(I43:I50)</f>
        <v>15208</v>
      </c>
      <c r="J51" s="22">
        <f>+I51/H51</f>
        <v>1.3799373729106534E-2</v>
      </c>
      <c r="K51" s="28"/>
    </row>
    <row r="52" spans="1:11" ht="17.399999999999999" x14ac:dyDescent="0.3">
      <c r="A52" s="47">
        <v>39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7.399999999999999" x14ac:dyDescent="0.3">
      <c r="A53" s="47">
        <v>40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7.399999999999999" x14ac:dyDescent="0.3">
      <c r="A54" s="47">
        <v>41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7.399999999999999" x14ac:dyDescent="0.3">
      <c r="A55" s="47">
        <v>42</v>
      </c>
      <c r="B55" s="53" t="s">
        <v>22</v>
      </c>
      <c r="C55" s="54"/>
      <c r="D55" s="54"/>
      <c r="E55" s="54"/>
      <c r="F55" s="54"/>
      <c r="G55" s="54"/>
      <c r="H55" s="54"/>
      <c r="I55" s="54"/>
      <c r="J55" s="54"/>
      <c r="K55" s="28"/>
    </row>
    <row r="56" spans="1:11" ht="17.399999999999999" x14ac:dyDescent="0.3">
      <c r="A56" s="47">
        <v>43</v>
      </c>
      <c r="B56" s="15"/>
      <c r="C56" s="15"/>
      <c r="D56" s="15"/>
      <c r="E56" s="15"/>
      <c r="F56" s="16" t="s">
        <v>5</v>
      </c>
      <c r="G56" s="15"/>
      <c r="H56" s="48" t="s">
        <v>6</v>
      </c>
      <c r="I56" s="48"/>
      <c r="J56" s="48"/>
      <c r="K56" s="28"/>
    </row>
    <row r="57" spans="1:11" ht="17.399999999999999" x14ac:dyDescent="0.3">
      <c r="A57" s="47">
        <v>44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7.399999999999999" x14ac:dyDescent="0.3">
      <c r="A58" s="47">
        <v>45</v>
      </c>
      <c r="B58" s="19" t="s">
        <v>13</v>
      </c>
      <c r="C58" s="20"/>
      <c r="D58" s="21">
        <v>980664</v>
      </c>
      <c r="E58" s="21">
        <v>985086</v>
      </c>
      <c r="F58" s="21">
        <f>D58-E58</f>
        <v>-4422</v>
      </c>
      <c r="G58" s="22">
        <f>F58/E58</f>
        <v>-4.488948173052911E-3</v>
      </c>
      <c r="H58" s="21">
        <v>968239</v>
      </c>
      <c r="I58" s="21">
        <f t="shared" ref="I58:I65" si="15">+D58-H58</f>
        <v>12425</v>
      </c>
      <c r="J58" s="22">
        <f t="shared" ref="J58:J65" si="16">+I58/H58</f>
        <v>1.2832575428174241E-2</v>
      </c>
      <c r="K58" s="28"/>
    </row>
    <row r="59" spans="1:11" ht="17.399999999999999" x14ac:dyDescent="0.3">
      <c r="A59" s="47">
        <v>46</v>
      </c>
      <c r="B59" s="19" t="s">
        <v>14</v>
      </c>
      <c r="C59" s="20"/>
      <c r="D59" s="21">
        <v>124351</v>
      </c>
      <c r="E59" s="21">
        <v>124364</v>
      </c>
      <c r="F59" s="21">
        <f t="shared" ref="F59:F65" si="17">D59-E59</f>
        <v>-13</v>
      </c>
      <c r="G59" s="22">
        <f t="shared" ref="G59:G66" si="18">F59/E59</f>
        <v>-1.0453185809398219E-4</v>
      </c>
      <c r="H59" s="21">
        <v>122458</v>
      </c>
      <c r="I59" s="21">
        <f t="shared" si="15"/>
        <v>1893</v>
      </c>
      <c r="J59" s="22">
        <f t="shared" si="16"/>
        <v>1.5458361234055758E-2</v>
      </c>
    </row>
    <row r="60" spans="1:11" ht="17.399999999999999" x14ac:dyDescent="0.3">
      <c r="A60" s="47">
        <v>47</v>
      </c>
      <c r="B60" s="19" t="s">
        <v>15</v>
      </c>
      <c r="C60" s="20"/>
      <c r="D60" s="21">
        <v>159</v>
      </c>
      <c r="E60" s="21">
        <v>173</v>
      </c>
      <c r="F60" s="21">
        <f t="shared" si="17"/>
        <v>-14</v>
      </c>
      <c r="G60" s="22">
        <f t="shared" si="18"/>
        <v>-8.0924855491329481E-2</v>
      </c>
      <c r="H60" s="21">
        <v>160</v>
      </c>
      <c r="I60" s="21">
        <f t="shared" si="15"/>
        <v>-1</v>
      </c>
      <c r="J60" s="22">
        <f t="shared" si="16"/>
        <v>-6.2500000000000003E-3</v>
      </c>
    </row>
    <row r="61" spans="1:11" ht="17.399999999999999" x14ac:dyDescent="0.3">
      <c r="A61" s="47">
        <v>48</v>
      </c>
      <c r="B61" s="19" t="s">
        <v>16</v>
      </c>
      <c r="C61" s="20"/>
      <c r="D61" s="21">
        <v>3421</v>
      </c>
      <c r="E61" s="21">
        <v>3418</v>
      </c>
      <c r="F61" s="21">
        <f t="shared" si="17"/>
        <v>3</v>
      </c>
      <c r="G61" s="22">
        <f t="shared" si="18"/>
        <v>8.7770626097132822E-4</v>
      </c>
      <c r="H61" s="21">
        <v>3436</v>
      </c>
      <c r="I61" s="21">
        <f t="shared" si="15"/>
        <v>-15</v>
      </c>
      <c r="J61" s="22">
        <f t="shared" si="16"/>
        <v>-4.3655413271245632E-3</v>
      </c>
    </row>
    <row r="62" spans="1:11" ht="17.399999999999999" x14ac:dyDescent="0.3">
      <c r="A62" s="47">
        <v>49</v>
      </c>
      <c r="B62" s="19" t="s">
        <v>17</v>
      </c>
      <c r="C62" s="20"/>
      <c r="D62" s="21">
        <v>4</v>
      </c>
      <c r="E62" s="21">
        <v>4</v>
      </c>
      <c r="F62" s="21">
        <f t="shared" si="17"/>
        <v>0</v>
      </c>
      <c r="G62" s="22">
        <f t="shared" si="18"/>
        <v>0</v>
      </c>
      <c r="H62" s="21">
        <v>4</v>
      </c>
      <c r="I62" s="21">
        <f t="shared" si="15"/>
        <v>0</v>
      </c>
      <c r="J62" s="22">
        <f t="shared" si="16"/>
        <v>0</v>
      </c>
    </row>
    <row r="63" spans="1:11" ht="17.399999999999999" x14ac:dyDescent="0.3">
      <c r="A63" s="47">
        <v>50</v>
      </c>
      <c r="B63" s="19" t="s">
        <v>18</v>
      </c>
      <c r="C63" s="20"/>
      <c r="D63" s="21">
        <v>6418</v>
      </c>
      <c r="E63" s="21">
        <v>6239</v>
      </c>
      <c r="F63" s="21">
        <f t="shared" si="17"/>
        <v>179</v>
      </c>
      <c r="G63" s="22">
        <f t="shared" si="18"/>
        <v>2.8690495271678152E-2</v>
      </c>
      <c r="H63" s="21">
        <v>6214</v>
      </c>
      <c r="I63" s="21">
        <f t="shared" si="15"/>
        <v>204</v>
      </c>
      <c r="J63" s="22">
        <f t="shared" si="16"/>
        <v>3.2829095590601869E-2</v>
      </c>
    </row>
    <row r="64" spans="1:11" ht="17.399999999999999" x14ac:dyDescent="0.3">
      <c r="A64" s="47">
        <v>51</v>
      </c>
      <c r="B64" s="19" t="s">
        <v>19</v>
      </c>
      <c r="C64" s="23"/>
      <c r="D64" s="21">
        <v>8</v>
      </c>
      <c r="E64" s="21">
        <v>8</v>
      </c>
      <c r="F64" s="21">
        <f t="shared" si="17"/>
        <v>0</v>
      </c>
      <c r="G64" s="22">
        <f t="shared" si="18"/>
        <v>0</v>
      </c>
      <c r="H64" s="21">
        <v>8</v>
      </c>
      <c r="I64" s="21">
        <f t="shared" si="15"/>
        <v>0</v>
      </c>
      <c r="J64" s="22">
        <f t="shared" si="16"/>
        <v>0</v>
      </c>
    </row>
    <row r="65" spans="1:10" ht="17.399999999999999" x14ac:dyDescent="0.3">
      <c r="A65" s="47">
        <v>52</v>
      </c>
      <c r="B65" s="19" t="s">
        <v>20</v>
      </c>
      <c r="C65" s="23"/>
      <c r="D65" s="24">
        <v>16</v>
      </c>
      <c r="E65" s="24">
        <v>16</v>
      </c>
      <c r="F65" s="24">
        <f t="shared" si="17"/>
        <v>0</v>
      </c>
      <c r="G65" s="25">
        <f t="shared" si="18"/>
        <v>0</v>
      </c>
      <c r="H65" s="24">
        <v>16</v>
      </c>
      <c r="I65" s="24">
        <f t="shared" si="15"/>
        <v>0</v>
      </c>
      <c r="J65" s="25">
        <f t="shared" si="16"/>
        <v>0</v>
      </c>
    </row>
    <row r="66" spans="1:10" ht="17.399999999999999" x14ac:dyDescent="0.3">
      <c r="A66" s="47">
        <v>53</v>
      </c>
      <c r="B66" s="19" t="s">
        <v>21</v>
      </c>
      <c r="C66" s="20"/>
      <c r="D66" s="21">
        <f>SUM(D58:D65)</f>
        <v>1115041</v>
      </c>
      <c r="E66" s="21">
        <f t="shared" ref="E66:F66" si="19">SUM(E58:E65)</f>
        <v>1119308</v>
      </c>
      <c r="F66" s="27">
        <f t="shared" si="19"/>
        <v>-4267</v>
      </c>
      <c r="G66" s="22">
        <f t="shared" si="18"/>
        <v>-3.8121768092428537E-3</v>
      </c>
      <c r="H66" s="27">
        <f>SUM(H58:H65)</f>
        <v>1100535</v>
      </c>
      <c r="I66" s="27">
        <f>SUM(I58:I65)</f>
        <v>14506</v>
      </c>
      <c r="J66" s="22">
        <f>+I66/H66</f>
        <v>1.3180862035282839E-2</v>
      </c>
    </row>
    <row r="67" spans="1:10" ht="17.399999999999999" hidden="1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7.399999999999999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7.399999999999999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7.399999999999999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7.399999999999999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7.399999999999999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64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0EB8F1BB2AF34D897395A085C16F1A" ma:contentTypeVersion="104" ma:contentTypeDescription="" ma:contentTypeScope="" ma:versionID="8f74e8a42d22cf0d8d9ee17ac73b2d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624F1A9-1B04-41C9-9596-8D8C1039458E}"/>
</file>

<file path=customXml/itemProps2.xml><?xml version="1.0" encoding="utf-8"?>
<ds:datastoreItem xmlns:ds="http://schemas.openxmlformats.org/officeDocument/2006/customXml" ds:itemID="{B9E18DE5-76F8-46FF-8184-933A6ACCFC3F}"/>
</file>

<file path=customXml/itemProps3.xml><?xml version="1.0" encoding="utf-8"?>
<ds:datastoreItem xmlns:ds="http://schemas.openxmlformats.org/officeDocument/2006/customXml" ds:itemID="{524D0A9F-F8D4-4852-A99F-BEBA1C8A17C5}"/>
</file>

<file path=customXml/itemProps4.xml><?xml version="1.0" encoding="utf-8"?>
<ds:datastoreItem xmlns:ds="http://schemas.openxmlformats.org/officeDocument/2006/customXml" ds:itemID="{899D1502-5B36-4534-B109-41586F2F9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Neal Edward Pedersen</cp:lastModifiedBy>
  <cp:lastPrinted>2016-08-01T20:18:45Z</cp:lastPrinted>
  <dcterms:created xsi:type="dcterms:W3CDTF">2014-01-09T00:48:14Z</dcterms:created>
  <dcterms:modified xsi:type="dcterms:W3CDTF">2016-11-10T23:33:00Z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0x0101006E56B4D1795A2E4DB2F0B01679ED314A00060EB8F1BB2AF34D897395A085C16F1A</vt:lpwstr>
  </property>
  <property fmtid="{D5CDD505-2E9C-101B-9397-08002B2CF9AE}" pid="3" name="_docset_NoMedatataSyncRequired">
    <vt:lpwstr>False</vt:lpwstr>
  </property>
</Properties>
</file>