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960" windowHeight="11820"/>
  </bookViews>
  <sheets>
    <sheet name="Check Sheet" sheetId="11" r:id="rId1"/>
    <sheet name="Item 55,60 pg 16" sheetId="1" r:id="rId2"/>
    <sheet name="Item 100, pg 21" sheetId="2" r:id="rId3"/>
    <sheet name="Item 100, pg 21A" sheetId="3" r:id="rId4"/>
    <sheet name="Item 120,130,150, pg 28" sheetId="4" r:id="rId5"/>
    <sheet name="Item 207, pg 32" sheetId="5" r:id="rId6"/>
    <sheet name="Item 230, page 34" sheetId="10" r:id="rId7"/>
    <sheet name="Item 240, pg 35" sheetId="6" r:id="rId8"/>
    <sheet name="Item 240, pg 35.5" sheetId="12" r:id="rId9"/>
    <sheet name="Item 245, pg 36" sheetId="7" r:id="rId10"/>
  </sheets>
  <externalReferences>
    <externalReference r:id="rId11"/>
  </externalReferences>
  <definedNames>
    <definedName name="_xlnm.Print_Area" localSheetId="6">'Item 230, page 34'!$A$1:$J$58</definedName>
  </definedNames>
  <calcPr calcId="145621" iterate="1" iterateCount="1" iterateDelta="0"/>
</workbook>
</file>

<file path=xl/calcChain.xml><?xml version="1.0" encoding="utf-8"?>
<calcChain xmlns="http://schemas.openxmlformats.org/spreadsheetml/2006/main">
  <c r="L17" i="7" l="1"/>
  <c r="J17" i="7"/>
  <c r="H17" i="7"/>
  <c r="F17" i="7"/>
  <c r="L19" i="7"/>
  <c r="J19" i="7"/>
  <c r="H17" i="12"/>
  <c r="J53" i="1" l="1"/>
  <c r="F17" i="12" l="1"/>
  <c r="F19" i="12" s="1"/>
  <c r="D17" i="12"/>
  <c r="D19" i="12" s="1"/>
  <c r="H19" i="12"/>
  <c r="O55" i="2" l="1"/>
  <c r="J56" i="3" s="1"/>
  <c r="J54" i="4" s="1"/>
  <c r="J55" i="5" s="1"/>
  <c r="I54" i="10" s="1"/>
  <c r="N53" i="6" s="1"/>
  <c r="B55" i="2"/>
  <c r="B56" i="3" s="1"/>
  <c r="B54" i="4" s="1"/>
  <c r="B55" i="5" s="1"/>
  <c r="B54" i="10" s="1"/>
  <c r="B53" i="1"/>
  <c r="C5" i="1"/>
  <c r="C5" i="2" s="1"/>
  <c r="C5" i="3" s="1"/>
  <c r="C5" i="4" s="1"/>
  <c r="C5" i="5" s="1"/>
  <c r="C5" i="10" s="1"/>
  <c r="C5" i="6" s="1"/>
  <c r="C4" i="1"/>
  <c r="C4" i="2" s="1"/>
  <c r="C4" i="3" s="1"/>
  <c r="C4" i="4" s="1"/>
  <c r="C4" i="5" s="1"/>
  <c r="C4" i="10" s="1"/>
  <c r="C4" i="6" s="1"/>
  <c r="H19" i="7"/>
  <c r="F19" i="7"/>
  <c r="D17" i="7"/>
  <c r="D19" i="7" s="1"/>
  <c r="B51" i="6"/>
  <c r="H23" i="6"/>
  <c r="F23" i="6"/>
  <c r="J18" i="6"/>
  <c r="H18" i="6"/>
  <c r="F18" i="6"/>
  <c r="D18" i="6"/>
  <c r="D21" i="6" s="1"/>
  <c r="J17" i="6"/>
  <c r="H17" i="6"/>
  <c r="F17" i="6"/>
  <c r="D17" i="6"/>
  <c r="B53" i="5"/>
  <c r="G40" i="4"/>
  <c r="E40" i="4"/>
  <c r="E29" i="3"/>
  <c r="E28" i="3"/>
  <c r="E26" i="3"/>
  <c r="B53" i="2"/>
  <c r="E33" i="2"/>
  <c r="E32" i="2"/>
  <c r="E31" i="2"/>
  <c r="E29" i="2"/>
  <c r="E28" i="2"/>
  <c r="E27" i="2"/>
  <c r="E26" i="2"/>
  <c r="E25" i="2"/>
  <c r="M24" i="2"/>
  <c r="E24" i="2"/>
  <c r="M23" i="2"/>
  <c r="M25" i="2" s="1"/>
  <c r="E23" i="2"/>
  <c r="C4" i="12" l="1"/>
  <c r="C4" i="7"/>
  <c r="C5" i="12"/>
  <c r="C5" i="7"/>
  <c r="B59" i="12"/>
  <c r="B53" i="6"/>
  <c r="B59" i="7"/>
  <c r="O59" i="12"/>
  <c r="O59" i="7"/>
</calcChain>
</file>

<file path=xl/sharedStrings.xml><?xml version="1.0" encoding="utf-8"?>
<sst xmlns="http://schemas.openxmlformats.org/spreadsheetml/2006/main" count="627" uniqueCount="283">
  <si>
    <t>Tariff No.</t>
  </si>
  <si>
    <t xml:space="preserve">Revised Page No. </t>
  </si>
  <si>
    <t>Company Name/Permit Number:</t>
  </si>
  <si>
    <t>Registered Trade Name(s)</t>
  </si>
  <si>
    <t>Service Area: Jefferson County excluding the West Side</t>
  </si>
  <si>
    <t>Item 55 -- Over-sized or Over-weight Cans or Units</t>
  </si>
  <si>
    <t xml:space="preserve">The company reserves the right to reject pickup of any residential receptacle (can, unit, bag, mini-can, or </t>
  </si>
  <si>
    <t>or micro-mini-can) which, upon reasonable inspection exceeds the size and weight limits shown in Item 20.</t>
  </si>
  <si>
    <t>If the receptacle exceeds the size and/or limits stated in Item 20, is overfilled,</t>
  </si>
  <si>
    <t>or the top is unable to be closed, but the company transports the materials,</t>
  </si>
  <si>
    <t>the following additional charges will apply.</t>
  </si>
  <si>
    <t>NOTE: For charges applying on overweight toters, carts, containers, or drop boxes see item 207.</t>
  </si>
  <si>
    <t>Item 60 -- Overtime Periods</t>
  </si>
  <si>
    <t>Companies will assess additional charges when providing services, at customer request, during overtime</t>
  </si>
  <si>
    <t>periods.  Overtime periods include Saturdays, Sundays, and the following holidays:</t>
  </si>
  <si>
    <t>New Year's Day (January 1)</t>
  </si>
  <si>
    <t>Thanksgiving Day</t>
  </si>
  <si>
    <t>Christmas Day (December 25)</t>
  </si>
  <si>
    <t>When a holiday listed above falls on a Sunday, the following Monday will be observed.  When a holiday listed above</t>
  </si>
  <si>
    <t>falls on a Saturday, the preceding Friday shall be the legal holiday.</t>
  </si>
  <si>
    <t>Time is to be recorded to the nearest increment of 15 minutes from the time the company's vehicle leaves</t>
  </si>
  <si>
    <t>the terminal until the time it returns to the terminal.</t>
  </si>
  <si>
    <t>No additional charge will be assessed to customers for overtime or holiday work performed solely for the</t>
  </si>
  <si>
    <t>company's convenience.</t>
  </si>
  <si>
    <t>Charge per hour:</t>
  </si>
  <si>
    <t>(A)</t>
  </si>
  <si>
    <t>Minimum charge:</t>
  </si>
  <si>
    <t>Issued By:</t>
  </si>
  <si>
    <t>Issue Date:</t>
  </si>
  <si>
    <t xml:space="preserve">       Effective Date:</t>
  </si>
  <si>
    <t>(For Official Use Only)</t>
  </si>
  <si>
    <t>Docket No. TG-_________________________  Date: _______________________  By: ___________________</t>
  </si>
  <si>
    <t>Item 100 -- Residential Service -- Monthly Rates (continued on next page)</t>
  </si>
  <si>
    <t>Rates in this item apply:</t>
  </si>
  <si>
    <t>(1) To solid waste collection, curbside recycling (where noted) and yardwaste services (where noted) for</t>
  </si>
  <si>
    <t>residential property.  This includes single family dwellings, duplexes, apartments, mobile homes,</t>
  </si>
  <si>
    <t>condominiums, etc., where service is billed directly to the occupant of each residential unit, and/or</t>
  </si>
  <si>
    <t>(2)  When required by a local government service level ordinance, solid waste collection, curbside</t>
  </si>
  <si>
    <t xml:space="preserve">recycling, and yardwaste service must be provided for single-family dwellings, duplexes, mobile homes, </t>
  </si>
  <si>
    <r>
      <t xml:space="preserve">condominiums, and apartment buildings of less than </t>
    </r>
    <r>
      <rPr>
        <u/>
        <sz val="10"/>
        <rFont val="Arial"/>
        <family val="2"/>
      </rPr>
      <t>N/A</t>
    </r>
    <r>
      <rPr>
        <sz val="10"/>
        <rFont val="Arial"/>
        <family val="2"/>
      </rPr>
      <t xml:space="preserve"> residential units, where service is billed</t>
    </r>
  </si>
  <si>
    <t>to the property owner or manager.</t>
  </si>
  <si>
    <t>Rates below apply in the following service area:</t>
  </si>
  <si>
    <t xml:space="preserve"> Jefferson County excluding the West Side</t>
  </si>
  <si>
    <t>Number of</t>
  </si>
  <si>
    <t>Frequency</t>
  </si>
  <si>
    <t>Garbage</t>
  </si>
  <si>
    <t>Recycle</t>
  </si>
  <si>
    <t>Yardwaste</t>
  </si>
  <si>
    <t>Units or Type</t>
  </si>
  <si>
    <t>of</t>
  </si>
  <si>
    <t>Service</t>
  </si>
  <si>
    <t>of Containers</t>
  </si>
  <si>
    <t>Rate</t>
  </si>
  <si>
    <t>Mini can</t>
  </si>
  <si>
    <t xml:space="preserve">WG </t>
  </si>
  <si>
    <t>1 can</t>
  </si>
  <si>
    <t xml:space="preserve">MG </t>
  </si>
  <si>
    <t>Cart 35 gal</t>
  </si>
  <si>
    <t>2 cans</t>
  </si>
  <si>
    <t>Cart 60 gal</t>
  </si>
  <si>
    <t>3 cans</t>
  </si>
  <si>
    <t>EOWR</t>
  </si>
  <si>
    <t xml:space="preserve"> </t>
  </si>
  <si>
    <t>4 cans</t>
  </si>
  <si>
    <t>5 cans</t>
  </si>
  <si>
    <t>Cart/Toter 35</t>
  </si>
  <si>
    <t>Cart/Toter 60</t>
  </si>
  <si>
    <t>1 Can</t>
  </si>
  <si>
    <t>EOWG</t>
  </si>
  <si>
    <t>Frequency of Service Codes: WG=Weekly Garbage; EOWG-Every Other Week Garbage; MG=Monthly Garbage; WR=Weekly Recycling</t>
  </si>
  <si>
    <t>EOWR=Every Other Week Recycling; MR=Monthly Recycling; List others used by company:</t>
  </si>
  <si>
    <t>Note 1:  Description/rules related to recycling program are shown on page 23.</t>
  </si>
  <si>
    <t>Note 2:  Description/rules related to yardwaste program are shown on page 24.</t>
  </si>
  <si>
    <r>
      <t>Note 3:  In addition to the recycling rates shown above, a recycling debit/credit of $</t>
    </r>
    <r>
      <rPr>
        <u/>
        <sz val="10"/>
        <rFont val="Arial"/>
        <family val="2"/>
      </rPr>
      <t>N/A</t>
    </r>
    <r>
      <rPr>
        <sz val="10"/>
        <rFont val="Arial"/>
        <family val="2"/>
      </rPr>
      <t xml:space="preserve"> applies.</t>
    </r>
  </si>
  <si>
    <t>Recycling service rates on this page expire on:___________________</t>
  </si>
  <si>
    <t>Effective Date:</t>
  </si>
  <si>
    <t>21A</t>
  </si>
  <si>
    <t>Item 100 -- Residential Service -- Monthly Rates (continued from previous page)</t>
  </si>
  <si>
    <t>Note 4:</t>
  </si>
  <si>
    <t>Customers will be charged for service requested even if fewer units are picked up on a particular</t>
  </si>
  <si>
    <t>trip.  No credit will be given for partially filled cans.  No credit will be given if customer fails to set</t>
  </si>
  <si>
    <t>receptacles out for collection.</t>
  </si>
  <si>
    <t>Note 5:</t>
  </si>
  <si>
    <t>For customers on automated service routes:  The company will assess roll-out charges where,</t>
  </si>
  <si>
    <t>due to circumstances outside the control of the driver, the driver is required to move an automated</t>
  </si>
  <si>
    <r>
      <t xml:space="preserve">cart or toter more than </t>
    </r>
    <r>
      <rPr>
        <u/>
        <sz val="10"/>
        <rFont val="Arial"/>
        <family val="2"/>
      </rPr>
      <t>N/A</t>
    </r>
    <r>
      <rPr>
        <sz val="10"/>
        <rFont val="Arial"/>
        <family val="2"/>
      </rPr>
      <t xml:space="preserve"> feet in order to reach the truck.  The charge for this roll-out</t>
    </r>
  </si>
  <si>
    <r>
      <t>service is: $</t>
    </r>
    <r>
      <rPr>
        <u/>
        <sz val="10"/>
        <rFont val="Arial"/>
        <family val="2"/>
      </rPr>
      <t>N/A</t>
    </r>
    <r>
      <rPr>
        <sz val="10"/>
        <rFont val="Arial"/>
        <family val="2"/>
      </rPr>
      <t xml:space="preserve"> per cart or toter, per pickup.</t>
    </r>
  </si>
  <si>
    <t>Note 6:</t>
  </si>
  <si>
    <t>The charge for an occasional extra residential bag, can, unit, toter, mini-can, or micro-mini-can</t>
  </si>
  <si>
    <t>on a regular pickup is:</t>
  </si>
  <si>
    <t>Rate per receptacle</t>
  </si>
  <si>
    <t>Type of receptacle</t>
  </si>
  <si>
    <t>per pickup</t>
  </si>
  <si>
    <t>32-gallon can or unit</t>
  </si>
  <si>
    <t>Mini-can</t>
  </si>
  <si>
    <t>Micro-minican</t>
  </si>
  <si>
    <t>$</t>
  </si>
  <si>
    <t>35-gallon toter</t>
  </si>
  <si>
    <t>60-gallon toter</t>
  </si>
  <si>
    <t>Bag</t>
  </si>
  <si>
    <t>Other</t>
  </si>
  <si>
    <t>Note 7:</t>
  </si>
  <si>
    <t>Customers may request no more than one pickup per month, on an "on call" basis, at</t>
  </si>
  <si>
    <t>area in which the customer resides.  Note:  If customer requires service to be provided on other</t>
  </si>
  <si>
    <t>than normal scheduled pickup day, rates for special pickups will apply.</t>
  </si>
  <si>
    <t>Item 120 -- Drums</t>
  </si>
  <si>
    <t>Type of Service</t>
  </si>
  <si>
    <t>Rate Per Drum, Per Pickup</t>
  </si>
  <si>
    <t>Regular Route Service</t>
  </si>
  <si>
    <t>N/A</t>
  </si>
  <si>
    <t>Special Pickup</t>
  </si>
  <si>
    <t>Item 130 -- Litter Receptacles and Litter Toters</t>
  </si>
  <si>
    <t>Customer-owned Receptacle</t>
  </si>
  <si>
    <t>Rate Per Receptacle, Per Pickup</t>
  </si>
  <si>
    <t>Size or Type:</t>
  </si>
  <si>
    <t>Company-owned Receptacle:</t>
  </si>
  <si>
    <t>Item 150 -- Loose and Bulky Material</t>
  </si>
  <si>
    <t>Special Trips:  Time rates in Item 160 apply.</t>
  </si>
  <si>
    <t>Regular Route:  The following rates apply:</t>
  </si>
  <si>
    <t>Additional cubic</t>
  </si>
  <si>
    <t>Carry Charge</t>
  </si>
  <si>
    <t>1 to 4 cubic yards</t>
  </si>
  <si>
    <t>yards</t>
  </si>
  <si>
    <t>Minimum Charge</t>
  </si>
  <si>
    <t>Per each 5 ft. over</t>
  </si>
  <si>
    <t>Rate per yard</t>
  </si>
  <si>
    <t>Per Pickup</t>
  </si>
  <si>
    <t>8 feet</t>
  </si>
  <si>
    <t>Bulky Materials</t>
  </si>
  <si>
    <t>Loose material</t>
  </si>
  <si>
    <t>(customer load)</t>
  </si>
  <si>
    <t>(company load)</t>
  </si>
  <si>
    <t xml:space="preserve">         Effective Date:</t>
  </si>
  <si>
    <t>Item 207 -- Excess Weight -- Rejection of Load, Charges to Transport</t>
  </si>
  <si>
    <t>The company reserves the right to reject pickup of any container, stationary packer, or drop box which, upon</t>
  </si>
  <si>
    <t>reasonable inspection:</t>
  </si>
  <si>
    <t>(1) Appears to be overloaded.</t>
  </si>
  <si>
    <t>(2) Would cause applicable vehicle load limitations to be exceeded;</t>
  </si>
  <si>
    <t>(3) Would cause the company to violate load limitations or result in unsafe vehicle operation; and/or</t>
  </si>
  <si>
    <t>(4) Would negatively impact or otherwise damage road surface integrity.</t>
  </si>
  <si>
    <t>For the purposes of this tariff, the following maximum weights apply:</t>
  </si>
  <si>
    <t>Type/Size of</t>
  </si>
  <si>
    <t>Maximum Weight</t>
  </si>
  <si>
    <t>Container, Drop Box,</t>
  </si>
  <si>
    <t>Allowance per</t>
  </si>
  <si>
    <t>Toter, or Cart</t>
  </si>
  <si>
    <r>
      <t>Receptacle</t>
    </r>
    <r>
      <rPr>
        <sz val="8"/>
        <rFont val="Arial"/>
        <family val="2"/>
      </rPr>
      <t xml:space="preserve"> (in pounds)</t>
    </r>
  </si>
  <si>
    <t>Containers</t>
  </si>
  <si>
    <t>Drop boxes</t>
  </si>
  <si>
    <t>Note 1: If the container/drop causes the vehicle to exceed maximum vehicle weight, an additional fee of $25.00 (A)</t>
  </si>
  <si>
    <t>per yard will be assessed.</t>
  </si>
  <si>
    <r>
      <t>Overfilled or overweight, charges if transported.</t>
    </r>
    <r>
      <rPr>
        <sz val="10"/>
        <rFont val="Arial"/>
        <family val="2"/>
      </rPr>
      <t xml:space="preserve">  If the container, drop box, toter, or cart exceeds the</t>
    </r>
  </si>
  <si>
    <t>limits stated above, is filled beyond the marked fill line, or the top is unable to be closed, but the company</t>
  </si>
  <si>
    <t>transports the materials, the following additional charges will apply:</t>
  </si>
  <si>
    <t>Charge</t>
  </si>
  <si>
    <t>All Containers</t>
  </si>
  <si>
    <t>$          Per</t>
  </si>
  <si>
    <t>Item 240 -- Container Service -- Dumped in Company's Vehicle</t>
  </si>
  <si>
    <t>Non-compacted Material (Company-owned container)</t>
  </si>
  <si>
    <t>Rates stated per container, per pickup</t>
  </si>
  <si>
    <t>Service Area:   Jefferson County excluding the West Side</t>
  </si>
  <si>
    <t>Size or Type of Container</t>
  </si>
  <si>
    <t>Permanent Service</t>
  </si>
  <si>
    <t>1 Yard</t>
  </si>
  <si>
    <t>1.5 Yard</t>
  </si>
  <si>
    <t>2 Yard</t>
  </si>
  <si>
    <t>6 Yard</t>
  </si>
  <si>
    <t>____ Yard</t>
  </si>
  <si>
    <t>Monthly Rent (if applicable)</t>
  </si>
  <si>
    <t>First Pickup</t>
  </si>
  <si>
    <t>Each Additional Pickup</t>
  </si>
  <si>
    <t>Special Pickups</t>
  </si>
  <si>
    <t>Temporary Service</t>
  </si>
  <si>
    <t>Initial Delivery</t>
  </si>
  <si>
    <t>Pickup Rate</t>
  </si>
  <si>
    <t>Rent Per Calendar Day</t>
  </si>
  <si>
    <t>Rent Per Month</t>
  </si>
  <si>
    <t>Note1:</t>
  </si>
  <si>
    <t>Permanent Service:  Service is defined as no less than scheduled, every other week pickup,</t>
  </si>
  <si>
    <t>unless local government requires more frequent service or unless putrescibles are involved.</t>
  </si>
  <si>
    <t xml:space="preserve">Customer will be charged for service requested, even if fewer containers are serviced on a </t>
  </si>
  <si>
    <t>particular trip.  No credit will be given for partially-filled containers.</t>
  </si>
  <si>
    <t>Note 2:</t>
  </si>
  <si>
    <t>Permanent Service:  If rent is shown, the rate for the first pickup and each additional pickup must</t>
  </si>
  <si>
    <t>be the same.  If rent is not shown, it is to be included in the rate for the first pickup.</t>
  </si>
  <si>
    <t>Note 3:</t>
  </si>
  <si>
    <t>For permanent, regularly scheduled pickups, a flat monthly charge may be assessed if computed as follows:</t>
  </si>
  <si>
    <t>For each container provided:</t>
  </si>
  <si>
    <t>a. 4.33 times the pickup rate times the number of pickups per week</t>
  </si>
  <si>
    <t xml:space="preserve">be assessed if containers are filled past their visible full limit, container lids will not close due to </t>
  </si>
  <si>
    <t>overfilling, or if additional materials are placed on or near the containers.</t>
  </si>
  <si>
    <t>Monthly rent is charged only if permanent regularly scheduled pickup is less frequent than every other week.</t>
  </si>
  <si>
    <t>Accessorial charges assessed (lids, unlocking, unlatching, etc.)</t>
  </si>
  <si>
    <t>Item 245 -- Container Service -- Dumped in Company's Vehicle</t>
  </si>
  <si>
    <t>Includes Commercial Can Service</t>
  </si>
  <si>
    <t>32 gal can</t>
  </si>
  <si>
    <t>35 gal. Can</t>
  </si>
  <si>
    <t>60 gal. Can</t>
  </si>
  <si>
    <t>Each Scheduled Pickup</t>
  </si>
  <si>
    <t>Minimum monthly charges:</t>
  </si>
  <si>
    <t>32 gal</t>
  </si>
  <si>
    <t>35 gal</t>
  </si>
  <si>
    <t>60 gal</t>
  </si>
  <si>
    <t>36A</t>
  </si>
  <si>
    <t>3rd</t>
  </si>
  <si>
    <t>Item 230 -- Disposal Fees</t>
  </si>
  <si>
    <t>Charges in this item apply when other items in the tariff specifically refer to this item.</t>
  </si>
  <si>
    <t>Disposal site (name or location)</t>
  </si>
  <si>
    <t>Type of Material</t>
  </si>
  <si>
    <t>Fee for Disposal</t>
  </si>
  <si>
    <t>City of Port Angeles</t>
  </si>
  <si>
    <t>Compacted/NonCompacted</t>
  </si>
  <si>
    <t>per ton (A)</t>
  </si>
  <si>
    <t xml:space="preserve">City of Port Angeles (asbestos roofing requiring </t>
  </si>
  <si>
    <t>special handling)</t>
  </si>
  <si>
    <t>Contaminated or dredge soils</t>
  </si>
  <si>
    <t>Tires (automibile and truck)</t>
  </si>
  <si>
    <t>Metals and white goods</t>
  </si>
  <si>
    <t>Environmental fee</t>
  </si>
  <si>
    <t>per unit</t>
  </si>
  <si>
    <t>Jefferson County Department of Public Works</t>
  </si>
  <si>
    <t>per ton</t>
  </si>
  <si>
    <t>State whether fees are per yard, per ton, etc.  Include charges assessed for special commodities (tires,</t>
  </si>
  <si>
    <t xml:space="preserve">appliances, asbestos, etc.) or special conditions at each specific disposal site.  Attach additional </t>
  </si>
  <si>
    <t>sheets as necessary.</t>
  </si>
  <si>
    <t xml:space="preserve">Effective Date: </t>
  </si>
  <si>
    <t xml:space="preserve">    (For Official Use Only)</t>
  </si>
  <si>
    <t>Olympic Disposal</t>
  </si>
  <si>
    <t>CHECK SHEET</t>
  </si>
  <si>
    <t>All pages contained in this tariff are listed below in consecutive order.  The pages in the</t>
  </si>
  <si>
    <t>tariff and/or any supplements to the tariff listed on this page have issue dates that are</t>
  </si>
  <si>
    <t>the same as, or are before, the issue date of this page.  "O" in the revision column</t>
  </si>
  <si>
    <t>indicates an original page.</t>
  </si>
  <si>
    <t>Page</t>
  </si>
  <si>
    <t>Current</t>
  </si>
  <si>
    <t>Number</t>
  </si>
  <si>
    <t>Revision</t>
  </si>
  <si>
    <t>Title</t>
  </si>
  <si>
    <t>Check Sheet</t>
  </si>
  <si>
    <t>Item Index</t>
  </si>
  <si>
    <t>Subject Index</t>
  </si>
  <si>
    <t>Subject Index p. 2</t>
  </si>
  <si>
    <t>Taxes Sheet</t>
  </si>
  <si>
    <t>28A</t>
  </si>
  <si>
    <t>32A</t>
  </si>
  <si>
    <t>35A</t>
  </si>
  <si>
    <t>16A</t>
  </si>
  <si>
    <t>22A</t>
  </si>
  <si>
    <t xml:space="preserve">          Supplement in Effect:</t>
  </si>
  <si>
    <t>Supplement No.</t>
  </si>
  <si>
    <t>Revision No.</t>
  </si>
  <si>
    <t xml:space="preserve">            Fuel Surcharge Supplement</t>
  </si>
  <si>
    <t>Irmgard R Wilcox</t>
  </si>
  <si>
    <t>Docket No. TG-___________________  Date: ______________  By: ________________</t>
  </si>
  <si>
    <t>Murrey's Disposal Co., Inc. G-9</t>
  </si>
  <si>
    <t>$1.12 per pick up for unlocking gates and/or containers.</t>
  </si>
  <si>
    <t>$1.12 per pick up time for unlocking gates</t>
  </si>
  <si>
    <t>Item 240 -- Container Service -- Dumped in Company's Vehicle (N)</t>
  </si>
  <si>
    <t>***</t>
  </si>
  <si>
    <t>96 gal. Can</t>
  </si>
  <si>
    <t>(N)</t>
  </si>
  <si>
    <t>96 gal</t>
  </si>
  <si>
    <t>Non-compacted Material (Customer-owned container) (C)</t>
  </si>
  <si>
    <t>35.5A</t>
  </si>
  <si>
    <t>Refrigerators</t>
  </si>
  <si>
    <t xml:space="preserve">  Plus - Environmental Fee</t>
  </si>
  <si>
    <t>per ton (N)</t>
  </si>
  <si>
    <t>each (N)</t>
  </si>
  <si>
    <t>12th</t>
  </si>
  <si>
    <t>43rd</t>
  </si>
  <si>
    <t xml:space="preserve">    Effective Date:</t>
  </si>
  <si>
    <t>35.5 (N)</t>
  </si>
  <si>
    <t xml:space="preserve">        Effective Date:</t>
  </si>
  <si>
    <t>$7.03 (A) per unit</t>
  </si>
  <si>
    <t>Cart/Toter 95</t>
  </si>
  <si>
    <t>Cart 95 gal</t>
  </si>
  <si>
    <t>$8.13(A) per can/unit.  Service will be rendered on the normal scheduled pickup day for the</t>
  </si>
  <si>
    <t xml:space="preserve">$26.83(A) per yard </t>
  </si>
  <si>
    <t xml:space="preserve">In addition to all other applicable charges, a charge of $26.83(A) per yard (assessed on a pro rata basis) will </t>
  </si>
  <si>
    <t xml:space="preserve">In addition to all other applicable charges, a charge of $26.83(A)  per yard (assessed on a pro rata basis) will </t>
  </si>
  <si>
    <t>Each additional unit is $7.41(A)</t>
  </si>
  <si>
    <t>3 Yard</t>
  </si>
  <si>
    <t>4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</si>
</sst>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_);_(* \(#,##0\);_(* &quot;-&quot;??_);_(@_)"/>
    <numFmt numFmtId="166" formatCode="&quot;$&quot;#,##0.00"/>
    <numFmt numFmtId="167" formatCode="[$-409]mmmm\ d\,\ yyyy;@"/>
  </numFmts>
  <fonts count="11" x14ac:knownFonts="1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2" fillId="0" borderId="0" xfId="0" applyFont="1" applyBorder="1"/>
    <xf numFmtId="0" fontId="0" fillId="0" borderId="8" xfId="0" applyBorder="1"/>
    <xf numFmtId="0" fontId="0" fillId="0" borderId="5" xfId="0" applyBorder="1"/>
    <xf numFmtId="0" fontId="1" fillId="0" borderId="5" xfId="0" applyFont="1" applyBorder="1"/>
    <xf numFmtId="0" fontId="2" fillId="0" borderId="5" xfId="0" applyFont="1" applyBorder="1"/>
    <xf numFmtId="0" fontId="0" fillId="0" borderId="6" xfId="0" applyBorder="1"/>
    <xf numFmtId="0" fontId="0" fillId="0" borderId="4" xfId="0" quotePrefix="1" applyBorder="1" applyAlignment="1">
      <alignment horizontal="left"/>
    </xf>
    <xf numFmtId="0" fontId="0" fillId="0" borderId="0" xfId="0" applyFill="1" applyBorder="1"/>
    <xf numFmtId="0" fontId="0" fillId="0" borderId="0" xfId="0" quotePrefix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8" fontId="1" fillId="0" borderId="0" xfId="0" applyNumberFormat="1" applyFont="1" applyBorder="1"/>
    <xf numFmtId="8" fontId="0" fillId="0" borderId="0" xfId="0" applyNumberFormat="1" applyBorder="1"/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4" xfId="0" applyBorder="1" applyAlignment="1">
      <alignment horizontal="left" indent="2"/>
    </xf>
    <xf numFmtId="0" fontId="0" fillId="0" borderId="4" xfId="0" quotePrefix="1" applyBorder="1" applyAlignment="1">
      <alignment horizontal="left" indent="2"/>
    </xf>
    <xf numFmtId="0" fontId="2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2" xfId="0" applyBorder="1"/>
    <xf numFmtId="44" fontId="1" fillId="0" borderId="13" xfId="1" applyFont="1" applyBorder="1"/>
    <xf numFmtId="44" fontId="1" fillId="0" borderId="14" xfId="1" applyFont="1" applyBorder="1" applyAlignment="1">
      <alignment horizontal="center"/>
    </xf>
    <xf numFmtId="44" fontId="0" fillId="0" borderId="14" xfId="1" quotePrefix="1" applyFont="1" applyBorder="1" applyAlignment="1">
      <alignment horizontal="center"/>
    </xf>
    <xf numFmtId="44" fontId="0" fillId="0" borderId="12" xfId="1" applyFont="1" applyBorder="1"/>
    <xf numFmtId="44" fontId="0" fillId="0" borderId="13" xfId="1" applyFont="1" applyBorder="1"/>
    <xf numFmtId="44" fontId="0" fillId="0" borderId="15" xfId="1" applyFont="1" applyBorder="1" applyAlignment="1">
      <alignment horizontal="center"/>
    </xf>
    <xf numFmtId="0" fontId="0" fillId="0" borderId="14" xfId="0" applyBorder="1"/>
    <xf numFmtId="44" fontId="0" fillId="0" borderId="15" xfId="1" quotePrefix="1" applyFont="1" applyBorder="1" applyAlignment="1">
      <alignment horizontal="center"/>
    </xf>
    <xf numFmtId="0" fontId="0" fillId="0" borderId="15" xfId="0" applyBorder="1"/>
    <xf numFmtId="44" fontId="0" fillId="0" borderId="14" xfId="1" applyFont="1" applyBorder="1" applyAlignment="1">
      <alignment horizontal="center"/>
    </xf>
    <xf numFmtId="0" fontId="0" fillId="0" borderId="13" xfId="0" applyBorder="1"/>
    <xf numFmtId="44" fontId="0" fillId="0" borderId="14" xfId="1" applyFont="1" applyBorder="1"/>
    <xf numFmtId="44" fontId="1" fillId="0" borderId="12" xfId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5" fillId="0" borderId="4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right"/>
    </xf>
    <xf numFmtId="164" fontId="0" fillId="0" borderId="6" xfId="0" applyNumberFormat="1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44" fontId="1" fillId="0" borderId="13" xfId="1" applyFont="1" applyBorder="1" applyAlignment="1">
      <alignment horizontal="left"/>
    </xf>
    <xf numFmtId="0" fontId="0" fillId="0" borderId="13" xfId="0" applyFill="1" applyBorder="1"/>
    <xf numFmtId="0" fontId="4" fillId="0" borderId="4" xfId="0" applyFont="1" applyBorder="1"/>
    <xf numFmtId="0" fontId="0" fillId="0" borderId="1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3" xfId="0" applyBorder="1" applyAlignment="1">
      <alignment horizontal="left" indent="1"/>
    </xf>
    <xf numFmtId="44" fontId="0" fillId="0" borderId="15" xfId="1" applyFont="1" applyBorder="1"/>
    <xf numFmtId="0" fontId="0" fillId="0" borderId="14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0" fontId="0" fillId="0" borderId="8" xfId="0" applyBorder="1" applyAlignment="1">
      <alignment horizontal="left" indent="1"/>
    </xf>
    <xf numFmtId="44" fontId="0" fillId="0" borderId="8" xfId="1" applyFont="1" applyBorder="1"/>
    <xf numFmtId="44" fontId="0" fillId="0" borderId="6" xfId="1" applyFont="1" applyBorder="1"/>
    <xf numFmtId="44" fontId="1" fillId="0" borderId="1" xfId="1" applyFont="1" applyBorder="1"/>
    <xf numFmtId="44" fontId="0" fillId="0" borderId="3" xfId="1" applyFont="1" applyBorder="1"/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49" fontId="0" fillId="0" borderId="0" xfId="0" quotePrefix="1" applyNumberFormat="1" applyFill="1" applyBorder="1" applyAlignment="1">
      <alignment horizontal="left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5" fontId="0" fillId="0" borderId="13" xfId="2" applyNumberFormat="1" applyFont="1" applyBorder="1"/>
    <xf numFmtId="44" fontId="0" fillId="0" borderId="0" xfId="0" applyNumberFormat="1" applyBorder="1"/>
    <xf numFmtId="0" fontId="4" fillId="0" borderId="13" xfId="0" quotePrefix="1" applyFont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44" fontId="1" fillId="0" borderId="15" xfId="1" applyFont="1" applyBorder="1" applyAlignment="1">
      <alignment horizontal="center"/>
    </xf>
    <xf numFmtId="44" fontId="1" fillId="0" borderId="13" xfId="1" applyBorder="1"/>
    <xf numFmtId="44" fontId="1" fillId="0" borderId="14" xfId="1" applyBorder="1"/>
    <xf numFmtId="44" fontId="1" fillId="0" borderId="15" xfId="1" applyBorder="1"/>
    <xf numFmtId="0" fontId="1" fillId="0" borderId="13" xfId="0" applyFont="1" applyBorder="1" applyAlignment="1">
      <alignment horizontal="left" indent="1"/>
    </xf>
    <xf numFmtId="0" fontId="1" fillId="0" borderId="14" xfId="0" applyFont="1" applyBorder="1" applyAlignment="1">
      <alignment horizontal="center"/>
    </xf>
    <xf numFmtId="0" fontId="4" fillId="0" borderId="13" xfId="0" applyFont="1" applyBorder="1"/>
    <xf numFmtId="0" fontId="0" fillId="2" borderId="0" xfId="0" applyFill="1" applyBorder="1"/>
    <xf numFmtId="0" fontId="0" fillId="2" borderId="15" xfId="0" applyFill="1" applyBorder="1"/>
    <xf numFmtId="0" fontId="0" fillId="2" borderId="7" xfId="0" applyFill="1" applyBorder="1"/>
    <xf numFmtId="0" fontId="1" fillId="0" borderId="4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0" fillId="0" borderId="13" xfId="0" quotePrefix="1" applyBorder="1" applyAlignment="1">
      <alignment horizontal="left" indent="1"/>
    </xf>
    <xf numFmtId="44" fontId="0" fillId="2" borderId="0" xfId="1" applyFont="1" applyFill="1" applyBorder="1"/>
    <xf numFmtId="44" fontId="0" fillId="2" borderId="14" xfId="1" applyFont="1" applyFill="1" applyBorder="1"/>
    <xf numFmtId="44" fontId="0" fillId="2" borderId="4" xfId="1" applyFont="1" applyFill="1" applyBorder="1"/>
    <xf numFmtId="166" fontId="1" fillId="0" borderId="13" xfId="1" applyNumberFormat="1" applyFont="1" applyBorder="1" applyAlignment="1">
      <alignment horizontal="right"/>
    </xf>
    <xf numFmtId="166" fontId="1" fillId="0" borderId="13" xfId="1" applyNumberFormat="1" applyBorder="1" applyAlignment="1">
      <alignment horizontal="right"/>
    </xf>
    <xf numFmtId="167" fontId="0" fillId="0" borderId="5" xfId="0" applyNumberFormat="1" applyBorder="1" applyAlignment="1">
      <alignment horizontal="left"/>
    </xf>
    <xf numFmtId="164" fontId="0" fillId="0" borderId="0" xfId="0" applyNumberFormat="1" applyBorder="1"/>
    <xf numFmtId="0" fontId="3" fillId="0" borderId="0" xfId="0" applyFont="1" applyBorder="1"/>
    <xf numFmtId="164" fontId="0" fillId="0" borderId="3" xfId="0" applyNumberFormat="1" applyBorder="1"/>
    <xf numFmtId="0" fontId="3" fillId="0" borderId="0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0" xfId="0" applyFont="1" applyBorder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Border="1"/>
    <xf numFmtId="0" fontId="8" fillId="0" borderId="6" xfId="0" applyFont="1" applyBorder="1" applyAlignment="1">
      <alignment horizontal="left"/>
    </xf>
    <xf numFmtId="0" fontId="8" fillId="0" borderId="7" xfId="0" applyFont="1" applyBorder="1"/>
    <xf numFmtId="0" fontId="9" fillId="0" borderId="0" xfId="0" applyFont="1" applyBorder="1"/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0" borderId="5" xfId="0" quotePrefix="1" applyNumberFormat="1" applyFont="1" applyBorder="1" applyAlignment="1">
      <alignment horizontal="left"/>
    </xf>
    <xf numFmtId="14" fontId="8" fillId="0" borderId="5" xfId="0" applyNumberFormat="1" applyFont="1" applyBorder="1"/>
    <xf numFmtId="164" fontId="8" fillId="0" borderId="6" xfId="0" applyNumberFormat="1" applyFont="1" applyBorder="1" applyAlignment="1">
      <alignment horizontal="left"/>
    </xf>
    <xf numFmtId="44" fontId="1" fillId="0" borderId="13" xfId="1" applyFont="1" applyFill="1" applyBorder="1"/>
    <xf numFmtId="44" fontId="1" fillId="0" borderId="13" xfId="1" applyFill="1" applyBorder="1"/>
    <xf numFmtId="44" fontId="0" fillId="2" borderId="15" xfId="1" applyFont="1" applyFill="1" applyBorder="1"/>
    <xf numFmtId="0" fontId="5" fillId="0" borderId="12" xfId="0" applyFont="1" applyBorder="1"/>
    <xf numFmtId="166" fontId="1" fillId="0" borderId="13" xfId="1" applyNumberFormat="1" applyFont="1" applyFill="1" applyBorder="1" applyAlignment="1">
      <alignment horizontal="right"/>
    </xf>
    <xf numFmtId="7" fontId="0" fillId="0" borderId="13" xfId="0" applyNumberFormat="1" applyBorder="1"/>
    <xf numFmtId="0" fontId="8" fillId="0" borderId="12" xfId="0" applyFont="1" applyFill="1" applyBorder="1"/>
    <xf numFmtId="0" fontId="8" fillId="0" borderId="12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ont="1" applyBorder="1"/>
    <xf numFmtId="0" fontId="5" fillId="0" borderId="3" xfId="0" applyFont="1" applyBorder="1"/>
    <xf numFmtId="44" fontId="0" fillId="0" borderId="15" xfId="1" applyFont="1" applyFill="1" applyBorder="1"/>
    <xf numFmtId="44" fontId="0" fillId="0" borderId="13" xfId="1" applyFont="1" applyFill="1" applyBorder="1"/>
    <xf numFmtId="44" fontId="1" fillId="0" borderId="13" xfId="1" applyFont="1" applyFill="1" applyBorder="1" applyAlignment="1">
      <alignment horizontal="right"/>
    </xf>
    <xf numFmtId="44" fontId="1" fillId="0" borderId="15" xfId="1" applyFont="1" applyFill="1" applyBorder="1" applyAlignment="1">
      <alignment horizontal="center"/>
    </xf>
    <xf numFmtId="0" fontId="0" fillId="3" borderId="0" xfId="0" applyFill="1" applyBorder="1"/>
    <xf numFmtId="0" fontId="0" fillId="3" borderId="15" xfId="0" applyFill="1" applyBorder="1"/>
    <xf numFmtId="0" fontId="0" fillId="3" borderId="4" xfId="0" applyFill="1" applyBorder="1"/>
    <xf numFmtId="44" fontId="0" fillId="2" borderId="14" xfId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0" fillId="0" borderId="13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quotePrefix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</cellXfs>
  <cellStyles count="3">
    <cellStyle name="Comma 2" xfId="2"/>
    <cellStyle name="Currency 2" xfId="1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ympic\General%20Rate%20Increase\Gen%20Inc%202011\Filing\Filed%204-14-2011\Tariff%20No%2023,%206-1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heet"/>
      <sheetName val="Item 40, 45, 50, pg 14"/>
      <sheetName val="Item 51,52 pg 15"/>
      <sheetName val="Item 55,60 pg 16"/>
      <sheetName val="Item 55,60 pg 16A"/>
      <sheetName val="Item 70, pg 17"/>
      <sheetName val="Item 80, pg 19"/>
      <sheetName val="Item 90, pg 20"/>
      <sheetName val="Item 100, pg 21"/>
      <sheetName val="Item 100, pg 21A"/>
      <sheetName val="Item 100, pg 22"/>
      <sheetName val="Item 100, pg 22A"/>
      <sheetName val="Item 100, pg 23"/>
      <sheetName val="Item 120,130,150, pg 28"/>
      <sheetName val="Item 120,130,150, pg 28A"/>
      <sheetName val="Item 160, pg 29"/>
      <sheetName val="Item 205, pg 31"/>
      <sheetName val="Item 207, pg 32"/>
      <sheetName val="Item 207, pg 32A"/>
      <sheetName val="Item 210,220, pg 33"/>
      <sheetName val="Item 240, pg 35"/>
      <sheetName val="Item 240, pg 35A"/>
      <sheetName val="Item 245, pg 36"/>
      <sheetName val="Item 245, pg 36A"/>
      <sheetName val="Item 255, pg 38"/>
      <sheetName val="Item 260, pg 39"/>
      <sheetName val="265, pg 40"/>
      <sheetName val="Item 275, pg 42"/>
    </sheetNames>
    <sheetDataSet>
      <sheetData sheetId="0">
        <row r="52">
          <cell r="B52" t="str">
            <v>Irmgard R Wilcox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A55" sqref="A55:J55"/>
    </sheetView>
  </sheetViews>
  <sheetFormatPr defaultRowHeight="14.25" x14ac:dyDescent="0.2"/>
  <cols>
    <col min="1" max="1" width="11.7109375" style="133" customWidth="1"/>
    <col min="2" max="2" width="21.42578125" style="133" customWidth="1"/>
    <col min="3" max="3" width="10" style="133" customWidth="1"/>
    <col min="4" max="4" width="4.5703125" style="133" customWidth="1"/>
    <col min="5" max="6" width="9.28515625" style="133" bestFit="1" customWidth="1"/>
    <col min="7" max="7" width="4.7109375" style="133" customWidth="1"/>
    <col min="8" max="8" width="9.140625" style="133"/>
    <col min="9" max="9" width="8.140625" style="133" customWidth="1"/>
    <col min="10" max="10" width="16.42578125" style="133" customWidth="1"/>
    <col min="11" max="16384" width="9.140625" style="133"/>
  </cols>
  <sheetData>
    <row r="1" spans="1:10" x14ac:dyDescent="0.2">
      <c r="A1" s="134"/>
      <c r="B1" s="135"/>
      <c r="C1" s="136"/>
      <c r="D1" s="136"/>
      <c r="E1" s="135"/>
      <c r="F1" s="135"/>
      <c r="G1" s="135"/>
      <c r="H1" s="135"/>
      <c r="I1" s="135"/>
      <c r="J1" s="137"/>
    </row>
    <row r="2" spans="1:10" x14ac:dyDescent="0.2">
      <c r="A2" s="138" t="s">
        <v>0</v>
      </c>
      <c r="B2" s="139">
        <v>23</v>
      </c>
      <c r="C2" s="140"/>
      <c r="D2" s="140"/>
      <c r="E2" s="140"/>
      <c r="F2" s="140"/>
      <c r="G2" s="139" t="s">
        <v>269</v>
      </c>
      <c r="H2" s="183" t="s">
        <v>1</v>
      </c>
      <c r="I2" s="183"/>
      <c r="J2" s="141">
        <v>1</v>
      </c>
    </row>
    <row r="3" spans="1:10" x14ac:dyDescent="0.2">
      <c r="A3" s="138"/>
      <c r="B3" s="140"/>
      <c r="C3" s="140"/>
      <c r="D3" s="140"/>
      <c r="E3" s="140"/>
      <c r="F3" s="140"/>
      <c r="G3" s="140"/>
      <c r="H3" s="140"/>
      <c r="I3" s="140"/>
      <c r="J3" s="142"/>
    </row>
    <row r="4" spans="1:10" x14ac:dyDescent="0.2">
      <c r="A4" s="138" t="s">
        <v>2</v>
      </c>
      <c r="B4" s="140"/>
      <c r="C4" s="143" t="s">
        <v>254</v>
      </c>
      <c r="D4" s="143"/>
      <c r="E4" s="143"/>
      <c r="F4" s="143"/>
      <c r="G4" s="140"/>
      <c r="H4" s="140"/>
      <c r="I4" s="140"/>
      <c r="J4" s="142"/>
    </row>
    <row r="5" spans="1:10" x14ac:dyDescent="0.2">
      <c r="A5" s="144" t="s">
        <v>3</v>
      </c>
      <c r="B5" s="145"/>
      <c r="C5" s="145" t="s">
        <v>227</v>
      </c>
      <c r="D5" s="145"/>
      <c r="E5" s="145"/>
      <c r="F5" s="145"/>
      <c r="G5" s="145"/>
      <c r="H5" s="145"/>
      <c r="I5" s="145"/>
      <c r="J5" s="146"/>
    </row>
    <row r="6" spans="1:10" x14ac:dyDescent="0.2">
      <c r="A6" s="138"/>
      <c r="B6" s="140"/>
      <c r="C6" s="140"/>
      <c r="D6" s="140"/>
      <c r="E6" s="140"/>
      <c r="F6" s="140"/>
      <c r="G6" s="140"/>
      <c r="H6" s="140"/>
      <c r="I6" s="140"/>
      <c r="J6" s="142"/>
    </row>
    <row r="7" spans="1:10" x14ac:dyDescent="0.2">
      <c r="A7" s="138"/>
      <c r="B7" s="140"/>
      <c r="C7" s="183" t="s">
        <v>228</v>
      </c>
      <c r="D7" s="183"/>
      <c r="E7" s="183"/>
      <c r="F7" s="183"/>
      <c r="G7" s="183"/>
      <c r="H7" s="183"/>
      <c r="I7" s="140"/>
      <c r="J7" s="142"/>
    </row>
    <row r="8" spans="1:10" x14ac:dyDescent="0.2">
      <c r="A8" s="138"/>
      <c r="B8" s="140" t="s">
        <v>229</v>
      </c>
      <c r="C8" s="140"/>
      <c r="D8" s="140"/>
      <c r="E8" s="140"/>
      <c r="F8" s="140"/>
      <c r="G8" s="140"/>
      <c r="H8" s="140"/>
      <c r="I8" s="140"/>
      <c r="J8" s="142"/>
    </row>
    <row r="9" spans="1:10" x14ac:dyDescent="0.2">
      <c r="A9" s="138"/>
      <c r="B9" s="140" t="s">
        <v>230</v>
      </c>
      <c r="C9" s="140"/>
      <c r="D9" s="140"/>
      <c r="E9" s="140"/>
      <c r="F9" s="140"/>
      <c r="G9" s="140"/>
      <c r="H9" s="140"/>
      <c r="I9" s="140"/>
      <c r="J9" s="142"/>
    </row>
    <row r="10" spans="1:10" x14ac:dyDescent="0.2">
      <c r="A10" s="138"/>
      <c r="B10" s="140" t="s">
        <v>231</v>
      </c>
      <c r="C10" s="140"/>
      <c r="D10" s="140"/>
      <c r="E10" s="140"/>
      <c r="F10" s="140"/>
      <c r="G10" s="140"/>
      <c r="H10" s="140"/>
      <c r="I10" s="140"/>
      <c r="J10" s="142"/>
    </row>
    <row r="11" spans="1:10" x14ac:dyDescent="0.2">
      <c r="A11" s="138"/>
      <c r="B11" s="147" t="s">
        <v>232</v>
      </c>
      <c r="C11" s="140"/>
      <c r="D11" s="140"/>
      <c r="E11" s="140"/>
      <c r="F11" s="140"/>
      <c r="G11" s="140"/>
      <c r="H11" s="140"/>
      <c r="I11" s="140"/>
      <c r="J11" s="142"/>
    </row>
    <row r="12" spans="1:10" x14ac:dyDescent="0.2">
      <c r="A12" s="138"/>
      <c r="B12" s="140"/>
      <c r="C12" s="140"/>
      <c r="D12" s="140"/>
      <c r="E12" s="140"/>
      <c r="F12" s="140"/>
      <c r="G12" s="140"/>
      <c r="H12" s="140"/>
      <c r="I12" s="140"/>
      <c r="J12" s="142"/>
    </row>
    <row r="13" spans="1:10" x14ac:dyDescent="0.2">
      <c r="A13" s="138"/>
      <c r="B13" s="148" t="s">
        <v>233</v>
      </c>
      <c r="C13" s="149" t="s">
        <v>234</v>
      </c>
      <c r="D13" s="140"/>
      <c r="E13" s="148" t="s">
        <v>233</v>
      </c>
      <c r="F13" s="149" t="s">
        <v>234</v>
      </c>
      <c r="G13" s="140"/>
      <c r="H13" s="148" t="s">
        <v>233</v>
      </c>
      <c r="I13" s="149" t="s">
        <v>234</v>
      </c>
      <c r="J13" s="142"/>
    </row>
    <row r="14" spans="1:10" x14ac:dyDescent="0.2">
      <c r="A14" s="138"/>
      <c r="B14" s="150" t="s">
        <v>235</v>
      </c>
      <c r="C14" s="151" t="s">
        <v>236</v>
      </c>
      <c r="D14" s="140"/>
      <c r="E14" s="150" t="s">
        <v>235</v>
      </c>
      <c r="F14" s="151" t="s">
        <v>236</v>
      </c>
      <c r="G14" s="140"/>
      <c r="H14" s="150" t="s">
        <v>235</v>
      </c>
      <c r="I14" s="151" t="s">
        <v>236</v>
      </c>
      <c r="J14" s="142"/>
    </row>
    <row r="15" spans="1:10" x14ac:dyDescent="0.2">
      <c r="A15" s="138"/>
      <c r="B15" s="152" t="s">
        <v>237</v>
      </c>
      <c r="C15" s="152">
        <v>2</v>
      </c>
      <c r="D15" s="140"/>
      <c r="E15" s="152">
        <v>23</v>
      </c>
      <c r="F15" s="152">
        <v>2</v>
      </c>
      <c r="G15" s="140"/>
      <c r="H15" s="152">
        <v>43</v>
      </c>
      <c r="I15" s="152">
        <v>0</v>
      </c>
      <c r="J15" s="142"/>
    </row>
    <row r="16" spans="1:10" x14ac:dyDescent="0.2">
      <c r="A16" s="138"/>
      <c r="B16" s="152" t="s">
        <v>238</v>
      </c>
      <c r="C16" s="165">
        <v>43</v>
      </c>
      <c r="D16" s="140"/>
      <c r="E16" s="152">
        <v>24</v>
      </c>
      <c r="F16" s="152">
        <v>0</v>
      </c>
      <c r="G16" s="140"/>
      <c r="H16" s="152">
        <v>44</v>
      </c>
      <c r="I16" s="152">
        <v>0</v>
      </c>
      <c r="J16" s="142"/>
    </row>
    <row r="17" spans="1:10" x14ac:dyDescent="0.2">
      <c r="A17" s="138"/>
      <c r="B17" s="152" t="s">
        <v>239</v>
      </c>
      <c r="C17" s="152">
        <v>0</v>
      </c>
      <c r="D17" s="140"/>
      <c r="E17" s="152">
        <v>25</v>
      </c>
      <c r="F17" s="152">
        <v>0</v>
      </c>
      <c r="G17" s="140"/>
      <c r="H17" s="152"/>
      <c r="I17" s="152"/>
      <c r="J17" s="142"/>
    </row>
    <row r="18" spans="1:10" x14ac:dyDescent="0.2">
      <c r="A18" s="138"/>
      <c r="B18" s="152" t="s">
        <v>240</v>
      </c>
      <c r="C18" s="165">
        <v>0</v>
      </c>
      <c r="D18" s="147"/>
      <c r="E18" s="165">
        <v>26</v>
      </c>
      <c r="F18" s="165">
        <v>0</v>
      </c>
      <c r="G18" s="140"/>
      <c r="H18" s="152"/>
      <c r="I18" s="152"/>
      <c r="J18" s="142"/>
    </row>
    <row r="19" spans="1:10" x14ac:dyDescent="0.2">
      <c r="A19" s="138"/>
      <c r="B19" s="152" t="s">
        <v>241</v>
      </c>
      <c r="C19" s="165">
        <v>0</v>
      </c>
      <c r="D19" s="147"/>
      <c r="E19" s="165">
        <v>27</v>
      </c>
      <c r="F19" s="165">
        <v>0</v>
      </c>
      <c r="G19" s="140"/>
      <c r="H19" s="152"/>
      <c r="I19" s="152"/>
      <c r="J19" s="142"/>
    </row>
    <row r="20" spans="1:10" x14ac:dyDescent="0.2">
      <c r="A20" s="138"/>
      <c r="B20" s="152" t="s">
        <v>242</v>
      </c>
      <c r="C20" s="165">
        <v>2</v>
      </c>
      <c r="D20" s="147"/>
      <c r="E20" s="165">
        <v>28</v>
      </c>
      <c r="F20" s="165">
        <v>3</v>
      </c>
      <c r="G20" s="140"/>
      <c r="H20" s="152"/>
      <c r="I20" s="152"/>
      <c r="J20" s="142"/>
    </row>
    <row r="21" spans="1:10" x14ac:dyDescent="0.2">
      <c r="A21" s="138"/>
      <c r="B21" s="152">
        <v>6</v>
      </c>
      <c r="C21" s="165">
        <v>0</v>
      </c>
      <c r="D21" s="147"/>
      <c r="E21" s="166" t="s">
        <v>243</v>
      </c>
      <c r="F21" s="165">
        <v>12</v>
      </c>
      <c r="G21" s="140"/>
      <c r="H21" s="152"/>
      <c r="I21" s="152"/>
      <c r="J21" s="142"/>
    </row>
    <row r="22" spans="1:10" x14ac:dyDescent="0.2">
      <c r="A22" s="138"/>
      <c r="B22" s="152">
        <v>7</v>
      </c>
      <c r="C22" s="165">
        <v>0</v>
      </c>
      <c r="D22" s="147"/>
      <c r="E22" s="165">
        <v>29</v>
      </c>
      <c r="F22" s="165">
        <v>2</v>
      </c>
      <c r="G22" s="140"/>
      <c r="H22" s="152"/>
      <c r="I22" s="152"/>
      <c r="J22" s="142"/>
    </row>
    <row r="23" spans="1:10" x14ac:dyDescent="0.2">
      <c r="A23" s="138"/>
      <c r="B23" s="152">
        <v>8</v>
      </c>
      <c r="C23" s="165">
        <v>0</v>
      </c>
      <c r="D23" s="147"/>
      <c r="E23" s="165">
        <v>30</v>
      </c>
      <c r="F23" s="165">
        <v>0</v>
      </c>
      <c r="G23" s="140"/>
      <c r="H23" s="152"/>
      <c r="I23" s="152"/>
      <c r="J23" s="142"/>
    </row>
    <row r="24" spans="1:10" x14ac:dyDescent="0.2">
      <c r="A24" s="138"/>
      <c r="B24" s="152">
        <v>9</v>
      </c>
      <c r="C24" s="165">
        <v>0</v>
      </c>
      <c r="D24" s="147"/>
      <c r="E24" s="165">
        <v>31</v>
      </c>
      <c r="F24" s="165">
        <v>3</v>
      </c>
      <c r="G24" s="140"/>
      <c r="H24" s="152"/>
      <c r="I24" s="152"/>
      <c r="J24" s="142"/>
    </row>
    <row r="25" spans="1:10" x14ac:dyDescent="0.2">
      <c r="A25" s="138"/>
      <c r="B25" s="152">
        <v>10</v>
      </c>
      <c r="C25" s="165">
        <v>0</v>
      </c>
      <c r="D25" s="147"/>
      <c r="E25" s="165">
        <v>32</v>
      </c>
      <c r="F25" s="165">
        <v>3</v>
      </c>
      <c r="G25" s="140"/>
      <c r="H25" s="152"/>
      <c r="I25" s="152"/>
      <c r="J25" s="142"/>
    </row>
    <row r="26" spans="1:10" x14ac:dyDescent="0.2">
      <c r="A26" s="138"/>
      <c r="B26" s="152">
        <v>11</v>
      </c>
      <c r="C26" s="165">
        <v>0</v>
      </c>
      <c r="D26" s="147"/>
      <c r="E26" s="166" t="s">
        <v>244</v>
      </c>
      <c r="F26" s="165">
        <v>12</v>
      </c>
      <c r="G26" s="140"/>
      <c r="H26" s="152"/>
      <c r="I26" s="152"/>
      <c r="J26" s="142"/>
    </row>
    <row r="27" spans="1:10" x14ac:dyDescent="0.2">
      <c r="A27" s="138"/>
      <c r="B27" s="152">
        <v>12</v>
      </c>
      <c r="C27" s="165">
        <v>0</v>
      </c>
      <c r="D27" s="147"/>
      <c r="E27" s="165">
        <v>33</v>
      </c>
      <c r="F27" s="165">
        <v>2</v>
      </c>
      <c r="G27" s="140"/>
      <c r="H27" s="152"/>
      <c r="I27" s="152"/>
      <c r="J27" s="142"/>
    </row>
    <row r="28" spans="1:10" x14ac:dyDescent="0.2">
      <c r="A28" s="138"/>
      <c r="B28" s="152">
        <v>13</v>
      </c>
      <c r="C28" s="165">
        <v>1</v>
      </c>
      <c r="D28" s="147"/>
      <c r="E28" s="165">
        <v>34</v>
      </c>
      <c r="F28" s="165">
        <v>12</v>
      </c>
      <c r="G28" s="140"/>
      <c r="H28" s="152"/>
      <c r="I28" s="152"/>
      <c r="J28" s="142"/>
    </row>
    <row r="29" spans="1:10" x14ac:dyDescent="0.2">
      <c r="A29" s="138"/>
      <c r="B29" s="152">
        <v>14</v>
      </c>
      <c r="C29" s="165">
        <v>1</v>
      </c>
      <c r="D29" s="147"/>
      <c r="E29" s="165">
        <v>35</v>
      </c>
      <c r="F29" s="165">
        <v>3</v>
      </c>
      <c r="G29" s="140"/>
      <c r="H29" s="152"/>
      <c r="I29" s="152"/>
      <c r="J29" s="142"/>
    </row>
    <row r="30" spans="1:10" x14ac:dyDescent="0.2">
      <c r="A30" s="138"/>
      <c r="B30" s="152">
        <v>15</v>
      </c>
      <c r="C30" s="165">
        <v>2</v>
      </c>
      <c r="D30" s="147"/>
      <c r="E30" s="166" t="s">
        <v>245</v>
      </c>
      <c r="F30" s="165">
        <v>12</v>
      </c>
      <c r="G30" s="140"/>
      <c r="H30" s="152"/>
      <c r="I30" s="152"/>
      <c r="J30" s="142"/>
    </row>
    <row r="31" spans="1:10" x14ac:dyDescent="0.2">
      <c r="A31" s="138"/>
      <c r="B31" s="152">
        <v>16</v>
      </c>
      <c r="C31" s="165">
        <v>3</v>
      </c>
      <c r="D31" s="147"/>
      <c r="E31" s="166">
        <v>35.5</v>
      </c>
      <c r="F31" s="165">
        <v>0</v>
      </c>
      <c r="G31" s="140" t="s">
        <v>260</v>
      </c>
      <c r="H31" s="152"/>
      <c r="I31" s="152"/>
      <c r="J31" s="142"/>
    </row>
    <row r="32" spans="1:10" x14ac:dyDescent="0.2">
      <c r="A32" s="138"/>
      <c r="B32" s="153" t="s">
        <v>246</v>
      </c>
      <c r="C32" s="165">
        <v>12</v>
      </c>
      <c r="D32" s="147"/>
      <c r="E32" s="166" t="s">
        <v>263</v>
      </c>
      <c r="F32" s="165">
        <v>0</v>
      </c>
      <c r="G32" s="140"/>
      <c r="H32" s="152"/>
      <c r="I32" s="152"/>
      <c r="J32" s="142"/>
    </row>
    <row r="33" spans="1:10" x14ac:dyDescent="0.2">
      <c r="A33" s="138"/>
      <c r="B33" s="152">
        <v>17</v>
      </c>
      <c r="C33" s="165">
        <v>2</v>
      </c>
      <c r="D33" s="147"/>
      <c r="E33" s="166">
        <v>36</v>
      </c>
      <c r="F33" s="165">
        <v>3</v>
      </c>
      <c r="G33" s="140"/>
      <c r="H33" s="152"/>
      <c r="I33" s="152"/>
      <c r="J33" s="142"/>
    </row>
    <row r="34" spans="1:10" x14ac:dyDescent="0.2">
      <c r="A34" s="138"/>
      <c r="B34" s="152">
        <v>18</v>
      </c>
      <c r="C34" s="165">
        <v>0</v>
      </c>
      <c r="D34" s="147"/>
      <c r="E34" s="166" t="s">
        <v>203</v>
      </c>
      <c r="F34" s="165">
        <v>12</v>
      </c>
      <c r="G34" s="140"/>
      <c r="H34" s="152"/>
      <c r="I34" s="152"/>
      <c r="J34" s="142"/>
    </row>
    <row r="35" spans="1:10" x14ac:dyDescent="0.2">
      <c r="A35" s="138"/>
      <c r="B35" s="152">
        <v>19</v>
      </c>
      <c r="C35" s="165">
        <v>2</v>
      </c>
      <c r="D35" s="147"/>
      <c r="E35" s="165">
        <v>37</v>
      </c>
      <c r="F35" s="165">
        <v>0</v>
      </c>
      <c r="G35" s="140"/>
      <c r="H35" s="152"/>
      <c r="I35" s="152"/>
      <c r="J35" s="142"/>
    </row>
    <row r="36" spans="1:10" x14ac:dyDescent="0.2">
      <c r="A36" s="138"/>
      <c r="B36" s="152">
        <v>20</v>
      </c>
      <c r="C36" s="165">
        <v>2</v>
      </c>
      <c r="D36" s="147"/>
      <c r="E36" s="165">
        <v>38</v>
      </c>
      <c r="F36" s="165">
        <v>6</v>
      </c>
      <c r="G36" s="140"/>
      <c r="H36" s="152"/>
      <c r="I36" s="152"/>
      <c r="J36" s="142"/>
    </row>
    <row r="37" spans="1:10" x14ac:dyDescent="0.2">
      <c r="A37" s="138"/>
      <c r="B37" s="152">
        <v>21</v>
      </c>
      <c r="C37" s="165">
        <v>3</v>
      </c>
      <c r="D37" s="147"/>
      <c r="E37" s="165">
        <v>39</v>
      </c>
      <c r="F37" s="165">
        <v>2</v>
      </c>
      <c r="G37" s="140"/>
      <c r="H37" s="152"/>
      <c r="I37" s="152"/>
      <c r="J37" s="142"/>
    </row>
    <row r="38" spans="1:10" x14ac:dyDescent="0.2">
      <c r="A38" s="138"/>
      <c r="B38" s="153" t="s">
        <v>76</v>
      </c>
      <c r="C38" s="165">
        <v>3</v>
      </c>
      <c r="D38" s="147"/>
      <c r="E38" s="165">
        <v>40</v>
      </c>
      <c r="F38" s="165">
        <v>2</v>
      </c>
      <c r="G38" s="140"/>
      <c r="H38" s="152"/>
      <c r="I38" s="152"/>
      <c r="J38" s="142"/>
    </row>
    <row r="39" spans="1:10" x14ac:dyDescent="0.2">
      <c r="A39" s="138"/>
      <c r="B39" s="152">
        <v>22</v>
      </c>
      <c r="C39" s="165">
        <v>12</v>
      </c>
      <c r="D39" s="147"/>
      <c r="E39" s="165">
        <v>41</v>
      </c>
      <c r="F39" s="165">
        <v>0</v>
      </c>
      <c r="G39" s="140"/>
      <c r="H39" s="152"/>
      <c r="I39" s="152"/>
      <c r="J39" s="142"/>
    </row>
    <row r="40" spans="1:10" x14ac:dyDescent="0.2">
      <c r="A40" s="138"/>
      <c r="B40" s="153" t="s">
        <v>247</v>
      </c>
      <c r="C40" s="165">
        <v>12</v>
      </c>
      <c r="D40" s="147"/>
      <c r="E40" s="165">
        <v>42</v>
      </c>
      <c r="F40" s="165">
        <v>2</v>
      </c>
      <c r="G40" s="140"/>
      <c r="H40" s="140"/>
      <c r="I40" s="140"/>
      <c r="J40" s="142"/>
    </row>
    <row r="41" spans="1:10" x14ac:dyDescent="0.2">
      <c r="A41" s="138"/>
      <c r="B41" s="140"/>
      <c r="C41" s="140"/>
      <c r="D41" s="140"/>
      <c r="E41" s="140"/>
      <c r="F41" s="140"/>
      <c r="G41" s="140"/>
      <c r="H41" s="140"/>
      <c r="I41" s="140"/>
      <c r="J41" s="142"/>
    </row>
    <row r="42" spans="1:10" x14ac:dyDescent="0.2">
      <c r="A42" s="138"/>
      <c r="B42" s="140"/>
      <c r="C42" s="140"/>
      <c r="D42" s="140"/>
      <c r="E42" s="140"/>
      <c r="F42" s="140"/>
      <c r="G42" s="140"/>
      <c r="H42" s="140"/>
      <c r="I42" s="140"/>
      <c r="J42" s="142"/>
    </row>
    <row r="43" spans="1:10" x14ac:dyDescent="0.2">
      <c r="A43" s="138"/>
      <c r="B43" s="140"/>
      <c r="C43" s="140"/>
      <c r="D43" s="140"/>
      <c r="E43" s="140" t="s">
        <v>248</v>
      </c>
      <c r="F43" s="140"/>
      <c r="G43" s="140"/>
      <c r="H43" s="140"/>
      <c r="I43" s="140"/>
      <c r="J43" s="142"/>
    </row>
    <row r="44" spans="1:10" x14ac:dyDescent="0.2">
      <c r="A44" s="138"/>
      <c r="B44" s="140"/>
      <c r="C44" s="140"/>
      <c r="D44" s="140"/>
      <c r="E44" s="140"/>
      <c r="F44" s="140"/>
      <c r="G44" s="140"/>
      <c r="H44" s="140"/>
      <c r="I44" s="140"/>
      <c r="J44" s="142"/>
    </row>
    <row r="45" spans="1:10" x14ac:dyDescent="0.2">
      <c r="A45" s="138"/>
      <c r="B45" s="140"/>
      <c r="C45" s="140"/>
      <c r="D45" s="140"/>
      <c r="E45" s="140" t="s">
        <v>249</v>
      </c>
      <c r="F45" s="140"/>
      <c r="G45" s="140" t="s">
        <v>250</v>
      </c>
      <c r="H45" s="140"/>
      <c r="I45" s="140"/>
      <c r="J45" s="142"/>
    </row>
    <row r="46" spans="1:10" x14ac:dyDescent="0.2">
      <c r="A46" s="138"/>
      <c r="B46" s="140" t="s">
        <v>251</v>
      </c>
      <c r="C46" s="140"/>
      <c r="D46" s="140"/>
      <c r="E46" s="154" t="s">
        <v>258</v>
      </c>
      <c r="F46" s="140"/>
      <c r="G46" s="154"/>
      <c r="H46" s="155"/>
      <c r="I46" s="140"/>
      <c r="J46" s="142"/>
    </row>
    <row r="47" spans="1:10" x14ac:dyDescent="0.2">
      <c r="A47" s="138"/>
      <c r="B47" s="140"/>
      <c r="C47" s="140"/>
      <c r="D47" s="140"/>
      <c r="E47" s="140"/>
      <c r="F47" s="140"/>
      <c r="G47" s="140"/>
      <c r="H47" s="140"/>
      <c r="I47" s="140"/>
      <c r="J47" s="142"/>
    </row>
    <row r="48" spans="1:10" x14ac:dyDescent="0.2">
      <c r="A48" s="138"/>
      <c r="B48" s="140"/>
      <c r="C48" s="140"/>
      <c r="D48" s="140"/>
      <c r="E48" s="140"/>
      <c r="F48" s="140"/>
      <c r="G48" s="140"/>
      <c r="H48" s="140"/>
      <c r="I48" s="140"/>
      <c r="J48" s="142"/>
    </row>
    <row r="49" spans="1:10" x14ac:dyDescent="0.2">
      <c r="A49" s="138"/>
      <c r="B49" s="140"/>
      <c r="C49" s="140"/>
      <c r="D49" s="140"/>
      <c r="E49" s="167"/>
      <c r="F49" s="140"/>
      <c r="G49" s="140"/>
      <c r="H49" s="140"/>
      <c r="I49" s="140"/>
      <c r="J49" s="142"/>
    </row>
    <row r="50" spans="1:10" x14ac:dyDescent="0.2">
      <c r="A50" s="138"/>
      <c r="B50" s="140"/>
      <c r="C50" s="140"/>
      <c r="D50" s="140"/>
      <c r="E50" s="140"/>
      <c r="F50" s="140"/>
      <c r="G50" s="140"/>
      <c r="H50" s="140"/>
      <c r="I50" s="140"/>
      <c r="J50" s="142"/>
    </row>
    <row r="51" spans="1:10" x14ac:dyDescent="0.2">
      <c r="A51" s="144"/>
      <c r="B51" s="145"/>
      <c r="C51" s="145"/>
      <c r="D51" s="145"/>
      <c r="E51" s="145"/>
      <c r="F51" s="145"/>
      <c r="G51" s="145"/>
      <c r="H51" s="145"/>
      <c r="I51" s="145"/>
      <c r="J51" s="146"/>
    </row>
    <row r="52" spans="1:10" x14ac:dyDescent="0.2">
      <c r="A52" s="138" t="s">
        <v>27</v>
      </c>
      <c r="B52" s="140" t="s">
        <v>252</v>
      </c>
      <c r="C52" s="140"/>
      <c r="D52" s="140"/>
      <c r="E52" s="140"/>
      <c r="F52" s="140"/>
      <c r="G52" s="140"/>
      <c r="H52" s="140"/>
      <c r="I52" s="140"/>
      <c r="J52" s="142"/>
    </row>
    <row r="53" spans="1:10" x14ac:dyDescent="0.2">
      <c r="A53" s="138"/>
      <c r="B53" s="140"/>
      <c r="C53" s="140"/>
      <c r="D53" s="140"/>
      <c r="E53" s="140"/>
      <c r="F53" s="140"/>
      <c r="G53" s="140"/>
      <c r="H53" s="140"/>
      <c r="I53" s="140"/>
      <c r="J53" s="142"/>
    </row>
    <row r="54" spans="1:10" x14ac:dyDescent="0.2">
      <c r="A54" s="144" t="s">
        <v>28</v>
      </c>
      <c r="B54" s="156">
        <v>41613</v>
      </c>
      <c r="C54" s="157"/>
      <c r="D54" s="145"/>
      <c r="E54" s="145"/>
      <c r="F54" s="145"/>
      <c r="G54" s="145"/>
      <c r="H54" s="145" t="s">
        <v>270</v>
      </c>
      <c r="I54" s="145"/>
      <c r="J54" s="158">
        <v>41671</v>
      </c>
    </row>
    <row r="55" spans="1:10" x14ac:dyDescent="0.2">
      <c r="A55" s="184" t="s">
        <v>30</v>
      </c>
      <c r="B55" s="185"/>
      <c r="C55" s="185"/>
      <c r="D55" s="185"/>
      <c r="E55" s="185"/>
      <c r="F55" s="185"/>
      <c r="G55" s="185"/>
      <c r="H55" s="185"/>
      <c r="I55" s="185"/>
      <c r="J55" s="186"/>
    </row>
    <row r="56" spans="1:10" x14ac:dyDescent="0.2">
      <c r="A56" s="138"/>
      <c r="B56" s="140"/>
      <c r="C56" s="140"/>
      <c r="D56" s="140"/>
      <c r="E56" s="140"/>
      <c r="F56" s="140"/>
      <c r="G56" s="140"/>
      <c r="H56" s="140"/>
      <c r="I56" s="140"/>
      <c r="J56" s="142"/>
    </row>
    <row r="57" spans="1:10" x14ac:dyDescent="0.2">
      <c r="A57" s="138" t="s">
        <v>253</v>
      </c>
      <c r="B57" s="140"/>
      <c r="C57" s="140"/>
      <c r="D57" s="140"/>
      <c r="E57" s="140"/>
      <c r="F57" s="140"/>
      <c r="G57" s="140"/>
      <c r="H57" s="140"/>
      <c r="I57" s="140"/>
      <c r="J57" s="142"/>
    </row>
    <row r="58" spans="1:10" x14ac:dyDescent="0.2">
      <c r="A58" s="144"/>
      <c r="B58" s="145"/>
      <c r="C58" s="145"/>
      <c r="D58" s="145"/>
      <c r="E58" s="145"/>
      <c r="F58" s="145"/>
      <c r="G58" s="145"/>
      <c r="H58" s="145"/>
      <c r="I58" s="145"/>
      <c r="J58" s="146"/>
    </row>
  </sheetData>
  <mergeCells count="3">
    <mergeCell ref="H2:I2"/>
    <mergeCell ref="C7:H7"/>
    <mergeCell ref="A55:J55"/>
  </mergeCells>
  <printOptions horizontalCentered="1" verticalCentered="1"/>
  <pageMargins left="0.5" right="0.5" top="0.5" bottom="0.5" header="0.5" footer="0.5"/>
  <pageSetup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workbookViewId="0">
      <selection activeCell="M37" sqref="M37"/>
    </sheetView>
  </sheetViews>
  <sheetFormatPr defaultRowHeight="12.75" x14ac:dyDescent="0.2"/>
  <cols>
    <col min="1" max="1" width="11" customWidth="1"/>
    <col min="2" max="2" width="16.7109375" customWidth="1"/>
    <col min="3" max="3" width="7.42578125" customWidth="1"/>
    <col min="5" max="5" width="4.140625" customWidth="1"/>
    <col min="6" max="6" width="10.5703125" customWidth="1"/>
    <col min="7" max="7" width="4.140625" customWidth="1"/>
    <col min="9" max="9" width="4.28515625" customWidth="1"/>
    <col min="11" max="11" width="4" customWidth="1"/>
    <col min="12" max="12" width="9.85546875" customWidth="1"/>
    <col min="13" max="13" width="5.140625" customWidth="1"/>
    <col min="14" max="14" width="8.140625" customWidth="1"/>
    <col min="15" max="15" width="15.5703125" customWidth="1"/>
  </cols>
  <sheetData>
    <row r="1" spans="1:16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6" x14ac:dyDescent="0.2">
      <c r="A2" s="4" t="s">
        <v>0</v>
      </c>
      <c r="B2" s="7">
        <v>23</v>
      </c>
      <c r="C2" s="6"/>
      <c r="D2" s="6"/>
      <c r="E2" s="6"/>
      <c r="F2" s="6"/>
      <c r="G2" s="6"/>
      <c r="H2" s="6"/>
      <c r="I2" s="6"/>
      <c r="J2" s="19"/>
      <c r="K2" s="12" t="s">
        <v>204</v>
      </c>
      <c r="L2" s="187" t="s">
        <v>1</v>
      </c>
      <c r="M2" s="187"/>
      <c r="N2" s="187"/>
      <c r="O2" s="8">
        <v>36</v>
      </c>
    </row>
    <row r="3" spans="1:16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9"/>
    </row>
    <row r="4" spans="1:16" x14ac:dyDescent="0.2">
      <c r="A4" s="4" t="s">
        <v>2</v>
      </c>
      <c r="B4" s="6"/>
      <c r="C4" s="10" t="str">
        <f>'Item 240, pg 35'!C4</f>
        <v>Murrey's Disposal Co., Inc. G-9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</row>
    <row r="5" spans="1:16" x14ac:dyDescent="0.2">
      <c r="A5" s="11" t="s">
        <v>3</v>
      </c>
      <c r="B5" s="12"/>
      <c r="C5" s="10" t="str">
        <f>'Item 240, pg 35'!C5</f>
        <v>Olympic Disposal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5"/>
    </row>
    <row r="6" spans="1:16" x14ac:dyDescent="0.2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</row>
    <row r="7" spans="1:16" x14ac:dyDescent="0.2">
      <c r="A7" s="188" t="s">
        <v>193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3"/>
    </row>
    <row r="8" spans="1:16" x14ac:dyDescent="0.2">
      <c r="A8" s="230" t="s">
        <v>262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205"/>
    </row>
    <row r="9" spans="1:16" x14ac:dyDescent="0.2">
      <c r="A9" s="204" t="s">
        <v>194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</row>
    <row r="10" spans="1:16" x14ac:dyDescent="0.2">
      <c r="A10" s="204" t="s">
        <v>159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205"/>
    </row>
    <row r="11" spans="1:16" x14ac:dyDescent="0.2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</row>
    <row r="12" spans="1:16" x14ac:dyDescent="0.2">
      <c r="A12" s="11" t="s">
        <v>4</v>
      </c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</row>
    <row r="13" spans="1:16" x14ac:dyDescent="0.2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/>
    </row>
    <row r="14" spans="1:16" x14ac:dyDescent="0.2">
      <c r="A14" s="4"/>
      <c r="B14" s="20"/>
      <c r="C14" s="19"/>
      <c r="D14" s="206" t="s">
        <v>161</v>
      </c>
      <c r="E14" s="229"/>
      <c r="F14" s="207"/>
      <c r="G14" s="229"/>
      <c r="H14" s="207"/>
      <c r="I14" s="207"/>
      <c r="J14" s="207"/>
      <c r="K14" s="229"/>
      <c r="L14" s="207"/>
      <c r="M14" s="229"/>
      <c r="N14" s="207"/>
      <c r="O14" s="201"/>
    </row>
    <row r="15" spans="1:16" x14ac:dyDescent="0.2">
      <c r="A15" s="102" t="s">
        <v>162</v>
      </c>
      <c r="B15" s="103"/>
      <c r="C15" s="104"/>
      <c r="D15" s="117" t="s">
        <v>195</v>
      </c>
      <c r="E15" s="118"/>
      <c r="F15" s="182" t="s">
        <v>165</v>
      </c>
      <c r="G15" s="119"/>
      <c r="H15" s="182" t="s">
        <v>281</v>
      </c>
      <c r="I15" s="118"/>
      <c r="J15" s="182" t="s">
        <v>282</v>
      </c>
      <c r="K15" s="119"/>
      <c r="L15" s="79" t="s">
        <v>166</v>
      </c>
      <c r="M15" s="119"/>
      <c r="N15" s="56"/>
      <c r="O15" s="119"/>
      <c r="P15" s="6"/>
    </row>
    <row r="16" spans="1:16" x14ac:dyDescent="0.2">
      <c r="A16" s="120" t="s">
        <v>198</v>
      </c>
      <c r="B16" s="56"/>
      <c r="C16" s="58"/>
      <c r="D16" s="159">
        <v>5.42</v>
      </c>
      <c r="E16" s="59" t="s">
        <v>25</v>
      </c>
      <c r="F16" s="54">
        <v>42.62</v>
      </c>
      <c r="G16" s="82" t="s">
        <v>260</v>
      </c>
      <c r="H16" s="61">
        <v>55.58</v>
      </c>
      <c r="I16" s="82" t="s">
        <v>260</v>
      </c>
      <c r="J16" s="61">
        <v>76.05</v>
      </c>
      <c r="K16" s="82" t="s">
        <v>260</v>
      </c>
      <c r="L16" s="61">
        <v>115.46</v>
      </c>
      <c r="M16" s="82" t="s">
        <v>260</v>
      </c>
      <c r="N16" s="61"/>
      <c r="O16" s="82"/>
      <c r="P16" s="6"/>
    </row>
    <row r="17" spans="1:16" x14ac:dyDescent="0.2">
      <c r="A17" s="109" t="s">
        <v>171</v>
      </c>
      <c r="B17" s="110"/>
      <c r="C17" s="67"/>
      <c r="D17" s="54">
        <f>D16+2</f>
        <v>7.42</v>
      </c>
      <c r="E17" s="59" t="s">
        <v>25</v>
      </c>
      <c r="F17" s="54">
        <f>F16+5</f>
        <v>47.62</v>
      </c>
      <c r="G17" s="82" t="s">
        <v>260</v>
      </c>
      <c r="H17" s="54">
        <f>H16+5</f>
        <v>60.58</v>
      </c>
      <c r="I17" s="82" t="s">
        <v>260</v>
      </c>
      <c r="J17" s="54">
        <f>J16+5</f>
        <v>81.05</v>
      </c>
      <c r="K17" s="82" t="s">
        <v>260</v>
      </c>
      <c r="L17" s="54">
        <f>L16+6</f>
        <v>121.46</v>
      </c>
      <c r="M17" s="82" t="s">
        <v>260</v>
      </c>
      <c r="N17" s="54"/>
      <c r="O17" s="82"/>
      <c r="P17" s="6"/>
    </row>
    <row r="18" spans="1:16" x14ac:dyDescent="0.2">
      <c r="A18" s="111" t="s">
        <v>172</v>
      </c>
      <c r="B18" s="56"/>
      <c r="C18" s="58"/>
      <c r="D18" s="121"/>
      <c r="E18" s="180"/>
      <c r="F18" s="123"/>
      <c r="G18" s="122"/>
      <c r="H18" s="123"/>
      <c r="I18" s="122"/>
      <c r="J18" s="123"/>
      <c r="K18" s="122"/>
      <c r="L18" s="123"/>
      <c r="M18" s="122"/>
      <c r="N18" s="123"/>
      <c r="O18" s="122"/>
      <c r="P18" s="4"/>
    </row>
    <row r="19" spans="1:16" x14ac:dyDescent="0.2">
      <c r="A19" s="81" t="s">
        <v>174</v>
      </c>
      <c r="B19" s="56"/>
      <c r="C19" s="58"/>
      <c r="D19" s="54">
        <f>D17</f>
        <v>7.42</v>
      </c>
      <c r="E19" s="59" t="s">
        <v>25</v>
      </c>
      <c r="F19" s="54">
        <f>F17</f>
        <v>47.62</v>
      </c>
      <c r="G19" s="82" t="s">
        <v>260</v>
      </c>
      <c r="H19" s="54">
        <f>H17</f>
        <v>60.58</v>
      </c>
      <c r="I19" s="82" t="s">
        <v>260</v>
      </c>
      <c r="J19" s="54">
        <f>J17</f>
        <v>81.05</v>
      </c>
      <c r="K19" s="82" t="s">
        <v>260</v>
      </c>
      <c r="L19" s="54">
        <f>L17</f>
        <v>121.46</v>
      </c>
      <c r="M19" s="82" t="s">
        <v>260</v>
      </c>
      <c r="N19" s="54"/>
      <c r="O19" s="61"/>
      <c r="P19" s="4"/>
    </row>
    <row r="20" spans="1:16" x14ac:dyDescent="0.2">
      <c r="A20" s="4"/>
      <c r="B20" s="6"/>
      <c r="C20" s="6"/>
      <c r="D20" s="6"/>
      <c r="E20" s="6"/>
      <c r="F20" s="6"/>
      <c r="G20" s="6"/>
      <c r="H20" s="101"/>
      <c r="I20" s="6"/>
      <c r="J20" s="101"/>
      <c r="K20" s="6"/>
      <c r="L20" s="101"/>
      <c r="M20" s="6"/>
      <c r="N20" s="6"/>
      <c r="O20" s="9"/>
    </row>
    <row r="21" spans="1:16" x14ac:dyDescent="0.2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/>
    </row>
    <row r="22" spans="1:16" x14ac:dyDescent="0.2">
      <c r="A22" s="25" t="s">
        <v>177</v>
      </c>
      <c r="B22" s="74" t="s">
        <v>178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/>
    </row>
    <row r="23" spans="1:16" x14ac:dyDescent="0.2">
      <c r="A23" s="25"/>
      <c r="B23" s="74" t="s">
        <v>179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/>
    </row>
    <row r="24" spans="1:16" x14ac:dyDescent="0.2">
      <c r="A24" s="25"/>
      <c r="B24" s="74" t="s">
        <v>180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/>
    </row>
    <row r="25" spans="1:16" x14ac:dyDescent="0.2">
      <c r="A25" s="25"/>
      <c r="B25" s="74" t="s">
        <v>181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/>
    </row>
    <row r="26" spans="1:16" x14ac:dyDescent="0.2">
      <c r="A26" s="25"/>
      <c r="B26" s="7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/>
    </row>
    <row r="27" spans="1:16" x14ac:dyDescent="0.2">
      <c r="A27" s="26" t="s">
        <v>182</v>
      </c>
      <c r="B27" s="74" t="s">
        <v>279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6" x14ac:dyDescent="0.2">
      <c r="A28" s="25"/>
      <c r="B28" s="74" t="s">
        <v>189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/>
    </row>
    <row r="29" spans="1:16" x14ac:dyDescent="0.2">
      <c r="A29" s="29"/>
      <c r="B29" s="74" t="s">
        <v>190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/>
    </row>
    <row r="30" spans="1:16" x14ac:dyDescent="0.2">
      <c r="A30" s="25"/>
      <c r="B30" s="7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/>
    </row>
    <row r="31" spans="1:16" x14ac:dyDescent="0.2">
      <c r="A31" s="4" t="s">
        <v>185</v>
      </c>
      <c r="B31" s="21" t="s">
        <v>280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/>
    </row>
    <row r="32" spans="1:16" x14ac:dyDescent="0.2">
      <c r="A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/>
    </row>
    <row r="33" spans="1:15" x14ac:dyDescent="0.2">
      <c r="A33" s="4" t="s">
        <v>78</v>
      </c>
      <c r="B33" s="21" t="s">
        <v>199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/>
    </row>
    <row r="34" spans="1:15" x14ac:dyDescent="0.2">
      <c r="A34" s="25"/>
      <c r="B34" s="74" t="s">
        <v>200</v>
      </c>
      <c r="C34" s="181">
        <v>23.61</v>
      </c>
      <c r="D34" s="6" t="s">
        <v>25</v>
      </c>
      <c r="E34" s="6"/>
      <c r="F34" s="101"/>
      <c r="G34" s="6"/>
      <c r="H34" s="101"/>
      <c r="I34" s="6"/>
      <c r="J34" s="6"/>
      <c r="K34" s="6"/>
      <c r="L34" s="6"/>
      <c r="M34" s="6"/>
      <c r="N34" s="6"/>
      <c r="O34" s="9"/>
    </row>
    <row r="35" spans="1:15" x14ac:dyDescent="0.2">
      <c r="A35" s="25"/>
      <c r="B35" s="74"/>
      <c r="C35" s="30"/>
      <c r="D35" s="6"/>
      <c r="E35" s="6"/>
      <c r="F35" s="6"/>
      <c r="G35" s="6"/>
      <c r="H35" s="101"/>
      <c r="I35" s="6"/>
      <c r="J35" s="6"/>
      <c r="K35" s="6"/>
      <c r="L35" s="6"/>
      <c r="M35" s="6"/>
      <c r="N35" s="6"/>
      <c r="O35" s="9"/>
    </row>
    <row r="36" spans="1:15" x14ac:dyDescent="0.2">
      <c r="A36" s="4"/>
      <c r="B36" s="74"/>
      <c r="C36" s="30"/>
      <c r="D36" s="6"/>
      <c r="E36" s="6"/>
      <c r="F36" s="6"/>
      <c r="G36" s="6"/>
      <c r="H36" s="101"/>
      <c r="I36" s="6"/>
      <c r="J36" s="6"/>
      <c r="K36" s="6"/>
      <c r="L36" s="6"/>
      <c r="M36" s="6"/>
      <c r="N36" s="6"/>
      <c r="O36" s="9"/>
    </row>
    <row r="37" spans="1:15" x14ac:dyDescent="0.2">
      <c r="A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/>
    </row>
    <row r="38" spans="1:15" x14ac:dyDescent="0.2">
      <c r="A38" s="25" t="s">
        <v>192</v>
      </c>
      <c r="B38" s="7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/>
    </row>
    <row r="39" spans="1:15" x14ac:dyDescent="0.2">
      <c r="A39" s="25"/>
      <c r="B39" s="74"/>
      <c r="C39" s="6"/>
      <c r="D39" s="27"/>
      <c r="E39" s="27"/>
      <c r="F39" s="27"/>
      <c r="G39" s="27"/>
      <c r="H39" s="27"/>
      <c r="I39" s="27"/>
      <c r="J39" s="27"/>
      <c r="K39" s="27"/>
      <c r="L39" s="6"/>
      <c r="M39" s="6"/>
      <c r="N39" s="6"/>
      <c r="O39" s="9"/>
    </row>
    <row r="40" spans="1:15" x14ac:dyDescent="0.2">
      <c r="A40" s="25"/>
      <c r="B40" s="132" t="s">
        <v>256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1" spans="1:15" x14ac:dyDescent="0.2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/>
    </row>
    <row r="42" spans="1:15" x14ac:dyDescent="0.2">
      <c r="A42" s="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</row>
    <row r="43" spans="1:15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5" x14ac:dyDescent="0.2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5" x14ac:dyDescent="0.2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5" x14ac:dyDescent="0.2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5" x14ac:dyDescent="0.2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5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5"/>
    </row>
    <row r="57" spans="1:15" x14ac:dyDescent="0.2">
      <c r="A57" s="4" t="s">
        <v>27</v>
      </c>
      <c r="B57" s="6" t="s">
        <v>252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1" t="s">
        <v>28</v>
      </c>
      <c r="B59" s="32">
        <f>'Item 230, page 34'!B54</f>
        <v>41613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 t="s">
        <v>75</v>
      </c>
      <c r="N59" s="12"/>
      <c r="O59" s="33">
        <f>'Item 240, pg 35'!N53</f>
        <v>41671</v>
      </c>
    </row>
    <row r="60" spans="1:15" x14ac:dyDescent="0.2">
      <c r="A60" s="194" t="s">
        <v>30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/>
    </row>
    <row r="61" spans="1:15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x14ac:dyDescent="0.2">
      <c r="A62" s="4" t="s">
        <v>31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x14ac:dyDescent="0.2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5"/>
    </row>
  </sheetData>
  <mergeCells count="7">
    <mergeCell ref="A60:O60"/>
    <mergeCell ref="L2:N2"/>
    <mergeCell ref="A7:O7"/>
    <mergeCell ref="A8:O8"/>
    <mergeCell ref="A9:O9"/>
    <mergeCell ref="A10:O10"/>
    <mergeCell ref="D14:O14"/>
  </mergeCells>
  <printOptions horizontalCentered="1" verticalCentered="1"/>
  <pageMargins left="0.5" right="0.5" top="0.5" bottom="0.5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F24" sqref="F24"/>
    </sheetView>
  </sheetViews>
  <sheetFormatPr defaultRowHeight="12.75" x14ac:dyDescent="0.2"/>
  <cols>
    <col min="1" max="1" width="10.140625" customWidth="1"/>
    <col min="2" max="2" width="17.85546875" customWidth="1"/>
    <col min="10" max="10" width="16.14062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5">
        <v>23</v>
      </c>
      <c r="C2" s="6"/>
      <c r="D2" s="6"/>
      <c r="E2" s="6"/>
      <c r="F2" s="6"/>
      <c r="G2" s="7" t="s">
        <v>204</v>
      </c>
      <c r="H2" s="187" t="s">
        <v>1</v>
      </c>
      <c r="I2" s="187"/>
      <c r="J2" s="8">
        <v>16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2</v>
      </c>
      <c r="B4" s="6"/>
      <c r="C4" s="10" t="str">
        <f>'Check Sheet'!C4</f>
        <v>Murrey's Disposal Co., Inc. G-9</v>
      </c>
      <c r="D4" s="10"/>
      <c r="E4" s="10"/>
      <c r="F4" s="6"/>
      <c r="G4" s="6"/>
      <c r="H4" s="6"/>
      <c r="I4" s="6"/>
      <c r="J4" s="9"/>
    </row>
    <row r="5" spans="1:10" x14ac:dyDescent="0.2">
      <c r="A5" s="11" t="s">
        <v>3</v>
      </c>
      <c r="B5" s="12"/>
      <c r="C5" s="13" t="str">
        <f>'Check Sheet'!C5</f>
        <v>Olympic Disposal</v>
      </c>
      <c r="D5" s="13"/>
      <c r="E5" s="14"/>
      <c r="F5" s="12"/>
      <c r="G5" s="12"/>
      <c r="H5" s="12"/>
      <c r="I5" s="12"/>
      <c r="J5" s="15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1" t="s">
        <v>4</v>
      </c>
      <c r="B7" s="6"/>
      <c r="C7" s="6"/>
      <c r="D7" s="6"/>
      <c r="E7" s="6"/>
      <c r="F7" s="6"/>
      <c r="G7" s="6"/>
      <c r="H7" s="6"/>
      <c r="I7" s="6"/>
      <c r="J7" s="9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188" t="s">
        <v>5</v>
      </c>
      <c r="B9" s="189"/>
      <c r="C9" s="189"/>
      <c r="D9" s="189"/>
      <c r="E9" s="189"/>
      <c r="F9" s="189"/>
      <c r="G9" s="189"/>
      <c r="H9" s="189"/>
      <c r="I9" s="189"/>
      <c r="J9" s="190"/>
    </row>
    <row r="10" spans="1:10" x14ac:dyDescent="0.2">
      <c r="A10" s="4"/>
      <c r="B10" s="6"/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16" t="s">
        <v>6</v>
      </c>
      <c r="B11" s="6"/>
      <c r="C11" s="6"/>
      <c r="D11" s="6"/>
      <c r="E11" s="6"/>
      <c r="F11" s="6"/>
      <c r="G11" s="6"/>
      <c r="H11" s="6"/>
      <c r="I11" s="6"/>
      <c r="J11" s="9"/>
    </row>
    <row r="12" spans="1:10" x14ac:dyDescent="0.2">
      <c r="A12" s="4" t="s">
        <v>7</v>
      </c>
      <c r="B12" s="6"/>
      <c r="C12" s="6"/>
      <c r="D12" s="6"/>
      <c r="E12" s="6"/>
      <c r="F12" s="6"/>
      <c r="G12" s="6"/>
      <c r="H12" s="6"/>
      <c r="I12" s="6"/>
      <c r="J12" s="9"/>
    </row>
    <row r="13" spans="1:10" x14ac:dyDescent="0.2">
      <c r="A13" s="4"/>
      <c r="B13" s="17"/>
      <c r="C13" s="6"/>
      <c r="D13" s="6"/>
      <c r="E13" s="6"/>
      <c r="F13" s="6"/>
      <c r="G13" s="6"/>
      <c r="H13" s="6"/>
      <c r="I13" s="6"/>
      <c r="J13" s="9"/>
    </row>
    <row r="14" spans="1:10" x14ac:dyDescent="0.2">
      <c r="A14" s="4"/>
      <c r="B14" s="6" t="s">
        <v>8</v>
      </c>
      <c r="C14" s="6"/>
      <c r="D14" s="6"/>
      <c r="E14" s="6"/>
      <c r="F14" s="6"/>
      <c r="G14" s="6"/>
      <c r="H14" s="6"/>
      <c r="I14" s="6"/>
      <c r="J14" s="9"/>
    </row>
    <row r="15" spans="1:10" x14ac:dyDescent="0.2">
      <c r="A15" s="4"/>
      <c r="B15" s="18" t="s">
        <v>9</v>
      </c>
      <c r="C15" s="19"/>
      <c r="D15" s="6"/>
      <c r="E15" s="20"/>
      <c r="F15" s="19"/>
      <c r="G15" s="6"/>
      <c r="H15" s="20"/>
      <c r="I15" s="19"/>
      <c r="J15" s="9"/>
    </row>
    <row r="16" spans="1:10" x14ac:dyDescent="0.2">
      <c r="A16" s="4"/>
      <c r="B16" s="21" t="s">
        <v>10</v>
      </c>
      <c r="C16" s="19"/>
      <c r="D16" s="6"/>
      <c r="E16" s="20"/>
      <c r="F16" s="19"/>
      <c r="G16" s="6"/>
      <c r="H16" s="20"/>
      <c r="I16" s="19"/>
      <c r="J16" s="9"/>
    </row>
    <row r="17" spans="1:10" x14ac:dyDescent="0.2">
      <c r="A17" s="4"/>
      <c r="B17" s="6"/>
      <c r="C17" s="6"/>
      <c r="D17" s="6"/>
      <c r="E17" s="6"/>
      <c r="F17" s="6"/>
      <c r="G17" s="6"/>
      <c r="H17" s="6"/>
      <c r="I17" s="6"/>
      <c r="J17" s="9"/>
    </row>
    <row r="18" spans="1:10" x14ac:dyDescent="0.2">
      <c r="A18" s="4"/>
      <c r="B18" s="6"/>
      <c r="C18" s="6"/>
      <c r="D18" s="17" t="s">
        <v>273</v>
      </c>
      <c r="E18" s="6"/>
      <c r="F18" s="6"/>
      <c r="G18" s="6"/>
      <c r="H18" s="6"/>
      <c r="I18" s="6"/>
      <c r="J18" s="9"/>
    </row>
    <row r="19" spans="1:10" x14ac:dyDescent="0.2">
      <c r="A19" s="4"/>
      <c r="B19" s="6"/>
      <c r="C19" s="6"/>
      <c r="D19" s="6"/>
      <c r="E19" s="6"/>
      <c r="F19" s="6"/>
      <c r="G19" s="6"/>
      <c r="H19" s="6"/>
      <c r="I19" s="6"/>
      <c r="J19" s="9"/>
    </row>
    <row r="20" spans="1:10" x14ac:dyDescent="0.2">
      <c r="A20" s="22" t="s">
        <v>11</v>
      </c>
      <c r="B20" s="23"/>
      <c r="C20" s="23"/>
      <c r="D20" s="23"/>
      <c r="E20" s="23"/>
      <c r="F20" s="23"/>
      <c r="G20" s="23"/>
      <c r="H20" s="23"/>
      <c r="I20" s="23"/>
      <c r="J20" s="24"/>
    </row>
    <row r="21" spans="1:10" x14ac:dyDescent="0.2">
      <c r="A21" s="4"/>
      <c r="B21" s="6"/>
      <c r="C21" s="6"/>
      <c r="D21" s="6"/>
      <c r="E21" s="6"/>
      <c r="F21" s="6"/>
      <c r="G21" s="6"/>
      <c r="H21" s="6"/>
      <c r="I21" s="6"/>
      <c r="J21" s="9"/>
    </row>
    <row r="22" spans="1:10" x14ac:dyDescent="0.2">
      <c r="A22" s="191" t="s">
        <v>12</v>
      </c>
      <c r="B22" s="192"/>
      <c r="C22" s="192"/>
      <c r="D22" s="192"/>
      <c r="E22" s="192"/>
      <c r="F22" s="192"/>
      <c r="G22" s="192"/>
      <c r="H22" s="192"/>
      <c r="I22" s="192"/>
      <c r="J22" s="193"/>
    </row>
    <row r="23" spans="1:10" x14ac:dyDescent="0.2">
      <c r="A23" s="4"/>
      <c r="B23" s="6"/>
      <c r="C23" s="6"/>
      <c r="D23" s="6"/>
      <c r="E23" s="6"/>
      <c r="F23" s="6"/>
      <c r="G23" s="6"/>
      <c r="H23" s="6"/>
      <c r="I23" s="6"/>
      <c r="J23" s="9"/>
    </row>
    <row r="24" spans="1:10" x14ac:dyDescent="0.2">
      <c r="A24" s="25" t="s">
        <v>13</v>
      </c>
      <c r="B24" s="6"/>
      <c r="C24" s="6"/>
      <c r="D24" s="6"/>
      <c r="E24" s="6"/>
      <c r="F24" s="6"/>
      <c r="G24" s="6"/>
      <c r="H24" s="6"/>
      <c r="I24" s="6"/>
      <c r="J24" s="9"/>
    </row>
    <row r="25" spans="1:10" x14ac:dyDescent="0.2">
      <c r="A25" s="25" t="s">
        <v>14</v>
      </c>
      <c r="B25" s="6"/>
      <c r="C25" s="6"/>
      <c r="D25" s="6"/>
      <c r="E25" s="6"/>
      <c r="F25" s="6"/>
      <c r="G25" s="6"/>
      <c r="H25" s="6"/>
      <c r="I25" s="6"/>
      <c r="J25" s="9"/>
    </row>
    <row r="26" spans="1:10" x14ac:dyDescent="0.2">
      <c r="A26" s="4"/>
      <c r="B26" s="6"/>
      <c r="C26" s="6"/>
      <c r="D26" s="6"/>
      <c r="E26" s="6"/>
      <c r="F26" s="6"/>
      <c r="G26" s="6"/>
      <c r="H26" s="6"/>
      <c r="I26" s="6"/>
      <c r="J26" s="9"/>
    </row>
    <row r="27" spans="1:10" x14ac:dyDescent="0.2">
      <c r="A27" s="4" t="s">
        <v>15</v>
      </c>
      <c r="B27" s="6"/>
      <c r="C27" s="6"/>
      <c r="D27" s="6"/>
      <c r="E27" s="6"/>
      <c r="F27" s="6"/>
      <c r="G27" s="6"/>
      <c r="H27" s="6"/>
      <c r="I27" s="6"/>
      <c r="J27" s="9"/>
    </row>
    <row r="28" spans="1:10" x14ac:dyDescent="0.2">
      <c r="A28" s="4" t="s">
        <v>16</v>
      </c>
      <c r="B28" s="6"/>
      <c r="C28" s="6"/>
      <c r="D28" s="6"/>
      <c r="E28" s="6"/>
      <c r="F28" s="6"/>
      <c r="G28" s="6"/>
      <c r="H28" s="6"/>
      <c r="I28" s="6"/>
      <c r="J28" s="9"/>
    </row>
    <row r="29" spans="1:10" x14ac:dyDescent="0.2">
      <c r="A29" s="4" t="s">
        <v>17</v>
      </c>
      <c r="B29" s="6"/>
      <c r="C29" s="6"/>
      <c r="D29" s="6"/>
      <c r="E29" s="6"/>
      <c r="F29" s="6"/>
      <c r="G29" s="6"/>
      <c r="H29" s="6"/>
      <c r="I29" s="6"/>
      <c r="J29" s="9"/>
    </row>
    <row r="30" spans="1:10" x14ac:dyDescent="0.2">
      <c r="A30" s="4"/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">
      <c r="A31" s="4" t="s">
        <v>18</v>
      </c>
      <c r="B31" s="6"/>
      <c r="C31" s="6"/>
      <c r="D31" s="6"/>
      <c r="E31" s="6"/>
      <c r="F31" s="6"/>
      <c r="G31" s="6"/>
      <c r="H31" s="6"/>
      <c r="I31" s="6"/>
      <c r="J31" s="9"/>
    </row>
    <row r="32" spans="1:10" x14ac:dyDescent="0.2">
      <c r="A32" s="4" t="s">
        <v>19</v>
      </c>
      <c r="B32" s="6"/>
      <c r="C32" s="6"/>
      <c r="D32" s="6"/>
      <c r="E32" s="6"/>
      <c r="F32" s="6"/>
      <c r="G32" s="6"/>
      <c r="H32" s="6"/>
      <c r="I32" s="6"/>
      <c r="J32" s="9"/>
    </row>
    <row r="33" spans="1:10" x14ac:dyDescent="0.2">
      <c r="A33" s="4"/>
      <c r="B33" s="6"/>
      <c r="C33" s="6"/>
      <c r="D33" s="6"/>
      <c r="E33" s="6"/>
      <c r="F33" s="6"/>
      <c r="G33" s="6"/>
      <c r="H33" s="6"/>
      <c r="I33" s="6"/>
      <c r="J33" s="9"/>
    </row>
    <row r="34" spans="1:10" x14ac:dyDescent="0.2">
      <c r="A34" s="26" t="s">
        <v>20</v>
      </c>
      <c r="B34" s="27"/>
      <c r="C34" s="27"/>
      <c r="D34" s="27"/>
      <c r="E34" s="27"/>
      <c r="F34" s="27"/>
      <c r="G34" s="27"/>
      <c r="H34" s="27"/>
      <c r="I34" s="27"/>
      <c r="J34" s="28"/>
    </row>
    <row r="35" spans="1:10" x14ac:dyDescent="0.2">
      <c r="A35" s="25" t="s">
        <v>21</v>
      </c>
      <c r="B35" s="6"/>
      <c r="C35" s="6"/>
      <c r="D35" s="6"/>
      <c r="E35" s="6"/>
      <c r="F35" s="6"/>
      <c r="G35" s="6"/>
      <c r="H35" s="6"/>
      <c r="I35" s="6"/>
      <c r="J35" s="9"/>
    </row>
    <row r="36" spans="1:10" x14ac:dyDescent="0.2">
      <c r="A36" s="29"/>
      <c r="B36" s="6"/>
      <c r="C36" s="6"/>
      <c r="D36" s="6"/>
      <c r="E36" s="6"/>
      <c r="F36" s="6"/>
      <c r="G36" s="6"/>
      <c r="H36" s="6"/>
      <c r="I36" s="6"/>
      <c r="J36" s="9"/>
    </row>
    <row r="37" spans="1:10" x14ac:dyDescent="0.2">
      <c r="A37" s="25" t="s">
        <v>22</v>
      </c>
      <c r="B37" s="6"/>
      <c r="C37" s="6"/>
      <c r="D37" s="6"/>
      <c r="E37" s="6"/>
      <c r="F37" s="6"/>
      <c r="G37" s="6"/>
      <c r="H37" s="6"/>
      <c r="I37" s="6"/>
      <c r="J37" s="9"/>
    </row>
    <row r="38" spans="1:10" x14ac:dyDescent="0.2">
      <c r="A38" s="25" t="s">
        <v>23</v>
      </c>
      <c r="B38" s="6"/>
      <c r="C38" s="6"/>
      <c r="D38" s="6"/>
      <c r="E38" s="6"/>
      <c r="F38" s="6"/>
      <c r="G38" s="6"/>
      <c r="H38" s="6"/>
      <c r="I38" s="6"/>
      <c r="J38" s="9"/>
    </row>
    <row r="39" spans="1:10" x14ac:dyDescent="0.2">
      <c r="A39" s="25"/>
      <c r="B39" s="6"/>
      <c r="C39" s="6"/>
      <c r="D39" s="6"/>
      <c r="E39" s="6"/>
      <c r="F39" s="6"/>
      <c r="G39" s="6"/>
      <c r="H39" s="6"/>
      <c r="I39" s="6"/>
      <c r="J39" s="9"/>
    </row>
    <row r="40" spans="1:10" x14ac:dyDescent="0.2">
      <c r="A40" s="4"/>
      <c r="B40" s="6"/>
      <c r="C40" s="6"/>
      <c r="D40" s="6"/>
      <c r="E40" s="6"/>
      <c r="F40" s="6"/>
      <c r="G40" s="6"/>
      <c r="H40" s="6"/>
      <c r="I40" s="6"/>
      <c r="J40" s="9"/>
    </row>
    <row r="41" spans="1:10" x14ac:dyDescent="0.2">
      <c r="A41" s="4"/>
      <c r="B41" s="6"/>
      <c r="C41" s="6" t="s">
        <v>24</v>
      </c>
      <c r="D41" s="6"/>
      <c r="E41" s="30">
        <v>250</v>
      </c>
      <c r="F41" s="6"/>
      <c r="G41" s="31"/>
      <c r="H41" s="6"/>
      <c r="I41" s="6"/>
      <c r="J41" s="9"/>
    </row>
    <row r="42" spans="1:10" x14ac:dyDescent="0.2">
      <c r="A42" s="4"/>
      <c r="B42" s="6"/>
      <c r="C42" s="6" t="s">
        <v>26</v>
      </c>
      <c r="D42" s="6"/>
      <c r="E42" s="30">
        <v>250</v>
      </c>
      <c r="F42" s="6"/>
      <c r="G42" s="6"/>
      <c r="H42" s="6"/>
      <c r="I42" s="6"/>
      <c r="J42" s="9"/>
    </row>
    <row r="43" spans="1:10" x14ac:dyDescent="0.2">
      <c r="A43" s="4"/>
      <c r="B43" s="6"/>
      <c r="C43" s="6"/>
      <c r="D43" s="6"/>
      <c r="E43" s="6"/>
      <c r="F43" s="6"/>
      <c r="G43" s="6"/>
      <c r="H43" s="6"/>
      <c r="I43" s="6"/>
      <c r="J43" s="9"/>
    </row>
    <row r="44" spans="1:10" x14ac:dyDescent="0.2">
      <c r="A44" s="4"/>
      <c r="B44" s="6"/>
      <c r="C44" s="6"/>
      <c r="D44" s="6"/>
      <c r="E44" s="6"/>
      <c r="F44" s="6"/>
      <c r="G44" s="6"/>
      <c r="H44" s="6"/>
      <c r="I44" s="6"/>
      <c r="J44" s="9"/>
    </row>
    <row r="45" spans="1:10" x14ac:dyDescent="0.2">
      <c r="A45" s="4"/>
      <c r="B45" s="6"/>
      <c r="C45" s="6"/>
      <c r="D45" s="6"/>
      <c r="E45" s="6"/>
      <c r="F45" s="6"/>
      <c r="G45" s="6"/>
      <c r="H45" s="6"/>
      <c r="I45" s="6"/>
      <c r="J45" s="9"/>
    </row>
    <row r="46" spans="1:10" x14ac:dyDescent="0.2">
      <c r="A46" s="4"/>
      <c r="B46" s="6"/>
      <c r="C46" s="6"/>
      <c r="D46" s="6"/>
      <c r="E46" s="6"/>
      <c r="F46" s="6"/>
      <c r="G46" s="6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5"/>
    </row>
    <row r="51" spans="1:10" x14ac:dyDescent="0.2">
      <c r="A51" s="4" t="s">
        <v>27</v>
      </c>
      <c r="B51" s="6" t="s">
        <v>252</v>
      </c>
      <c r="C51" s="6"/>
      <c r="D51" s="6"/>
      <c r="E51" s="6"/>
      <c r="F51" s="6"/>
      <c r="G51" s="6"/>
      <c r="H51" s="6"/>
      <c r="I51" s="6"/>
      <c r="J51" s="9"/>
    </row>
    <row r="52" spans="1:10" x14ac:dyDescent="0.2">
      <c r="A52" s="4"/>
      <c r="B52" s="6"/>
      <c r="C52" s="6"/>
      <c r="D52" s="6"/>
      <c r="E52" s="6"/>
      <c r="F52" s="6"/>
      <c r="G52" s="6"/>
      <c r="H52" s="6"/>
      <c r="I52" s="6"/>
      <c r="J52" s="9"/>
    </row>
    <row r="53" spans="1:10" x14ac:dyDescent="0.2">
      <c r="A53" s="11" t="s">
        <v>28</v>
      </c>
      <c r="B53" s="32">
        <f>'Check Sheet'!B54</f>
        <v>41613</v>
      </c>
      <c r="C53" s="12"/>
      <c r="D53" s="12"/>
      <c r="E53" s="12"/>
      <c r="F53" s="12"/>
      <c r="G53" s="12"/>
      <c r="H53" s="12" t="s">
        <v>29</v>
      </c>
      <c r="I53" s="12"/>
      <c r="J53" s="33">
        <f>'Check Sheet'!J54</f>
        <v>41671</v>
      </c>
    </row>
    <row r="54" spans="1:10" x14ac:dyDescent="0.2">
      <c r="A54" s="194" t="s">
        <v>30</v>
      </c>
      <c r="B54" s="195"/>
      <c r="C54" s="195"/>
      <c r="D54" s="195"/>
      <c r="E54" s="195"/>
      <c r="F54" s="195"/>
      <c r="G54" s="195"/>
      <c r="H54" s="195"/>
      <c r="I54" s="195"/>
      <c r="J54" s="196"/>
    </row>
    <row r="55" spans="1:10" x14ac:dyDescent="0.2">
      <c r="A55" s="4"/>
      <c r="B55" s="6"/>
      <c r="C55" s="6"/>
      <c r="D55" s="6"/>
      <c r="E55" s="6"/>
      <c r="F55" s="6"/>
      <c r="G55" s="6"/>
      <c r="H55" s="6"/>
      <c r="I55" s="6"/>
      <c r="J55" s="9"/>
    </row>
    <row r="56" spans="1:10" x14ac:dyDescent="0.2">
      <c r="A56" s="4" t="s">
        <v>31</v>
      </c>
      <c r="B56" s="6"/>
      <c r="C56" s="6"/>
      <c r="D56" s="6"/>
      <c r="E56" s="6"/>
      <c r="F56" s="6"/>
      <c r="G56" s="6"/>
      <c r="H56" s="6"/>
      <c r="I56" s="6"/>
      <c r="J56" s="9"/>
    </row>
    <row r="57" spans="1:10" x14ac:dyDescent="0.2">
      <c r="A57" s="11"/>
      <c r="B57" s="12"/>
      <c r="C57" s="12"/>
      <c r="D57" s="12"/>
      <c r="E57" s="12"/>
      <c r="F57" s="12"/>
      <c r="G57" s="12"/>
      <c r="H57" s="12"/>
      <c r="I57" s="12"/>
      <c r="J57" s="15"/>
    </row>
  </sheetData>
  <mergeCells count="4">
    <mergeCell ref="H2:I2"/>
    <mergeCell ref="A9:J9"/>
    <mergeCell ref="A22:J22"/>
    <mergeCell ref="A54:J54"/>
  </mergeCells>
  <printOptions horizontalCentered="1" verticalCentered="1"/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10" workbookViewId="0">
      <selection activeCell="C30" sqref="C30"/>
    </sheetView>
  </sheetViews>
  <sheetFormatPr defaultRowHeight="12.75" x14ac:dyDescent="0.2"/>
  <cols>
    <col min="1" max="1" width="11.28515625" customWidth="1"/>
    <col min="2" max="2" width="17.140625" customWidth="1"/>
    <col min="4" max="4" width="2.7109375" customWidth="1"/>
    <col min="6" max="6" width="4.28515625" customWidth="1"/>
    <col min="7" max="7" width="8.7109375" customWidth="1"/>
    <col min="8" max="8" width="2" customWidth="1"/>
    <col min="9" max="9" width="9.85546875" customWidth="1"/>
    <col min="11" max="11" width="8.28515625" customWidth="1"/>
    <col min="12" max="12" width="3.7109375" customWidth="1"/>
    <col min="14" max="14" width="4.140625" customWidth="1"/>
    <col min="15" max="15" width="15.28515625" customWidth="1"/>
  </cols>
  <sheetData>
    <row r="1" spans="1:1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">
      <c r="A2" s="4" t="s">
        <v>0</v>
      </c>
      <c r="B2" s="7">
        <v>23</v>
      </c>
      <c r="C2" s="6"/>
      <c r="D2" s="6"/>
      <c r="E2" s="6"/>
      <c r="F2" s="6"/>
      <c r="G2" s="6"/>
      <c r="H2" s="6"/>
      <c r="I2" s="6"/>
      <c r="J2" s="7" t="s">
        <v>204</v>
      </c>
      <c r="K2" s="187" t="s">
        <v>1</v>
      </c>
      <c r="L2" s="187"/>
      <c r="M2" s="187"/>
      <c r="N2" s="19"/>
      <c r="O2" s="8">
        <v>21</v>
      </c>
    </row>
    <row r="3" spans="1:15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9"/>
    </row>
    <row r="4" spans="1:15" x14ac:dyDescent="0.2">
      <c r="A4" s="4" t="s">
        <v>2</v>
      </c>
      <c r="B4" s="6"/>
      <c r="C4" s="10" t="str">
        <f>'Item 55,60 pg 16'!C4</f>
        <v>Murrey's Disposal Co., Inc. G-9</v>
      </c>
      <c r="D4" s="10"/>
      <c r="E4" s="10"/>
      <c r="F4" s="10"/>
      <c r="G4" s="10"/>
      <c r="H4" s="6"/>
      <c r="I4" s="6"/>
      <c r="J4" s="6"/>
      <c r="K4" s="6"/>
      <c r="L4" s="6"/>
      <c r="M4" s="6"/>
      <c r="N4" s="6"/>
      <c r="O4" s="9"/>
    </row>
    <row r="5" spans="1:15" x14ac:dyDescent="0.2">
      <c r="A5" s="11" t="s">
        <v>3</v>
      </c>
      <c r="B5" s="12"/>
      <c r="C5" s="10" t="str">
        <f>'Item 55,60 pg 16'!C5</f>
        <v>Olympic Disposal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5"/>
    </row>
    <row r="6" spans="1:15" x14ac:dyDescent="0.2">
      <c r="A6" s="197" t="s">
        <v>32</v>
      </c>
      <c r="B6" s="198"/>
      <c r="C6" s="192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5" x14ac:dyDescent="0.2">
      <c r="A7" s="26" t="s">
        <v>33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spans="1:15" x14ac:dyDescent="0.2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9"/>
    </row>
    <row r="9" spans="1:15" x14ac:dyDescent="0.2">
      <c r="A9" s="25" t="s">
        <v>34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9"/>
    </row>
    <row r="10" spans="1:15" x14ac:dyDescent="0.2">
      <c r="A10" s="34" t="s">
        <v>35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9"/>
    </row>
    <row r="11" spans="1:15" x14ac:dyDescent="0.2">
      <c r="A11" s="34" t="s">
        <v>36</v>
      </c>
      <c r="B11" s="1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</row>
    <row r="12" spans="1:15" x14ac:dyDescent="0.2">
      <c r="A12" s="16" t="s">
        <v>37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</row>
    <row r="13" spans="1:15" x14ac:dyDescent="0.2">
      <c r="A13" s="35" t="s">
        <v>38</v>
      </c>
      <c r="B13" s="20"/>
      <c r="C13" s="19"/>
      <c r="D13" s="19"/>
      <c r="E13" s="6"/>
      <c r="F13" s="6"/>
      <c r="G13" s="20"/>
      <c r="H13" s="20"/>
      <c r="I13" s="19"/>
      <c r="J13" s="6"/>
      <c r="K13" s="20"/>
      <c r="L13" s="20"/>
      <c r="M13" s="19"/>
      <c r="N13" s="19"/>
      <c r="O13" s="9"/>
    </row>
    <row r="14" spans="1:15" x14ac:dyDescent="0.2">
      <c r="A14" s="35" t="s">
        <v>39</v>
      </c>
      <c r="B14" s="20"/>
      <c r="C14" s="19"/>
      <c r="D14" s="19"/>
      <c r="E14" s="6"/>
      <c r="F14" s="6"/>
      <c r="G14" s="20"/>
      <c r="H14" s="20"/>
      <c r="I14" s="19"/>
      <c r="J14" s="6"/>
      <c r="K14" s="20"/>
      <c r="L14" s="20"/>
      <c r="M14" s="19"/>
      <c r="N14" s="19"/>
      <c r="O14" s="9"/>
    </row>
    <row r="15" spans="1:15" x14ac:dyDescent="0.2">
      <c r="A15" s="35" t="s">
        <v>40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/>
    </row>
    <row r="16" spans="1:15" x14ac:dyDescent="0.2">
      <c r="A16" s="2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/>
    </row>
    <row r="17" spans="1:15" x14ac:dyDescent="0.2">
      <c r="A17" s="4" t="s">
        <v>41</v>
      </c>
      <c r="B17" s="6"/>
      <c r="C17" s="6"/>
      <c r="D17" s="6"/>
      <c r="E17" s="6"/>
      <c r="F17" s="6"/>
      <c r="G17" s="12" t="s">
        <v>42</v>
      </c>
      <c r="H17" s="12"/>
      <c r="I17" s="12"/>
      <c r="J17" s="12"/>
      <c r="K17" s="12"/>
      <c r="L17" s="6"/>
      <c r="M17" s="6"/>
      <c r="N17" s="6"/>
      <c r="O17" s="9"/>
    </row>
    <row r="18" spans="1:15" x14ac:dyDescent="0.2">
      <c r="A18" s="36"/>
      <c r="B18" s="27"/>
      <c r="C18" s="27"/>
      <c r="D18" s="23"/>
      <c r="E18" s="27"/>
      <c r="F18" s="23"/>
      <c r="G18" s="27"/>
      <c r="H18" s="27"/>
      <c r="I18" s="27"/>
      <c r="J18" s="27"/>
      <c r="K18" s="27"/>
      <c r="L18" s="23"/>
      <c r="M18" s="27"/>
      <c r="N18" s="23"/>
      <c r="O18" s="28"/>
    </row>
    <row r="19" spans="1:15" x14ac:dyDescent="0.2">
      <c r="A19" s="37" t="s">
        <v>43</v>
      </c>
      <c r="B19" s="37" t="s">
        <v>44</v>
      </c>
      <c r="C19" s="38" t="s">
        <v>45</v>
      </c>
      <c r="D19" s="39"/>
      <c r="E19" s="38" t="s">
        <v>46</v>
      </c>
      <c r="F19" s="39"/>
      <c r="G19" s="37" t="s">
        <v>47</v>
      </c>
      <c r="H19" s="39"/>
      <c r="I19" s="37" t="s">
        <v>43</v>
      </c>
      <c r="J19" s="37" t="s">
        <v>44</v>
      </c>
      <c r="K19" s="38" t="s">
        <v>45</v>
      </c>
      <c r="L19" s="40"/>
      <c r="M19" s="41" t="s">
        <v>46</v>
      </c>
      <c r="N19" s="40"/>
      <c r="O19" s="40" t="s">
        <v>47</v>
      </c>
    </row>
    <row r="20" spans="1:15" x14ac:dyDescent="0.2">
      <c r="A20" s="42" t="s">
        <v>48</v>
      </c>
      <c r="B20" s="42" t="s">
        <v>49</v>
      </c>
      <c r="C20" s="43" t="s">
        <v>50</v>
      </c>
      <c r="D20" s="39"/>
      <c r="E20" s="43" t="s">
        <v>50</v>
      </c>
      <c r="F20" s="39"/>
      <c r="G20" s="42" t="s">
        <v>50</v>
      </c>
      <c r="H20" s="39"/>
      <c r="I20" s="42" t="s">
        <v>48</v>
      </c>
      <c r="J20" s="42" t="s">
        <v>49</v>
      </c>
      <c r="K20" s="43" t="s">
        <v>50</v>
      </c>
      <c r="L20" s="44"/>
      <c r="M20" s="39" t="s">
        <v>50</v>
      </c>
      <c r="N20" s="44"/>
      <c r="O20" s="44" t="s">
        <v>50</v>
      </c>
    </row>
    <row r="21" spans="1:15" x14ac:dyDescent="0.2">
      <c r="A21" s="45" t="s">
        <v>51</v>
      </c>
      <c r="B21" s="45" t="s">
        <v>50</v>
      </c>
      <c r="C21" s="46" t="s">
        <v>52</v>
      </c>
      <c r="D21" s="47"/>
      <c r="E21" s="46" t="s">
        <v>52</v>
      </c>
      <c r="F21" s="39"/>
      <c r="G21" s="45" t="s">
        <v>52</v>
      </c>
      <c r="H21" s="39"/>
      <c r="I21" s="45" t="s">
        <v>51</v>
      </c>
      <c r="J21" s="45" t="s">
        <v>50</v>
      </c>
      <c r="K21" s="46" t="s">
        <v>52</v>
      </c>
      <c r="L21" s="48"/>
      <c r="M21" s="47" t="s">
        <v>52</v>
      </c>
      <c r="N21" s="44"/>
      <c r="O21" s="48" t="s">
        <v>52</v>
      </c>
    </row>
    <row r="22" spans="1:15" x14ac:dyDescent="0.2">
      <c r="A22" s="49" t="s">
        <v>53</v>
      </c>
      <c r="B22" s="49" t="s">
        <v>54</v>
      </c>
      <c r="C22" s="159">
        <v>17.52</v>
      </c>
      <c r="D22" s="51" t="s">
        <v>25</v>
      </c>
      <c r="E22" s="50">
        <v>9.51</v>
      </c>
      <c r="F22" s="52"/>
      <c r="G22" s="53"/>
      <c r="H22" s="6"/>
      <c r="I22" s="49" t="s">
        <v>55</v>
      </c>
      <c r="J22" s="49" t="s">
        <v>56</v>
      </c>
      <c r="K22" s="54">
        <v>8.1300000000000008</v>
      </c>
      <c r="L22" s="55" t="s">
        <v>25</v>
      </c>
      <c r="M22" s="56">
        <v>9.51</v>
      </c>
      <c r="N22" s="57"/>
      <c r="O22" s="58"/>
    </row>
    <row r="23" spans="1:15" x14ac:dyDescent="0.2">
      <c r="A23" s="49" t="s">
        <v>55</v>
      </c>
      <c r="B23" s="49" t="s">
        <v>54</v>
      </c>
      <c r="C23" s="174">
        <v>22.4</v>
      </c>
      <c r="D23" s="59" t="s">
        <v>25</v>
      </c>
      <c r="E23" s="54">
        <f>+E22</f>
        <v>9.51</v>
      </c>
      <c r="F23" s="52"/>
      <c r="G23" s="53"/>
      <c r="H23" s="6"/>
      <c r="I23" s="49" t="s">
        <v>57</v>
      </c>
      <c r="J23" s="49" t="s">
        <v>56</v>
      </c>
      <c r="K23" s="54">
        <v>9.2100000000000009</v>
      </c>
      <c r="L23" s="55" t="s">
        <v>25</v>
      </c>
      <c r="M23" s="56">
        <f>M22</f>
        <v>9.51</v>
      </c>
      <c r="N23" s="57"/>
      <c r="O23" s="58"/>
    </row>
    <row r="24" spans="1:15" x14ac:dyDescent="0.2">
      <c r="A24" s="49" t="s">
        <v>58</v>
      </c>
      <c r="B24" s="49" t="s">
        <v>54</v>
      </c>
      <c r="C24" s="174">
        <v>33.15</v>
      </c>
      <c r="D24" s="59" t="s">
        <v>25</v>
      </c>
      <c r="E24" s="54">
        <f>+E22</f>
        <v>9.51</v>
      </c>
      <c r="F24" s="52"/>
      <c r="G24" s="53"/>
      <c r="H24" s="6"/>
      <c r="I24" s="49" t="s">
        <v>59</v>
      </c>
      <c r="J24" s="49" t="s">
        <v>56</v>
      </c>
      <c r="K24" s="54">
        <v>12.1</v>
      </c>
      <c r="L24" s="55" t="s">
        <v>25</v>
      </c>
      <c r="M24" s="56">
        <f>M22</f>
        <v>9.51</v>
      </c>
      <c r="N24" s="57"/>
      <c r="O24" s="58"/>
    </row>
    <row r="25" spans="1:15" x14ac:dyDescent="0.2">
      <c r="A25" s="49" t="s">
        <v>60</v>
      </c>
      <c r="B25" s="49" t="s">
        <v>54</v>
      </c>
      <c r="C25" s="174">
        <v>44.37</v>
      </c>
      <c r="D25" s="59" t="s">
        <v>25</v>
      </c>
      <c r="E25" s="54">
        <f>+E22</f>
        <v>9.51</v>
      </c>
      <c r="F25" s="52"/>
      <c r="G25" s="53"/>
      <c r="H25" s="6"/>
      <c r="I25" s="49" t="s">
        <v>275</v>
      </c>
      <c r="J25" s="49" t="s">
        <v>56</v>
      </c>
      <c r="K25" s="54">
        <v>15.75</v>
      </c>
      <c r="L25" s="55" t="s">
        <v>260</v>
      </c>
      <c r="M25" s="56">
        <f>M23</f>
        <v>9.51</v>
      </c>
      <c r="N25" s="55" t="s">
        <v>260</v>
      </c>
      <c r="O25" s="58"/>
    </row>
    <row r="26" spans="1:15" x14ac:dyDescent="0.2">
      <c r="A26" s="49" t="s">
        <v>63</v>
      </c>
      <c r="B26" s="49" t="s">
        <v>54</v>
      </c>
      <c r="C26" s="174">
        <v>55.79</v>
      </c>
      <c r="D26" s="59" t="s">
        <v>25</v>
      </c>
      <c r="E26" s="54">
        <f>+E22</f>
        <v>9.51</v>
      </c>
      <c r="F26" s="52"/>
      <c r="G26" s="53"/>
      <c r="H26" s="6"/>
      <c r="I26" s="49"/>
      <c r="J26" s="49" t="s">
        <v>61</v>
      </c>
      <c r="K26" s="60"/>
      <c r="L26" s="55" t="s">
        <v>62</v>
      </c>
      <c r="M26" s="61">
        <v>10.84</v>
      </c>
      <c r="N26" s="55"/>
      <c r="O26" s="58"/>
    </row>
    <row r="27" spans="1:15" x14ac:dyDescent="0.2">
      <c r="A27" s="49" t="s">
        <v>64</v>
      </c>
      <c r="B27" s="49" t="s">
        <v>54</v>
      </c>
      <c r="C27" s="174">
        <v>67.28</v>
      </c>
      <c r="D27" s="59" t="s">
        <v>25</v>
      </c>
      <c r="E27" s="54">
        <f>+E22</f>
        <v>9.51</v>
      </c>
      <c r="F27" s="52"/>
      <c r="G27" s="53"/>
      <c r="H27" s="6"/>
      <c r="I27" s="49"/>
      <c r="J27" s="49"/>
      <c r="K27" s="60"/>
      <c r="L27" s="55" t="s">
        <v>62</v>
      </c>
      <c r="M27" s="61"/>
      <c r="N27" s="55" t="s">
        <v>62</v>
      </c>
      <c r="O27" s="58"/>
    </row>
    <row r="28" spans="1:15" x14ac:dyDescent="0.2">
      <c r="A28" s="49" t="s">
        <v>65</v>
      </c>
      <c r="B28" s="49" t="s">
        <v>54</v>
      </c>
      <c r="C28" s="174">
        <v>24.47</v>
      </c>
      <c r="D28" s="59" t="s">
        <v>25</v>
      </c>
      <c r="E28" s="54">
        <f>+E22</f>
        <v>9.51</v>
      </c>
      <c r="F28" s="52"/>
      <c r="G28" s="53"/>
      <c r="H28" s="6"/>
      <c r="I28" s="49"/>
      <c r="J28" s="49"/>
      <c r="K28" s="60"/>
      <c r="L28" s="55" t="s">
        <v>62</v>
      </c>
      <c r="M28" s="56"/>
      <c r="N28" s="55" t="s">
        <v>62</v>
      </c>
      <c r="O28" s="58"/>
    </row>
    <row r="29" spans="1:15" x14ac:dyDescent="0.2">
      <c r="A29" s="49" t="s">
        <v>66</v>
      </c>
      <c r="B29" s="49" t="s">
        <v>54</v>
      </c>
      <c r="C29" s="174">
        <v>31.53</v>
      </c>
      <c r="D29" s="59" t="s">
        <v>25</v>
      </c>
      <c r="E29" s="54">
        <f>+E22</f>
        <v>9.51</v>
      </c>
      <c r="F29" s="52"/>
      <c r="G29" s="53"/>
      <c r="H29" s="6"/>
      <c r="I29" s="49"/>
      <c r="J29" s="49"/>
      <c r="K29" s="60"/>
      <c r="L29" s="55" t="s">
        <v>62</v>
      </c>
      <c r="M29" s="56"/>
      <c r="N29" s="55" t="s">
        <v>62</v>
      </c>
      <c r="O29" s="58"/>
    </row>
    <row r="30" spans="1:15" x14ac:dyDescent="0.2">
      <c r="A30" s="49" t="s">
        <v>274</v>
      </c>
      <c r="B30" s="49" t="s">
        <v>54</v>
      </c>
      <c r="C30" s="174">
        <v>40.85</v>
      </c>
      <c r="D30" s="59" t="s">
        <v>260</v>
      </c>
      <c r="E30" s="54">
        <v>9.51</v>
      </c>
      <c r="F30" s="59" t="s">
        <v>260</v>
      </c>
      <c r="G30" s="53"/>
      <c r="H30" s="6"/>
      <c r="I30" s="49"/>
      <c r="J30" s="49"/>
      <c r="K30" s="60"/>
      <c r="L30" s="55"/>
      <c r="M30" s="56"/>
      <c r="N30" s="55"/>
      <c r="O30" s="58"/>
    </row>
    <row r="31" spans="1:15" x14ac:dyDescent="0.2">
      <c r="A31" s="49" t="s">
        <v>67</v>
      </c>
      <c r="B31" s="49" t="s">
        <v>68</v>
      </c>
      <c r="C31" s="174">
        <v>13.21</v>
      </c>
      <c r="D31" s="59" t="s">
        <v>25</v>
      </c>
      <c r="E31" s="54">
        <f>+E22</f>
        <v>9.51</v>
      </c>
      <c r="F31" s="52"/>
      <c r="G31" s="62"/>
      <c r="H31" s="6"/>
      <c r="I31" s="49"/>
      <c r="J31" s="49"/>
      <c r="K31" s="60"/>
      <c r="L31" s="55" t="s">
        <v>62</v>
      </c>
      <c r="M31" s="56"/>
      <c r="N31" s="55" t="s">
        <v>62</v>
      </c>
      <c r="O31" s="58"/>
    </row>
    <row r="32" spans="1:15" x14ac:dyDescent="0.2">
      <c r="A32" s="63" t="s">
        <v>57</v>
      </c>
      <c r="B32" s="49" t="s">
        <v>68</v>
      </c>
      <c r="C32" s="175">
        <v>14.52</v>
      </c>
      <c r="D32" s="59" t="s">
        <v>25</v>
      </c>
      <c r="E32" s="54">
        <f>+E22</f>
        <v>9.51</v>
      </c>
      <c r="F32" s="52"/>
      <c r="G32" s="62"/>
      <c r="H32" s="27"/>
      <c r="I32" s="64"/>
      <c r="J32" s="64"/>
      <c r="K32" s="65"/>
      <c r="L32" s="55" t="s">
        <v>62</v>
      </c>
      <c r="M32" s="66"/>
      <c r="N32" s="55" t="s">
        <v>62</v>
      </c>
      <c r="O32" s="67"/>
    </row>
    <row r="33" spans="1:15" x14ac:dyDescent="0.2">
      <c r="A33" s="68" t="s">
        <v>59</v>
      </c>
      <c r="B33" s="49" t="s">
        <v>68</v>
      </c>
      <c r="C33" s="174">
        <v>17.649999999999999</v>
      </c>
      <c r="D33" s="59" t="s">
        <v>25</v>
      </c>
      <c r="E33" s="54">
        <f>+E22</f>
        <v>9.51</v>
      </c>
      <c r="F33" s="52"/>
      <c r="G33" s="62"/>
      <c r="H33" s="6"/>
      <c r="I33" s="49"/>
      <c r="J33" s="49"/>
      <c r="K33" s="60"/>
      <c r="L33" s="55" t="s">
        <v>62</v>
      </c>
      <c r="M33" s="56"/>
      <c r="N33" s="55" t="s">
        <v>62</v>
      </c>
      <c r="O33" s="58"/>
    </row>
    <row r="34" spans="1:15" x14ac:dyDescent="0.2">
      <c r="A34" s="68" t="s">
        <v>275</v>
      </c>
      <c r="B34" s="49" t="s">
        <v>68</v>
      </c>
      <c r="C34" s="174">
        <v>23.23</v>
      </c>
      <c r="D34" s="170" t="s">
        <v>260</v>
      </c>
      <c r="E34" s="54">
        <v>9.51</v>
      </c>
      <c r="F34" s="59" t="s">
        <v>260</v>
      </c>
      <c r="G34" s="49"/>
      <c r="H34" s="6"/>
      <c r="I34" s="49"/>
      <c r="J34" s="49"/>
      <c r="K34" s="60"/>
      <c r="L34" s="3"/>
      <c r="M34" s="56"/>
      <c r="N34" s="3"/>
      <c r="O34" s="58"/>
    </row>
    <row r="35" spans="1:15" x14ac:dyDescent="0.2">
      <c r="A35" s="49"/>
      <c r="B35" s="49"/>
      <c r="C35" s="60"/>
      <c r="D35" s="12"/>
      <c r="E35" s="60"/>
      <c r="F35" s="56"/>
      <c r="G35" s="49"/>
      <c r="H35" s="6"/>
      <c r="I35" s="49"/>
      <c r="J35" s="49"/>
      <c r="K35" s="60"/>
      <c r="L35" s="58"/>
      <c r="M35" s="56"/>
      <c r="N35" s="58"/>
      <c r="O35" s="58"/>
    </row>
    <row r="36" spans="1:15" x14ac:dyDescent="0.2">
      <c r="A36" s="69" t="s">
        <v>69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/>
    </row>
    <row r="37" spans="1:15" x14ac:dyDescent="0.2">
      <c r="A37" s="4"/>
      <c r="B37" s="6"/>
      <c r="C37" s="70" t="s">
        <v>70</v>
      </c>
      <c r="D37" s="70"/>
      <c r="E37" s="6"/>
      <c r="F37" s="6"/>
      <c r="G37" s="6"/>
      <c r="H37" s="6"/>
      <c r="I37" s="6"/>
      <c r="J37" s="6"/>
      <c r="K37" s="6"/>
      <c r="L37" s="6"/>
      <c r="M37" s="6"/>
      <c r="N37" s="6"/>
      <c r="O37" s="9"/>
    </row>
    <row r="38" spans="1:15" x14ac:dyDescent="0.2">
      <c r="A38" s="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/>
    </row>
    <row r="39" spans="1:15" x14ac:dyDescent="0.2">
      <c r="A39" s="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/>
    </row>
    <row r="40" spans="1:15" x14ac:dyDescent="0.2">
      <c r="A40" s="4" t="s">
        <v>71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1" spans="1:15" x14ac:dyDescent="0.2">
      <c r="A41" s="16" t="s">
        <v>72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/>
    </row>
    <row r="42" spans="1:15" x14ac:dyDescent="0.2">
      <c r="A42" s="4" t="s">
        <v>73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</row>
    <row r="43" spans="1:15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5" x14ac:dyDescent="0.2">
      <c r="A44" s="4"/>
      <c r="B44" s="6"/>
      <c r="C44" s="6"/>
      <c r="D44" s="6"/>
      <c r="E44" s="27"/>
      <c r="F44" s="27"/>
      <c r="G44" s="27"/>
      <c r="H44" s="27"/>
      <c r="I44" s="27"/>
      <c r="J44" s="27"/>
      <c r="K44" s="6"/>
      <c r="L44" s="6"/>
      <c r="M44" s="6"/>
      <c r="N44" s="6"/>
      <c r="O44" s="9"/>
    </row>
    <row r="45" spans="1:15" x14ac:dyDescent="0.2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5" x14ac:dyDescent="0.2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5" x14ac:dyDescent="0.2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5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1" t="s">
        <v>74</v>
      </c>
    </row>
    <row r="51" spans="1:15" x14ac:dyDescent="0.2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5"/>
    </row>
    <row r="53" spans="1:15" x14ac:dyDescent="0.2">
      <c r="A53" s="4" t="s">
        <v>27</v>
      </c>
      <c r="B53" s="6" t="str">
        <f>+'[1]Check Sheet'!$B$52</f>
        <v>Irmgard R Wilcox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1" t="s">
        <v>28</v>
      </c>
      <c r="B55" s="32">
        <f>'Check Sheet'!B54</f>
        <v>41613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 t="s">
        <v>75</v>
      </c>
      <c r="N55" s="12"/>
      <c r="O55" s="33">
        <f>'Item 55,60 pg 16'!J53</f>
        <v>41671</v>
      </c>
    </row>
    <row r="56" spans="1:15" x14ac:dyDescent="0.2">
      <c r="A56" s="194" t="s">
        <v>30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6"/>
    </row>
    <row r="57" spans="1:15" x14ac:dyDescent="0.2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4" t="s">
        <v>31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5"/>
    </row>
  </sheetData>
  <mergeCells count="3">
    <mergeCell ref="K2:M2"/>
    <mergeCell ref="A6:O6"/>
    <mergeCell ref="A56:O56"/>
  </mergeCells>
  <printOptions horizontalCentered="1" verticalCentered="1"/>
  <pageMargins left="0.5" right="0.5" top="0.5" bottom="0.5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workbookViewId="0">
      <selection activeCell="B35" sqref="B35"/>
    </sheetView>
  </sheetViews>
  <sheetFormatPr defaultRowHeight="12.75" x14ac:dyDescent="0.2"/>
  <cols>
    <col min="1" max="1" width="10.42578125" customWidth="1"/>
    <col min="2" max="2" width="18.5703125" customWidth="1"/>
    <col min="10" max="10" width="17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7">
        <v>23</v>
      </c>
      <c r="C2" s="6"/>
      <c r="D2" s="6"/>
      <c r="E2" s="6"/>
      <c r="F2" s="6"/>
      <c r="G2" s="7" t="s">
        <v>204</v>
      </c>
      <c r="H2" s="187" t="s">
        <v>1</v>
      </c>
      <c r="I2" s="187"/>
      <c r="J2" s="15" t="s">
        <v>76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2</v>
      </c>
      <c r="B4" s="6"/>
      <c r="C4" s="10" t="str">
        <f>'Item 100, pg 21'!C4</f>
        <v>Murrey's Disposal Co., Inc. G-9</v>
      </c>
      <c r="D4" s="6"/>
      <c r="E4" s="6"/>
      <c r="F4" s="6"/>
      <c r="G4" s="6"/>
      <c r="H4" s="6"/>
      <c r="I4" s="6"/>
      <c r="J4" s="9"/>
    </row>
    <row r="5" spans="1:10" x14ac:dyDescent="0.2">
      <c r="A5" s="11" t="s">
        <v>3</v>
      </c>
      <c r="B5" s="12"/>
      <c r="C5" s="10" t="str">
        <f>'Item 100, pg 21'!C5</f>
        <v>Olympic Disposal</v>
      </c>
      <c r="D5" s="12"/>
      <c r="E5" s="12"/>
      <c r="F5" s="12"/>
      <c r="G5" s="12"/>
      <c r="H5" s="12"/>
      <c r="I5" s="12"/>
      <c r="J5" s="15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91" t="s">
        <v>77</v>
      </c>
      <c r="B7" s="192"/>
      <c r="C7" s="192"/>
      <c r="D7" s="192"/>
      <c r="E7" s="192"/>
      <c r="F7" s="192"/>
      <c r="G7" s="192"/>
      <c r="H7" s="192"/>
      <c r="I7" s="192"/>
      <c r="J7" s="193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4" t="s">
        <v>78</v>
      </c>
      <c r="B9" s="73" t="s">
        <v>79</v>
      </c>
      <c r="C9" s="6"/>
      <c r="D9" s="6"/>
      <c r="E9" s="6"/>
      <c r="F9" s="6"/>
      <c r="G9" s="6"/>
      <c r="H9" s="6"/>
      <c r="I9" s="6"/>
      <c r="J9" s="9"/>
    </row>
    <row r="10" spans="1:10" x14ac:dyDescent="0.2">
      <c r="A10" s="4"/>
      <c r="B10" s="73" t="s">
        <v>80</v>
      </c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4"/>
      <c r="B11" s="17" t="s">
        <v>81</v>
      </c>
      <c r="C11" s="6"/>
      <c r="D11" s="6"/>
      <c r="E11" s="6"/>
      <c r="F11" s="6"/>
      <c r="G11" s="6"/>
      <c r="H11" s="6"/>
      <c r="I11" s="6"/>
      <c r="J11" s="9"/>
    </row>
    <row r="12" spans="1:10" x14ac:dyDescent="0.2">
      <c r="A12" s="4"/>
      <c r="B12" s="6"/>
      <c r="C12" s="6"/>
      <c r="D12" s="6"/>
      <c r="E12" s="6"/>
      <c r="F12" s="6"/>
      <c r="G12" s="6"/>
      <c r="H12" s="6"/>
      <c r="I12" s="6"/>
      <c r="J12" s="9"/>
    </row>
    <row r="13" spans="1:10" x14ac:dyDescent="0.2">
      <c r="A13" s="4" t="s">
        <v>82</v>
      </c>
      <c r="B13" s="21" t="s">
        <v>83</v>
      </c>
      <c r="C13" s="19"/>
      <c r="D13" s="6"/>
      <c r="E13" s="20"/>
      <c r="F13" s="19"/>
      <c r="G13" s="6"/>
      <c r="H13" s="20"/>
      <c r="I13" s="19"/>
      <c r="J13" s="9"/>
    </row>
    <row r="14" spans="1:10" x14ac:dyDescent="0.2">
      <c r="A14" s="4"/>
      <c r="B14" s="21" t="s">
        <v>84</v>
      </c>
      <c r="C14" s="19"/>
      <c r="D14" s="6"/>
      <c r="E14" s="20"/>
      <c r="F14" s="19"/>
      <c r="G14" s="6"/>
      <c r="H14" s="20"/>
      <c r="I14" s="19"/>
      <c r="J14" s="9"/>
    </row>
    <row r="15" spans="1:10" x14ac:dyDescent="0.2">
      <c r="A15" s="4"/>
      <c r="B15" s="74" t="s">
        <v>85</v>
      </c>
      <c r="C15" s="6"/>
      <c r="D15" s="6"/>
      <c r="E15" s="6"/>
      <c r="F15" s="6"/>
      <c r="G15" s="6"/>
      <c r="H15" s="6"/>
      <c r="I15" s="6"/>
      <c r="J15" s="9"/>
    </row>
    <row r="16" spans="1:10" x14ac:dyDescent="0.2">
      <c r="A16" s="4"/>
      <c r="B16" s="74" t="s">
        <v>86</v>
      </c>
      <c r="C16" s="6"/>
      <c r="D16" s="6"/>
      <c r="E16" s="6"/>
      <c r="F16" s="6"/>
      <c r="G16" s="6"/>
      <c r="H16" s="6"/>
      <c r="I16" s="6"/>
      <c r="J16" s="9"/>
    </row>
    <row r="17" spans="1:10" x14ac:dyDescent="0.2">
      <c r="A17" s="4"/>
      <c r="B17" s="74"/>
      <c r="C17" s="6"/>
      <c r="D17" s="6"/>
      <c r="E17" s="6"/>
      <c r="F17" s="6"/>
      <c r="G17" s="6"/>
      <c r="H17" s="6"/>
      <c r="I17" s="6"/>
      <c r="J17" s="9"/>
    </row>
    <row r="18" spans="1:10" x14ac:dyDescent="0.2">
      <c r="A18" s="26" t="s">
        <v>87</v>
      </c>
      <c r="B18" s="75" t="s">
        <v>88</v>
      </c>
      <c r="C18" s="27"/>
      <c r="D18" s="27"/>
      <c r="E18" s="27"/>
      <c r="F18" s="27"/>
      <c r="G18" s="27"/>
      <c r="H18" s="27"/>
      <c r="I18" s="27"/>
      <c r="J18" s="28"/>
    </row>
    <row r="19" spans="1:10" x14ac:dyDescent="0.2">
      <c r="A19" s="4"/>
      <c r="B19" s="74" t="s">
        <v>89</v>
      </c>
      <c r="C19" s="6"/>
      <c r="D19" s="6"/>
      <c r="E19" s="6"/>
      <c r="F19" s="6"/>
      <c r="G19" s="6"/>
      <c r="H19" s="6"/>
      <c r="I19" s="6"/>
      <c r="J19" s="9"/>
    </row>
    <row r="20" spans="1:10" x14ac:dyDescent="0.2">
      <c r="A20" s="4"/>
      <c r="B20" s="74"/>
      <c r="C20" s="6"/>
      <c r="D20" s="6"/>
      <c r="E20" s="6"/>
      <c r="F20" s="6"/>
      <c r="G20" s="6"/>
      <c r="H20" s="6"/>
      <c r="I20" s="6"/>
      <c r="J20" s="9"/>
    </row>
    <row r="21" spans="1:10" x14ac:dyDescent="0.2">
      <c r="A21" s="4" t="s">
        <v>41</v>
      </c>
      <c r="B21" s="6"/>
      <c r="C21" s="6"/>
      <c r="D21" s="6"/>
      <c r="E21" s="12" t="s">
        <v>42</v>
      </c>
      <c r="F21" s="12"/>
      <c r="G21" s="12"/>
      <c r="H21" s="12"/>
      <c r="I21" s="6"/>
      <c r="J21" s="9"/>
    </row>
    <row r="22" spans="1:10" x14ac:dyDescent="0.2">
      <c r="A22" s="4"/>
      <c r="B22" s="74"/>
      <c r="C22" s="6"/>
      <c r="D22" s="6"/>
      <c r="E22" s="6"/>
      <c r="F22" s="6"/>
      <c r="G22" s="6"/>
      <c r="H22" s="6"/>
      <c r="I22" s="6"/>
      <c r="J22" s="9"/>
    </row>
    <row r="23" spans="1:10" x14ac:dyDescent="0.2">
      <c r="A23" s="4"/>
      <c r="B23" s="74"/>
      <c r="C23" s="1"/>
      <c r="D23" s="3"/>
      <c r="E23" s="200" t="s">
        <v>90</v>
      </c>
      <c r="F23" s="201"/>
      <c r="G23" s="6"/>
      <c r="H23" s="6"/>
      <c r="I23" s="6"/>
      <c r="J23" s="9"/>
    </row>
    <row r="24" spans="1:10" x14ac:dyDescent="0.2">
      <c r="A24" s="4"/>
      <c r="B24" s="74"/>
      <c r="C24" s="202" t="s">
        <v>91</v>
      </c>
      <c r="D24" s="203"/>
      <c r="E24" s="202" t="s">
        <v>92</v>
      </c>
      <c r="F24" s="203"/>
      <c r="G24" s="6"/>
      <c r="H24" s="6"/>
      <c r="I24" s="6"/>
      <c r="J24" s="9"/>
    </row>
    <row r="25" spans="1:10" x14ac:dyDescent="0.2">
      <c r="A25" s="4"/>
      <c r="B25" s="74"/>
      <c r="C25" s="60" t="s">
        <v>93</v>
      </c>
      <c r="D25" s="58"/>
      <c r="E25" s="76">
        <v>7.48</v>
      </c>
      <c r="F25" s="58" t="s">
        <v>25</v>
      </c>
      <c r="G25" s="6"/>
      <c r="H25" s="6"/>
      <c r="I25" s="6"/>
      <c r="J25" s="9"/>
    </row>
    <row r="26" spans="1:10" x14ac:dyDescent="0.2">
      <c r="A26" s="4"/>
      <c r="B26" s="6"/>
      <c r="C26" s="60" t="s">
        <v>94</v>
      </c>
      <c r="D26" s="58"/>
      <c r="E26" s="54">
        <f>+E25</f>
        <v>7.48</v>
      </c>
      <c r="F26" s="58" t="s">
        <v>25</v>
      </c>
      <c r="G26" s="6"/>
      <c r="H26" s="6"/>
      <c r="I26" s="6"/>
      <c r="J26" s="9"/>
    </row>
    <row r="27" spans="1:10" x14ac:dyDescent="0.2">
      <c r="A27" s="4"/>
      <c r="B27" s="6"/>
      <c r="C27" s="60" t="s">
        <v>95</v>
      </c>
      <c r="D27" s="58"/>
      <c r="E27" s="54" t="s">
        <v>96</v>
      </c>
      <c r="F27" s="58"/>
      <c r="G27" s="6"/>
      <c r="H27" s="6"/>
      <c r="I27" s="6"/>
      <c r="J27" s="9"/>
    </row>
    <row r="28" spans="1:10" x14ac:dyDescent="0.2">
      <c r="A28" s="4"/>
      <c r="B28" s="6"/>
      <c r="C28" s="77" t="s">
        <v>97</v>
      </c>
      <c r="D28" s="58"/>
      <c r="E28" s="54">
        <f>+E25</f>
        <v>7.48</v>
      </c>
      <c r="F28" s="58" t="s">
        <v>25</v>
      </c>
      <c r="G28" s="6"/>
      <c r="H28" s="6"/>
      <c r="I28" s="6"/>
      <c r="J28" s="9"/>
    </row>
    <row r="29" spans="1:10" x14ac:dyDescent="0.2">
      <c r="A29" s="4"/>
      <c r="B29" s="6"/>
      <c r="C29" s="77" t="s">
        <v>98</v>
      </c>
      <c r="D29" s="58"/>
      <c r="E29" s="54">
        <f>+E25</f>
        <v>7.48</v>
      </c>
      <c r="F29" s="58" t="s">
        <v>25</v>
      </c>
      <c r="G29" s="6"/>
      <c r="H29" s="6"/>
      <c r="I29" s="6"/>
      <c r="J29" s="9"/>
    </row>
    <row r="30" spans="1:10" x14ac:dyDescent="0.2">
      <c r="A30" s="4"/>
      <c r="B30" s="6"/>
      <c r="C30" s="77" t="s">
        <v>99</v>
      </c>
      <c r="D30" s="58"/>
      <c r="E30" s="60" t="s">
        <v>96</v>
      </c>
      <c r="F30" s="58"/>
      <c r="G30" s="6"/>
      <c r="H30" s="6"/>
      <c r="I30" s="6"/>
      <c r="J30" s="9"/>
    </row>
    <row r="31" spans="1:10" x14ac:dyDescent="0.2">
      <c r="A31" s="4"/>
      <c r="B31" s="6"/>
      <c r="C31" s="77" t="s">
        <v>100</v>
      </c>
      <c r="D31" s="58"/>
      <c r="E31" s="60" t="s">
        <v>96</v>
      </c>
      <c r="F31" s="58"/>
      <c r="G31" s="6"/>
      <c r="H31" s="6"/>
      <c r="I31" s="6"/>
      <c r="J31" s="9"/>
    </row>
    <row r="32" spans="1:10" x14ac:dyDescent="0.2">
      <c r="A32" s="4"/>
      <c r="B32" s="6"/>
      <c r="C32" s="77" t="s">
        <v>100</v>
      </c>
      <c r="D32" s="58"/>
      <c r="E32" s="60" t="s">
        <v>96</v>
      </c>
      <c r="F32" s="58"/>
      <c r="G32" s="6"/>
      <c r="H32" s="6"/>
      <c r="I32" s="6"/>
      <c r="J32" s="9"/>
    </row>
    <row r="33" spans="1:10" x14ac:dyDescent="0.2">
      <c r="A33" s="36"/>
      <c r="B33" s="27"/>
      <c r="C33" s="27"/>
      <c r="D33" s="27"/>
      <c r="E33" s="27"/>
      <c r="F33" s="27"/>
      <c r="G33" s="27"/>
      <c r="H33" s="27"/>
      <c r="I33" s="27"/>
      <c r="J33" s="28"/>
    </row>
    <row r="34" spans="1:10" x14ac:dyDescent="0.2">
      <c r="A34" s="4" t="s">
        <v>101</v>
      </c>
      <c r="B34" s="74" t="s">
        <v>102</v>
      </c>
      <c r="C34" s="6"/>
      <c r="D34" s="6"/>
      <c r="E34" s="6"/>
      <c r="F34" s="6"/>
      <c r="G34" s="6"/>
      <c r="H34" s="6"/>
      <c r="I34" s="6"/>
      <c r="J34" s="9"/>
    </row>
    <row r="35" spans="1:10" x14ac:dyDescent="0.2">
      <c r="A35" s="78"/>
      <c r="B35" s="21" t="s">
        <v>276</v>
      </c>
      <c r="C35" s="6"/>
      <c r="D35" s="6"/>
      <c r="E35" s="6"/>
      <c r="F35" s="6"/>
      <c r="G35" s="6"/>
      <c r="H35" s="6"/>
      <c r="I35" s="6"/>
      <c r="J35" s="9"/>
    </row>
    <row r="36" spans="1:10" x14ac:dyDescent="0.2">
      <c r="A36" s="4"/>
      <c r="B36" s="74" t="s">
        <v>103</v>
      </c>
      <c r="C36" s="6"/>
      <c r="D36" s="6"/>
      <c r="E36" s="6"/>
      <c r="F36" s="6"/>
      <c r="G36" s="6"/>
      <c r="H36" s="6"/>
      <c r="I36" s="6"/>
      <c r="J36" s="9"/>
    </row>
    <row r="37" spans="1:10" x14ac:dyDescent="0.2">
      <c r="A37" s="4"/>
      <c r="B37" s="74" t="s">
        <v>104</v>
      </c>
      <c r="C37" s="6"/>
      <c r="D37" s="6"/>
      <c r="E37" s="6"/>
      <c r="F37" s="6"/>
      <c r="G37" s="6"/>
      <c r="H37" s="6"/>
      <c r="I37" s="6"/>
      <c r="J37" s="9"/>
    </row>
    <row r="38" spans="1:10" x14ac:dyDescent="0.2">
      <c r="A38" s="4"/>
      <c r="B38" s="74"/>
      <c r="C38" s="6"/>
      <c r="D38" s="6"/>
      <c r="E38" s="6"/>
      <c r="F38" s="6"/>
      <c r="G38" s="6"/>
      <c r="H38" s="6"/>
      <c r="I38" s="6"/>
      <c r="J38" s="9"/>
    </row>
    <row r="39" spans="1:10" x14ac:dyDescent="0.2">
      <c r="A39" s="4"/>
      <c r="B39" s="6"/>
      <c r="C39" s="6"/>
      <c r="D39" s="6"/>
      <c r="E39" s="6"/>
      <c r="F39" s="6"/>
      <c r="G39" s="6"/>
      <c r="H39" s="6"/>
      <c r="I39" s="6"/>
      <c r="J39" s="9"/>
    </row>
    <row r="40" spans="1:10" x14ac:dyDescent="0.2">
      <c r="A40" s="4"/>
      <c r="B40" s="6"/>
      <c r="C40" s="6"/>
      <c r="D40" s="6"/>
      <c r="E40" s="6"/>
      <c r="F40" s="6"/>
      <c r="G40" s="6"/>
      <c r="H40" s="6"/>
      <c r="I40" s="6"/>
      <c r="J40" s="9"/>
    </row>
    <row r="41" spans="1:10" x14ac:dyDescent="0.2">
      <c r="A41" s="4"/>
      <c r="B41" s="6"/>
      <c r="C41" s="6"/>
      <c r="D41" s="6"/>
      <c r="E41" s="6"/>
      <c r="F41" s="6"/>
      <c r="G41" s="6"/>
      <c r="H41" s="6"/>
      <c r="I41" s="6"/>
      <c r="J41" s="9"/>
    </row>
    <row r="42" spans="1:10" x14ac:dyDescent="0.2">
      <c r="A42" s="4"/>
      <c r="B42" s="6"/>
      <c r="C42" s="6"/>
      <c r="D42" s="6"/>
      <c r="E42" s="6"/>
      <c r="F42" s="6"/>
      <c r="G42" s="6"/>
      <c r="H42" s="6"/>
      <c r="I42" s="6"/>
      <c r="J42" s="9"/>
    </row>
    <row r="43" spans="1:10" x14ac:dyDescent="0.2">
      <c r="A43" s="4"/>
      <c r="B43" s="6"/>
      <c r="C43" s="6"/>
      <c r="D43" s="6"/>
      <c r="E43" s="6"/>
      <c r="F43" s="6"/>
      <c r="G43" s="6"/>
      <c r="H43" s="6"/>
      <c r="I43" s="6"/>
      <c r="J43" s="9"/>
    </row>
    <row r="44" spans="1:10" x14ac:dyDescent="0.2">
      <c r="A44" s="4"/>
      <c r="B44" s="6"/>
      <c r="C44" s="6"/>
      <c r="D44" s="6"/>
      <c r="E44" s="6"/>
      <c r="F44" s="6"/>
      <c r="G44" s="6"/>
      <c r="H44" s="6"/>
      <c r="I44" s="6"/>
      <c r="J44" s="9"/>
    </row>
    <row r="45" spans="1:10" x14ac:dyDescent="0.2">
      <c r="A45" s="4"/>
      <c r="B45" s="6"/>
      <c r="C45" s="6"/>
      <c r="D45" s="27"/>
      <c r="E45" s="27"/>
      <c r="F45" s="27"/>
      <c r="G45" s="27"/>
      <c r="H45" s="6"/>
      <c r="I45" s="6"/>
      <c r="J45" s="9"/>
    </row>
    <row r="46" spans="1:10" x14ac:dyDescent="0.2">
      <c r="A46" s="4"/>
      <c r="B46" s="6"/>
      <c r="C46" s="6"/>
      <c r="D46" s="6"/>
      <c r="E46" s="6"/>
      <c r="F46" s="6"/>
      <c r="G46" s="6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x14ac:dyDescent="0.2">
      <c r="A51" s="4"/>
      <c r="B51" s="6"/>
      <c r="C51" s="6"/>
      <c r="D51" s="6"/>
      <c r="E51" s="6"/>
      <c r="F51" s="6"/>
      <c r="G51" s="6"/>
      <c r="H51" s="6"/>
      <c r="I51" s="6"/>
      <c r="J51" s="9"/>
    </row>
    <row r="52" spans="1:10" x14ac:dyDescent="0.2">
      <c r="A52" s="4"/>
      <c r="B52" s="6"/>
      <c r="C52" s="6"/>
      <c r="D52" s="6"/>
      <c r="E52" s="6"/>
      <c r="F52" s="6"/>
      <c r="G52" s="6"/>
      <c r="H52" s="6"/>
      <c r="I52" s="6"/>
      <c r="J52" s="9"/>
    </row>
    <row r="53" spans="1:10" x14ac:dyDescent="0.2">
      <c r="A53" s="11"/>
      <c r="B53" s="12"/>
      <c r="C53" s="12"/>
      <c r="D53" s="12"/>
      <c r="E53" s="12"/>
      <c r="F53" s="12"/>
      <c r="G53" s="12"/>
      <c r="H53" s="12"/>
      <c r="I53" s="12"/>
      <c r="J53" s="15"/>
    </row>
    <row r="54" spans="1:10" x14ac:dyDescent="0.2">
      <c r="A54" s="4" t="s">
        <v>27</v>
      </c>
      <c r="B54" s="6" t="s">
        <v>252</v>
      </c>
      <c r="C54" s="6"/>
      <c r="D54" s="6"/>
      <c r="E54" s="6"/>
      <c r="F54" s="6"/>
      <c r="G54" s="6"/>
      <c r="H54" s="6"/>
      <c r="I54" s="6"/>
      <c r="J54" s="9"/>
    </row>
    <row r="55" spans="1:10" x14ac:dyDescent="0.2">
      <c r="A55" s="4"/>
      <c r="B55" s="6"/>
      <c r="C55" s="6"/>
      <c r="D55" s="6"/>
      <c r="E55" s="6"/>
      <c r="F55" s="6"/>
      <c r="G55" s="6"/>
      <c r="H55" s="6"/>
      <c r="I55" s="6"/>
      <c r="J55" s="9"/>
    </row>
    <row r="56" spans="1:10" x14ac:dyDescent="0.2">
      <c r="A56" s="11" t="s">
        <v>28</v>
      </c>
      <c r="B56" s="32">
        <f>'Item 100, pg 21'!B55</f>
        <v>41613</v>
      </c>
      <c r="C56" s="12"/>
      <c r="D56" s="12"/>
      <c r="E56" s="12"/>
      <c r="F56" s="12"/>
      <c r="G56" s="12"/>
      <c r="H56" s="12" t="s">
        <v>29</v>
      </c>
      <c r="I56" s="12"/>
      <c r="J56" s="33">
        <f>'Item 100, pg 21'!O55</f>
        <v>41671</v>
      </c>
    </row>
    <row r="57" spans="1:10" x14ac:dyDescent="0.2">
      <c r="A57" s="194" t="s">
        <v>30</v>
      </c>
      <c r="B57" s="195"/>
      <c r="C57" s="195"/>
      <c r="D57" s="195"/>
      <c r="E57" s="195"/>
      <c r="F57" s="195"/>
      <c r="G57" s="195"/>
      <c r="H57" s="195"/>
      <c r="I57" s="195"/>
      <c r="J57" s="196"/>
    </row>
    <row r="58" spans="1:10" x14ac:dyDescent="0.2">
      <c r="A58" s="4"/>
      <c r="B58" s="6"/>
      <c r="C58" s="6"/>
      <c r="D58" s="6"/>
      <c r="E58" s="6"/>
      <c r="F58" s="6"/>
      <c r="G58" s="6"/>
      <c r="H58" s="6"/>
      <c r="I58" s="6"/>
      <c r="J58" s="9"/>
    </row>
    <row r="59" spans="1:10" x14ac:dyDescent="0.2">
      <c r="A59" s="4" t="s">
        <v>31</v>
      </c>
      <c r="B59" s="6"/>
      <c r="C59" s="6"/>
      <c r="D59" s="6"/>
      <c r="E59" s="6"/>
      <c r="F59" s="6"/>
      <c r="G59" s="6"/>
      <c r="H59" s="6"/>
      <c r="I59" s="6"/>
      <c r="J59" s="9"/>
    </row>
    <row r="60" spans="1:10" x14ac:dyDescent="0.2">
      <c r="A60" s="11"/>
      <c r="B60" s="12"/>
      <c r="C60" s="12"/>
      <c r="D60" s="12"/>
      <c r="E60" s="12"/>
      <c r="F60" s="12"/>
      <c r="G60" s="12"/>
      <c r="H60" s="12"/>
      <c r="I60" s="12"/>
      <c r="J60" s="15"/>
    </row>
  </sheetData>
  <mergeCells count="6">
    <mergeCell ref="A57:J57"/>
    <mergeCell ref="H2:I2"/>
    <mergeCell ref="A7:J7"/>
    <mergeCell ref="E23:F23"/>
    <mergeCell ref="C24:D24"/>
    <mergeCell ref="E24:F24"/>
  </mergeCells>
  <printOptions horizontalCentered="1" verticalCentered="1"/>
  <pageMargins left="0.5" right="0.5" top="0.5" bottom="0.5" header="0.5" footer="0.5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16" workbookViewId="0">
      <selection activeCell="D40" sqref="D40"/>
    </sheetView>
  </sheetViews>
  <sheetFormatPr defaultRowHeight="12.75" x14ac:dyDescent="0.2"/>
  <cols>
    <col min="1" max="1" width="11.5703125" customWidth="1"/>
    <col min="2" max="2" width="18.85546875" customWidth="1"/>
    <col min="7" max="7" width="11.42578125" customWidth="1"/>
    <col min="8" max="8" width="9.85546875" customWidth="1"/>
    <col min="10" max="10" width="16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7">
        <v>23</v>
      </c>
      <c r="C2" s="6"/>
      <c r="D2" s="6"/>
      <c r="E2" s="6"/>
      <c r="F2" s="6"/>
      <c r="G2" s="7" t="s">
        <v>204</v>
      </c>
      <c r="H2" s="187" t="s">
        <v>1</v>
      </c>
      <c r="I2" s="187"/>
      <c r="J2" s="8">
        <v>28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2</v>
      </c>
      <c r="B4" s="6"/>
      <c r="C4" s="10" t="str">
        <f>'Item 100, pg 21A'!C4</f>
        <v>Murrey's Disposal Co., Inc. G-9</v>
      </c>
      <c r="D4" s="10"/>
      <c r="E4" s="10"/>
      <c r="F4" s="6"/>
      <c r="G4" s="6"/>
      <c r="H4" s="6"/>
      <c r="I4" s="6"/>
      <c r="J4" s="9"/>
    </row>
    <row r="5" spans="1:10" x14ac:dyDescent="0.2">
      <c r="A5" s="11" t="s">
        <v>3</v>
      </c>
      <c r="B5" s="12"/>
      <c r="C5" s="10" t="str">
        <f>'Item 100, pg 21A'!C5</f>
        <v>Olympic Disposal</v>
      </c>
      <c r="D5" s="14"/>
      <c r="E5" s="14"/>
      <c r="F5" s="12"/>
      <c r="G5" s="12"/>
      <c r="H5" s="12"/>
      <c r="I5" s="12"/>
      <c r="J5" s="15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1" t="s">
        <v>4</v>
      </c>
      <c r="B7" s="6"/>
      <c r="C7" s="6"/>
      <c r="D7" s="6"/>
      <c r="E7" s="6"/>
      <c r="F7" s="6"/>
      <c r="G7" s="6"/>
      <c r="H7" s="6"/>
      <c r="I7" s="6"/>
      <c r="J7" s="9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191" t="s">
        <v>105</v>
      </c>
      <c r="B9" s="192"/>
      <c r="C9" s="192"/>
      <c r="D9" s="192"/>
      <c r="E9" s="192"/>
      <c r="F9" s="192"/>
      <c r="G9" s="192"/>
      <c r="H9" s="192"/>
      <c r="I9" s="192"/>
      <c r="J9" s="193"/>
    </row>
    <row r="10" spans="1:10" x14ac:dyDescent="0.2">
      <c r="A10" s="4"/>
      <c r="B10" s="6"/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4" t="s">
        <v>62</v>
      </c>
      <c r="B11" s="19"/>
      <c r="C11" s="206" t="s">
        <v>106</v>
      </c>
      <c r="D11" s="207"/>
      <c r="E11" s="208"/>
      <c r="F11" s="206" t="s">
        <v>107</v>
      </c>
      <c r="G11" s="207"/>
      <c r="H11" s="208"/>
      <c r="I11" s="6"/>
      <c r="J11" s="9"/>
    </row>
    <row r="12" spans="1:10" x14ac:dyDescent="0.2">
      <c r="A12" s="4"/>
      <c r="B12" s="6"/>
      <c r="C12" s="60" t="s">
        <v>108</v>
      </c>
      <c r="D12" s="56"/>
      <c r="E12" s="58"/>
      <c r="F12" s="54"/>
      <c r="G12" s="56" t="s">
        <v>109</v>
      </c>
      <c r="H12" s="58"/>
      <c r="I12" s="6"/>
      <c r="J12" s="9"/>
    </row>
    <row r="13" spans="1:10" x14ac:dyDescent="0.2">
      <c r="A13" s="4"/>
      <c r="B13" s="17"/>
      <c r="C13" s="60" t="s">
        <v>110</v>
      </c>
      <c r="D13" s="56"/>
      <c r="E13" s="58"/>
      <c r="F13" s="54"/>
      <c r="G13" s="56" t="s">
        <v>109</v>
      </c>
      <c r="H13" s="58"/>
      <c r="I13" s="6"/>
      <c r="J13" s="9"/>
    </row>
    <row r="14" spans="1:10" x14ac:dyDescent="0.2">
      <c r="A14" s="4"/>
      <c r="B14" s="6"/>
      <c r="C14" s="6"/>
      <c r="D14" s="6"/>
      <c r="E14" s="6"/>
      <c r="F14" s="6"/>
      <c r="G14" s="6"/>
      <c r="H14" s="6"/>
      <c r="I14" s="6"/>
      <c r="J14" s="9"/>
    </row>
    <row r="15" spans="1:10" x14ac:dyDescent="0.2">
      <c r="A15" s="11"/>
      <c r="B15" s="80"/>
      <c r="C15" s="7"/>
      <c r="D15" s="12"/>
      <c r="E15" s="80"/>
      <c r="F15" s="7"/>
      <c r="G15" s="12"/>
      <c r="H15" s="80"/>
      <c r="I15" s="7"/>
      <c r="J15" s="15"/>
    </row>
    <row r="16" spans="1:10" x14ac:dyDescent="0.2">
      <c r="A16" s="4"/>
      <c r="B16" s="20"/>
      <c r="C16" s="19"/>
      <c r="D16" s="6"/>
      <c r="E16" s="20"/>
      <c r="F16" s="19"/>
      <c r="G16" s="6"/>
      <c r="H16" s="20"/>
      <c r="I16" s="19"/>
      <c r="J16" s="9"/>
    </row>
    <row r="17" spans="1:10" x14ac:dyDescent="0.2">
      <c r="A17" s="191" t="s">
        <v>111</v>
      </c>
      <c r="B17" s="192"/>
      <c r="C17" s="192"/>
      <c r="D17" s="192"/>
      <c r="E17" s="192"/>
      <c r="F17" s="192"/>
      <c r="G17" s="192"/>
      <c r="H17" s="192"/>
      <c r="I17" s="192"/>
      <c r="J17" s="193"/>
    </row>
    <row r="18" spans="1:10" x14ac:dyDescent="0.2">
      <c r="A18" s="4"/>
      <c r="B18" s="6"/>
      <c r="C18" s="6"/>
      <c r="D18" s="6"/>
      <c r="E18" s="6"/>
      <c r="F18" s="6"/>
      <c r="G18" s="6"/>
      <c r="H18" s="6"/>
      <c r="I18" s="6"/>
      <c r="J18" s="9"/>
    </row>
    <row r="19" spans="1:10" x14ac:dyDescent="0.2">
      <c r="A19" s="4"/>
      <c r="B19" s="6"/>
      <c r="C19" s="209" t="s">
        <v>112</v>
      </c>
      <c r="D19" s="210"/>
      <c r="E19" s="211"/>
      <c r="F19" s="212" t="s">
        <v>113</v>
      </c>
      <c r="G19" s="207"/>
      <c r="H19" s="208"/>
      <c r="I19" s="6"/>
      <c r="J19" s="9"/>
    </row>
    <row r="20" spans="1:10" x14ac:dyDescent="0.2">
      <c r="A20" s="36"/>
      <c r="B20" s="27"/>
      <c r="C20" s="81" t="s">
        <v>114</v>
      </c>
      <c r="D20" s="56"/>
      <c r="E20" s="58"/>
      <c r="F20" s="54"/>
      <c r="G20" s="56" t="s">
        <v>109</v>
      </c>
      <c r="H20" s="82"/>
      <c r="I20" s="27"/>
      <c r="J20" s="28"/>
    </row>
    <row r="21" spans="1:10" x14ac:dyDescent="0.2">
      <c r="A21" s="4"/>
      <c r="B21" s="6"/>
      <c r="C21" s="81" t="s">
        <v>114</v>
      </c>
      <c r="D21" s="56"/>
      <c r="E21" s="58"/>
      <c r="F21" s="60"/>
      <c r="G21" s="56" t="s">
        <v>109</v>
      </c>
      <c r="H21" s="58"/>
      <c r="I21" s="6"/>
      <c r="J21" s="9"/>
    </row>
    <row r="22" spans="1:10" x14ac:dyDescent="0.2">
      <c r="A22" s="4"/>
      <c r="B22" s="6"/>
      <c r="C22" s="83"/>
      <c r="D22" s="56"/>
      <c r="E22" s="56"/>
      <c r="F22" s="56"/>
      <c r="G22" s="56"/>
      <c r="H22" s="56"/>
      <c r="I22" s="6"/>
      <c r="J22" s="9"/>
    </row>
    <row r="23" spans="1:10" x14ac:dyDescent="0.2">
      <c r="A23" s="4"/>
      <c r="B23" s="6"/>
      <c r="C23" s="213" t="s">
        <v>115</v>
      </c>
      <c r="D23" s="214"/>
      <c r="E23" s="215"/>
      <c r="F23" s="216" t="s">
        <v>113</v>
      </c>
      <c r="G23" s="217"/>
      <c r="H23" s="203"/>
      <c r="I23" s="6"/>
      <c r="J23" s="9"/>
    </row>
    <row r="24" spans="1:10" x14ac:dyDescent="0.2">
      <c r="A24" s="4"/>
      <c r="B24" s="6"/>
      <c r="C24" s="81" t="s">
        <v>114</v>
      </c>
      <c r="D24" s="56"/>
      <c r="E24" s="58"/>
      <c r="F24" s="60"/>
      <c r="G24" s="56" t="s">
        <v>109</v>
      </c>
      <c r="H24" s="58"/>
      <c r="I24" s="6"/>
      <c r="J24" s="9"/>
    </row>
    <row r="25" spans="1:10" x14ac:dyDescent="0.2">
      <c r="A25" s="4"/>
      <c r="B25" s="6"/>
      <c r="C25" s="81" t="s">
        <v>114</v>
      </c>
      <c r="D25" s="56"/>
      <c r="E25" s="58"/>
      <c r="F25" s="60"/>
      <c r="G25" s="56" t="s">
        <v>109</v>
      </c>
      <c r="H25" s="58"/>
      <c r="I25" s="6"/>
      <c r="J25" s="9"/>
    </row>
    <row r="26" spans="1:10" x14ac:dyDescent="0.2">
      <c r="A26" s="4"/>
      <c r="B26" s="6"/>
      <c r="C26" s="6"/>
      <c r="D26" s="6"/>
      <c r="E26" s="6"/>
      <c r="F26" s="6"/>
      <c r="G26" s="6"/>
      <c r="H26" s="6"/>
      <c r="I26" s="6"/>
      <c r="J26" s="9"/>
    </row>
    <row r="27" spans="1:10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5"/>
    </row>
    <row r="28" spans="1:10" x14ac:dyDescent="0.2">
      <c r="A28" s="4"/>
      <c r="B28" s="6"/>
      <c r="C28" s="6"/>
      <c r="D28" s="6"/>
      <c r="E28" s="6"/>
      <c r="F28" s="6"/>
      <c r="G28" s="6"/>
      <c r="H28" s="6"/>
      <c r="I28" s="6"/>
      <c r="J28" s="9"/>
    </row>
    <row r="29" spans="1:10" x14ac:dyDescent="0.2">
      <c r="A29" s="191" t="s">
        <v>116</v>
      </c>
      <c r="B29" s="192"/>
      <c r="C29" s="192"/>
      <c r="D29" s="192"/>
      <c r="E29" s="192"/>
      <c r="F29" s="192"/>
      <c r="G29" s="192"/>
      <c r="H29" s="192"/>
      <c r="I29" s="192"/>
      <c r="J29" s="193"/>
    </row>
    <row r="30" spans="1:10" x14ac:dyDescent="0.2">
      <c r="A30" s="4"/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">
      <c r="A31" s="4" t="s">
        <v>117</v>
      </c>
      <c r="B31" s="6"/>
      <c r="C31" s="6"/>
      <c r="D31" s="6"/>
      <c r="E31" s="6"/>
      <c r="F31" s="6"/>
      <c r="G31" s="6"/>
      <c r="H31" s="6"/>
      <c r="I31" s="6"/>
      <c r="J31" s="9"/>
    </row>
    <row r="32" spans="1:10" x14ac:dyDescent="0.2">
      <c r="A32" s="4"/>
      <c r="B32" s="6"/>
      <c r="C32" s="6"/>
      <c r="D32" s="6"/>
      <c r="E32" s="6"/>
      <c r="F32" s="6"/>
      <c r="G32" s="6"/>
      <c r="H32" s="6"/>
      <c r="I32" s="6"/>
      <c r="J32" s="9"/>
    </row>
    <row r="33" spans="1:10" x14ac:dyDescent="0.2">
      <c r="A33" s="4" t="s">
        <v>118</v>
      </c>
      <c r="B33" s="6"/>
      <c r="C33" s="6"/>
      <c r="D33" s="6"/>
      <c r="E33" s="6"/>
      <c r="F33" s="6"/>
      <c r="G33" s="6"/>
      <c r="H33" s="6"/>
      <c r="I33" s="6"/>
      <c r="J33" s="9"/>
    </row>
    <row r="34" spans="1:10" x14ac:dyDescent="0.2">
      <c r="A34" s="36"/>
      <c r="B34" s="27"/>
      <c r="C34" s="86"/>
      <c r="D34" s="87"/>
      <c r="E34" s="218" t="s">
        <v>119</v>
      </c>
      <c r="F34" s="219"/>
      <c r="G34" s="86"/>
      <c r="H34" s="87"/>
      <c r="I34" s="218" t="s">
        <v>120</v>
      </c>
      <c r="J34" s="219"/>
    </row>
    <row r="35" spans="1:10" x14ac:dyDescent="0.2">
      <c r="A35" s="4"/>
      <c r="B35" s="6"/>
      <c r="C35" s="204" t="s">
        <v>121</v>
      </c>
      <c r="D35" s="205"/>
      <c r="E35" s="204" t="s">
        <v>122</v>
      </c>
      <c r="F35" s="205"/>
      <c r="G35" s="204" t="s">
        <v>123</v>
      </c>
      <c r="H35" s="205"/>
      <c r="I35" s="204" t="s">
        <v>124</v>
      </c>
      <c r="J35" s="205"/>
    </row>
    <row r="36" spans="1:10" x14ac:dyDescent="0.2">
      <c r="A36" s="78"/>
      <c r="B36" s="6"/>
      <c r="C36" s="202" t="s">
        <v>125</v>
      </c>
      <c r="D36" s="203"/>
      <c r="E36" s="202" t="s">
        <v>125</v>
      </c>
      <c r="F36" s="203"/>
      <c r="G36" s="202" t="s">
        <v>126</v>
      </c>
      <c r="H36" s="203"/>
      <c r="I36" s="202" t="s">
        <v>127</v>
      </c>
      <c r="J36" s="203"/>
    </row>
    <row r="37" spans="1:10" ht="19.5" customHeight="1" x14ac:dyDescent="0.2">
      <c r="A37" s="60" t="s">
        <v>128</v>
      </c>
      <c r="B37" s="58"/>
      <c r="C37" s="88" t="s">
        <v>109</v>
      </c>
      <c r="D37" s="82"/>
      <c r="E37" s="88" t="s">
        <v>109</v>
      </c>
      <c r="F37" s="82"/>
      <c r="G37" s="88" t="s">
        <v>109</v>
      </c>
      <c r="H37" s="82"/>
      <c r="I37" s="54" t="s">
        <v>109</v>
      </c>
      <c r="J37" s="58"/>
    </row>
    <row r="38" spans="1:10" x14ac:dyDescent="0.2">
      <c r="A38" s="1" t="s">
        <v>129</v>
      </c>
      <c r="B38" s="2"/>
      <c r="C38" s="1"/>
      <c r="D38" s="89"/>
      <c r="E38" s="1"/>
      <c r="F38" s="89"/>
      <c r="G38" s="1"/>
      <c r="H38" s="89"/>
      <c r="I38" s="1"/>
      <c r="J38" s="3"/>
    </row>
    <row r="39" spans="1:10" x14ac:dyDescent="0.2">
      <c r="A39" s="90" t="s">
        <v>130</v>
      </c>
      <c r="B39" s="15"/>
      <c r="C39" s="91" t="s">
        <v>109</v>
      </c>
      <c r="D39" s="92"/>
      <c r="E39" s="91" t="s">
        <v>109</v>
      </c>
      <c r="F39" s="92"/>
      <c r="G39" s="91" t="s">
        <v>109</v>
      </c>
      <c r="H39" s="92"/>
      <c r="I39" s="91" t="s">
        <v>109</v>
      </c>
      <c r="J39" s="15"/>
    </row>
    <row r="40" spans="1:10" x14ac:dyDescent="0.2">
      <c r="A40" s="1" t="s">
        <v>129</v>
      </c>
      <c r="B40" s="3"/>
      <c r="C40" s="93">
        <v>26.83</v>
      </c>
      <c r="D40" s="94" t="s">
        <v>25</v>
      </c>
      <c r="E40" s="88">
        <f>+C40</f>
        <v>26.83</v>
      </c>
      <c r="F40" s="94" t="s">
        <v>25</v>
      </c>
      <c r="G40" s="88">
        <f>+C40</f>
        <v>26.83</v>
      </c>
      <c r="H40" s="94" t="s">
        <v>25</v>
      </c>
      <c r="I40" s="88">
        <v>16.45</v>
      </c>
      <c r="J40" s="94"/>
    </row>
    <row r="41" spans="1:10" x14ac:dyDescent="0.2">
      <c r="A41" s="90" t="s">
        <v>131</v>
      </c>
      <c r="B41" s="15"/>
      <c r="C41" s="11"/>
      <c r="D41" s="15"/>
      <c r="E41" s="11"/>
      <c r="F41" s="15"/>
      <c r="G41" s="11"/>
      <c r="H41" s="15"/>
      <c r="I41" s="11"/>
      <c r="J41" s="15"/>
    </row>
    <row r="42" spans="1:10" x14ac:dyDescent="0.2">
      <c r="A42" s="4"/>
      <c r="B42" s="6"/>
      <c r="C42" s="6"/>
      <c r="D42" s="6"/>
      <c r="E42" s="6"/>
      <c r="F42" s="6"/>
      <c r="G42" s="6"/>
      <c r="H42" s="6"/>
      <c r="I42" s="6"/>
      <c r="J42" s="9"/>
    </row>
    <row r="43" spans="1:10" x14ac:dyDescent="0.2">
      <c r="A43" s="4"/>
      <c r="B43" s="6"/>
      <c r="C43" s="6"/>
      <c r="D43" s="6"/>
      <c r="E43" s="6"/>
      <c r="F43" s="6"/>
      <c r="G43" s="6"/>
      <c r="H43" s="6"/>
      <c r="I43" s="6"/>
      <c r="J43" s="9"/>
    </row>
    <row r="44" spans="1:10" x14ac:dyDescent="0.2">
      <c r="A44" s="4"/>
      <c r="B44" s="6"/>
      <c r="C44" s="6"/>
      <c r="D44" s="27"/>
      <c r="E44" s="27"/>
      <c r="F44" s="27"/>
      <c r="G44" s="27"/>
      <c r="H44" s="6"/>
      <c r="I44" s="6"/>
      <c r="J44" s="9"/>
    </row>
    <row r="45" spans="1:10" x14ac:dyDescent="0.2">
      <c r="A45" s="4"/>
      <c r="B45" s="6"/>
      <c r="C45" s="6"/>
      <c r="D45" s="6"/>
      <c r="E45" s="6"/>
      <c r="F45" s="6"/>
      <c r="G45" s="6"/>
      <c r="H45" s="6"/>
      <c r="I45" s="6"/>
      <c r="J45" s="9"/>
    </row>
    <row r="46" spans="1:10" x14ac:dyDescent="0.2">
      <c r="A46" s="4"/>
      <c r="B46" s="6"/>
      <c r="C46" s="6"/>
      <c r="D46" s="6"/>
      <c r="E46" s="6"/>
      <c r="F46" s="6"/>
      <c r="G46" s="6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5"/>
    </row>
    <row r="52" spans="1:10" x14ac:dyDescent="0.2">
      <c r="A52" s="4" t="s">
        <v>27</v>
      </c>
      <c r="B52" s="6" t="s">
        <v>252</v>
      </c>
      <c r="C52" s="6"/>
      <c r="D52" s="6"/>
      <c r="E52" s="6"/>
      <c r="F52" s="6"/>
      <c r="G52" s="6"/>
      <c r="H52" s="6"/>
      <c r="I52" s="6"/>
      <c r="J52" s="9"/>
    </row>
    <row r="53" spans="1:10" x14ac:dyDescent="0.2">
      <c r="A53" s="4"/>
      <c r="B53" s="6"/>
      <c r="C53" s="6"/>
      <c r="D53" s="6"/>
      <c r="E53" s="6"/>
      <c r="F53" s="6"/>
      <c r="G53" s="6"/>
      <c r="H53" s="6"/>
      <c r="I53" s="6"/>
      <c r="J53" s="9"/>
    </row>
    <row r="54" spans="1:10" x14ac:dyDescent="0.2">
      <c r="A54" s="11" t="s">
        <v>28</v>
      </c>
      <c r="B54" s="32">
        <f>'Item 100, pg 21A'!B56</f>
        <v>41613</v>
      </c>
      <c r="C54" s="12"/>
      <c r="D54" s="12"/>
      <c r="E54" s="12"/>
      <c r="F54" s="12"/>
      <c r="G54" s="12"/>
      <c r="H54" s="12" t="s">
        <v>132</v>
      </c>
      <c r="I54" s="12"/>
      <c r="J54" s="33">
        <f>'Item 100, pg 21A'!J56</f>
        <v>41671</v>
      </c>
    </row>
    <row r="55" spans="1:10" x14ac:dyDescent="0.2">
      <c r="A55" s="194" t="s">
        <v>30</v>
      </c>
      <c r="B55" s="195"/>
      <c r="C55" s="195"/>
      <c r="D55" s="195"/>
      <c r="E55" s="195"/>
      <c r="F55" s="195"/>
      <c r="G55" s="195"/>
      <c r="H55" s="195"/>
      <c r="I55" s="195"/>
      <c r="J55" s="196"/>
    </row>
    <row r="56" spans="1:10" x14ac:dyDescent="0.2">
      <c r="A56" s="11"/>
      <c r="B56" s="12"/>
      <c r="C56" s="12"/>
      <c r="D56" s="12"/>
      <c r="E56" s="12"/>
      <c r="F56" s="12"/>
      <c r="G56" s="12"/>
      <c r="H56" s="12"/>
      <c r="I56" s="12"/>
      <c r="J56" s="15"/>
    </row>
    <row r="57" spans="1:10" x14ac:dyDescent="0.2">
      <c r="A57" s="4"/>
      <c r="B57" s="6"/>
      <c r="C57" s="6"/>
      <c r="D57" s="6"/>
      <c r="E57" s="6"/>
      <c r="F57" s="6"/>
      <c r="G57" s="6"/>
      <c r="H57" s="6"/>
      <c r="I57" s="6"/>
      <c r="J57" s="9"/>
    </row>
    <row r="58" spans="1:10" x14ac:dyDescent="0.2">
      <c r="A58" s="4" t="s">
        <v>31</v>
      </c>
      <c r="B58" s="6"/>
      <c r="C58" s="6"/>
      <c r="D58" s="6"/>
      <c r="E58" s="6"/>
      <c r="F58" s="6"/>
      <c r="G58" s="6"/>
      <c r="H58" s="6"/>
      <c r="I58" s="6"/>
      <c r="J58" s="9"/>
    </row>
    <row r="59" spans="1:10" x14ac:dyDescent="0.2">
      <c r="A59" s="11"/>
      <c r="B59" s="12"/>
      <c r="C59" s="12"/>
      <c r="D59" s="12"/>
      <c r="E59" s="12"/>
      <c r="F59" s="12"/>
      <c r="G59" s="12"/>
      <c r="H59" s="12"/>
      <c r="I59" s="12"/>
      <c r="J59" s="15"/>
    </row>
  </sheetData>
  <mergeCells count="21">
    <mergeCell ref="C35:D35"/>
    <mergeCell ref="E35:F35"/>
    <mergeCell ref="G35:H35"/>
    <mergeCell ref="I35:J35"/>
    <mergeCell ref="H2:I2"/>
    <mergeCell ref="A9:J9"/>
    <mergeCell ref="C11:E11"/>
    <mergeCell ref="F11:H11"/>
    <mergeCell ref="A17:J17"/>
    <mergeCell ref="C19:E19"/>
    <mergeCell ref="F19:H19"/>
    <mergeCell ref="C23:E23"/>
    <mergeCell ref="F23:H23"/>
    <mergeCell ref="A29:J29"/>
    <mergeCell ref="E34:F34"/>
    <mergeCell ref="I34:J34"/>
    <mergeCell ref="C36:D36"/>
    <mergeCell ref="E36:F36"/>
    <mergeCell ref="G36:H36"/>
    <mergeCell ref="I36:J36"/>
    <mergeCell ref="A55:J55"/>
  </mergeCells>
  <printOptions horizontalCentered="1" verticalCentered="1"/>
  <pageMargins left="0.5" right="0.5" top="0.5" bottom="0.5" header="0.5" footer="0.5"/>
  <pageSetup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7" workbookViewId="0">
      <selection activeCell="C39" sqref="C39"/>
    </sheetView>
  </sheetViews>
  <sheetFormatPr defaultRowHeight="12.75" x14ac:dyDescent="0.2"/>
  <cols>
    <col min="1" max="1" width="10.28515625" customWidth="1"/>
    <col min="2" max="2" width="18.140625" customWidth="1"/>
    <col min="3" max="3" width="8.42578125" customWidth="1"/>
    <col min="10" max="10" width="14.710937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7">
        <v>23</v>
      </c>
      <c r="C2" s="6"/>
      <c r="D2" s="6"/>
      <c r="E2" s="6"/>
      <c r="F2" s="6"/>
      <c r="G2" s="7" t="s">
        <v>204</v>
      </c>
      <c r="H2" s="187" t="s">
        <v>1</v>
      </c>
      <c r="I2" s="187"/>
      <c r="J2" s="8">
        <v>32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2</v>
      </c>
      <c r="B4" s="6"/>
      <c r="C4" s="10" t="str">
        <f>'Item 120,130,150, pg 28'!C4</f>
        <v>Murrey's Disposal Co., Inc. G-9</v>
      </c>
      <c r="D4" s="6"/>
      <c r="E4" s="6"/>
      <c r="F4" s="6"/>
      <c r="G4" s="6"/>
      <c r="H4" s="6"/>
      <c r="I4" s="6"/>
      <c r="J4" s="9"/>
    </row>
    <row r="5" spans="1:10" x14ac:dyDescent="0.2">
      <c r="A5" s="11" t="s">
        <v>3</v>
      </c>
      <c r="B5" s="12"/>
      <c r="C5" s="10" t="str">
        <f>'Item 120,130,150, pg 28'!C5</f>
        <v>Olympic Disposal</v>
      </c>
      <c r="D5" s="12"/>
      <c r="E5" s="12"/>
      <c r="F5" s="12"/>
      <c r="G5" s="12"/>
      <c r="H5" s="12"/>
      <c r="I5" s="12"/>
      <c r="J5" s="15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1" t="s">
        <v>4</v>
      </c>
      <c r="B7" s="6"/>
      <c r="C7" s="6"/>
      <c r="D7" s="6"/>
      <c r="E7" s="6"/>
      <c r="F7" s="6"/>
      <c r="G7" s="6"/>
      <c r="H7" s="6"/>
      <c r="I7" s="6"/>
      <c r="J7" s="9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191" t="s">
        <v>133</v>
      </c>
      <c r="B9" s="192"/>
      <c r="C9" s="192"/>
      <c r="D9" s="192"/>
      <c r="E9" s="192"/>
      <c r="F9" s="192"/>
      <c r="G9" s="192"/>
      <c r="H9" s="192"/>
      <c r="I9" s="192"/>
      <c r="J9" s="193"/>
    </row>
    <row r="10" spans="1:10" x14ac:dyDescent="0.2">
      <c r="A10" s="4"/>
      <c r="B10" s="6"/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25" t="s">
        <v>134</v>
      </c>
      <c r="B11" s="6"/>
      <c r="C11" s="6"/>
      <c r="D11" s="6"/>
      <c r="E11" s="6"/>
      <c r="F11" s="6"/>
      <c r="G11" s="6"/>
      <c r="H11" s="6"/>
      <c r="I11" s="6"/>
      <c r="J11" s="9"/>
    </row>
    <row r="12" spans="1:10" x14ac:dyDescent="0.2">
      <c r="A12" s="25" t="s">
        <v>135</v>
      </c>
      <c r="B12" s="6"/>
      <c r="C12" s="6"/>
      <c r="D12" s="6"/>
      <c r="E12" s="6"/>
      <c r="F12" s="6"/>
      <c r="G12" s="6"/>
      <c r="H12" s="6"/>
      <c r="I12" s="6"/>
      <c r="J12" s="9"/>
    </row>
    <row r="13" spans="1:10" x14ac:dyDescent="0.2">
      <c r="A13" s="25"/>
      <c r="B13" t="s">
        <v>136</v>
      </c>
      <c r="C13" s="95"/>
      <c r="D13" s="95"/>
      <c r="E13" s="95"/>
      <c r="F13" s="95"/>
      <c r="G13" s="95"/>
      <c r="H13" s="95"/>
      <c r="I13" s="6"/>
      <c r="J13" s="9"/>
    </row>
    <row r="14" spans="1:10" x14ac:dyDescent="0.2">
      <c r="A14" s="25"/>
      <c r="B14" s="96" t="s">
        <v>137</v>
      </c>
      <c r="C14" s="95"/>
      <c r="D14" s="95"/>
      <c r="E14" s="95"/>
      <c r="F14" s="95"/>
      <c r="G14" s="95"/>
      <c r="H14" s="95"/>
      <c r="I14" s="6"/>
      <c r="J14" s="9"/>
    </row>
    <row r="15" spans="1:10" x14ac:dyDescent="0.2">
      <c r="A15" s="25"/>
      <c r="B15" s="97" t="s">
        <v>138</v>
      </c>
      <c r="C15" s="98"/>
      <c r="D15" s="95"/>
      <c r="E15" s="99"/>
      <c r="F15" s="98"/>
      <c r="G15" s="95"/>
      <c r="H15" s="99"/>
      <c r="I15" s="19"/>
      <c r="J15" s="9"/>
    </row>
    <row r="16" spans="1:10" x14ac:dyDescent="0.2">
      <c r="A16" s="25"/>
      <c r="B16" s="97" t="s">
        <v>139</v>
      </c>
      <c r="C16" s="98"/>
      <c r="D16" s="95"/>
      <c r="E16" s="99"/>
      <c r="F16" s="98"/>
      <c r="G16" s="95"/>
      <c r="H16" s="99"/>
      <c r="I16" s="19"/>
      <c r="J16" s="9"/>
    </row>
    <row r="17" spans="1:10" x14ac:dyDescent="0.2">
      <c r="A17" s="25"/>
      <c r="B17" s="96"/>
      <c r="C17" s="95"/>
      <c r="D17" s="95"/>
      <c r="E17" s="95"/>
      <c r="F17" s="95"/>
      <c r="G17" s="95"/>
      <c r="H17" s="95"/>
      <c r="I17" s="6"/>
      <c r="J17" s="9"/>
    </row>
    <row r="18" spans="1:10" x14ac:dyDescent="0.2">
      <c r="A18" s="25" t="s">
        <v>140</v>
      </c>
      <c r="B18" s="74"/>
      <c r="C18" s="6"/>
      <c r="D18" s="6"/>
      <c r="E18" s="6"/>
      <c r="F18" s="6"/>
      <c r="G18" s="6"/>
      <c r="H18" s="6"/>
      <c r="I18" s="6"/>
      <c r="J18" s="9"/>
    </row>
    <row r="19" spans="1:10" x14ac:dyDescent="0.2">
      <c r="A19" s="25"/>
      <c r="B19" s="74"/>
      <c r="C19" s="6"/>
      <c r="D19" s="6"/>
      <c r="E19" s="6"/>
      <c r="F19" s="6"/>
      <c r="G19" s="6"/>
      <c r="H19" s="6"/>
      <c r="I19" s="6"/>
      <c r="J19" s="9"/>
    </row>
    <row r="20" spans="1:10" x14ac:dyDescent="0.2">
      <c r="A20" s="223" t="s">
        <v>141</v>
      </c>
      <c r="B20" s="224"/>
      <c r="C20" s="223" t="s">
        <v>142</v>
      </c>
      <c r="D20" s="225"/>
      <c r="E20" s="27"/>
      <c r="F20" s="27"/>
      <c r="G20" s="223" t="s">
        <v>141</v>
      </c>
      <c r="H20" s="224"/>
      <c r="I20" s="223" t="s">
        <v>142</v>
      </c>
      <c r="J20" s="225"/>
    </row>
    <row r="21" spans="1:10" x14ac:dyDescent="0.2">
      <c r="A21" s="226" t="s">
        <v>143</v>
      </c>
      <c r="B21" s="227"/>
      <c r="C21" s="226" t="s">
        <v>144</v>
      </c>
      <c r="D21" s="227"/>
      <c r="E21" s="6"/>
      <c r="F21" s="6"/>
      <c r="G21" s="226" t="s">
        <v>143</v>
      </c>
      <c r="H21" s="227"/>
      <c r="I21" s="226" t="s">
        <v>144</v>
      </c>
      <c r="J21" s="227"/>
    </row>
    <row r="22" spans="1:10" x14ac:dyDescent="0.2">
      <c r="A22" s="220" t="s">
        <v>145</v>
      </c>
      <c r="B22" s="221"/>
      <c r="C22" s="228" t="s">
        <v>146</v>
      </c>
      <c r="D22" s="221"/>
      <c r="E22" s="6"/>
      <c r="F22" s="6"/>
      <c r="G22" s="220" t="s">
        <v>145</v>
      </c>
      <c r="H22" s="221"/>
      <c r="I22" s="228" t="s">
        <v>146</v>
      </c>
      <c r="J22" s="221"/>
    </row>
    <row r="23" spans="1:10" x14ac:dyDescent="0.2">
      <c r="A23" s="60" t="s">
        <v>147</v>
      </c>
      <c r="B23" s="58"/>
      <c r="C23" s="100">
        <v>40000</v>
      </c>
      <c r="D23" s="58"/>
      <c r="E23" s="6"/>
      <c r="F23" s="6"/>
      <c r="G23" s="60"/>
      <c r="H23" s="58"/>
      <c r="I23" s="60"/>
      <c r="J23" s="58"/>
    </row>
    <row r="24" spans="1:10" x14ac:dyDescent="0.2">
      <c r="A24" s="60" t="s">
        <v>148</v>
      </c>
      <c r="B24" s="58"/>
      <c r="C24" s="100">
        <v>40000</v>
      </c>
      <c r="D24" s="58"/>
      <c r="E24" s="6"/>
      <c r="F24" s="6"/>
      <c r="G24" s="60"/>
      <c r="H24" s="58"/>
      <c r="I24" s="60"/>
      <c r="J24" s="58"/>
    </row>
    <row r="25" spans="1:10" x14ac:dyDescent="0.2">
      <c r="A25" s="60"/>
      <c r="B25" s="58"/>
      <c r="C25" s="60"/>
      <c r="D25" s="58"/>
      <c r="E25" s="6"/>
      <c r="F25" s="6"/>
      <c r="G25" s="60"/>
      <c r="H25" s="58"/>
      <c r="I25" s="60"/>
      <c r="J25" s="58"/>
    </row>
    <row r="26" spans="1:10" x14ac:dyDescent="0.2">
      <c r="A26" s="60"/>
      <c r="B26" s="58"/>
      <c r="C26" s="60"/>
      <c r="D26" s="58"/>
      <c r="E26" s="6"/>
      <c r="F26" s="6"/>
      <c r="G26" s="60"/>
      <c r="H26" s="58"/>
      <c r="I26" s="60"/>
      <c r="J26" s="58"/>
    </row>
    <row r="27" spans="1:10" x14ac:dyDescent="0.2">
      <c r="A27" s="60"/>
      <c r="B27" s="58"/>
      <c r="C27" s="60"/>
      <c r="D27" s="58"/>
      <c r="E27" s="6"/>
      <c r="F27" s="6"/>
      <c r="G27" s="60"/>
      <c r="H27" s="58"/>
      <c r="I27" s="60"/>
      <c r="J27" s="58"/>
    </row>
    <row r="28" spans="1:10" x14ac:dyDescent="0.2">
      <c r="A28" s="60"/>
      <c r="B28" s="58"/>
      <c r="C28" s="60"/>
      <c r="D28" s="58"/>
      <c r="E28" s="6"/>
      <c r="F28" s="6"/>
      <c r="G28" s="60"/>
      <c r="H28" s="58"/>
      <c r="I28" s="60"/>
      <c r="J28" s="58"/>
    </row>
    <row r="29" spans="1:10" x14ac:dyDescent="0.2">
      <c r="A29" s="4" t="s">
        <v>149</v>
      </c>
      <c r="B29" s="6"/>
      <c r="C29" s="6"/>
      <c r="D29" s="6"/>
      <c r="E29" s="6"/>
      <c r="F29" s="6"/>
      <c r="G29" s="6"/>
      <c r="H29" s="6"/>
      <c r="I29" s="6"/>
      <c r="J29" s="9"/>
    </row>
    <row r="30" spans="1:10" x14ac:dyDescent="0.2">
      <c r="A30" s="4" t="s">
        <v>150</v>
      </c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">
      <c r="A31" s="4"/>
      <c r="B31" s="6"/>
      <c r="C31" s="6"/>
      <c r="D31" s="6"/>
      <c r="E31" s="6"/>
      <c r="F31" s="6"/>
      <c r="G31" s="6"/>
      <c r="H31" s="6"/>
      <c r="I31" s="6"/>
      <c r="J31" s="9"/>
    </row>
    <row r="32" spans="1:10" x14ac:dyDescent="0.2">
      <c r="A32" s="78" t="s">
        <v>151</v>
      </c>
      <c r="B32" s="6"/>
      <c r="C32" s="6"/>
      <c r="D32" s="6"/>
      <c r="E32" s="6"/>
      <c r="F32" s="6"/>
      <c r="G32" s="6"/>
      <c r="H32" s="6"/>
      <c r="I32" s="6"/>
      <c r="J32" s="9"/>
    </row>
    <row r="33" spans="1:10" x14ac:dyDescent="0.2">
      <c r="A33" s="4" t="s">
        <v>152</v>
      </c>
      <c r="B33" s="6"/>
      <c r="C33" s="6"/>
      <c r="D33" s="6"/>
      <c r="E33" s="6"/>
      <c r="F33" s="6"/>
      <c r="G33" s="6"/>
      <c r="H33" s="6"/>
      <c r="I33" s="6"/>
      <c r="J33" s="9"/>
    </row>
    <row r="34" spans="1:10" x14ac:dyDescent="0.2">
      <c r="A34" s="26" t="s">
        <v>153</v>
      </c>
      <c r="B34" s="27"/>
      <c r="C34" s="27"/>
      <c r="D34" s="27"/>
      <c r="E34" s="27"/>
      <c r="F34" s="27"/>
      <c r="G34" s="27"/>
      <c r="H34" s="27"/>
      <c r="I34" s="27"/>
      <c r="J34" s="28"/>
    </row>
    <row r="35" spans="1:10" x14ac:dyDescent="0.2">
      <c r="A35" s="4"/>
      <c r="B35" s="6"/>
      <c r="C35" s="6"/>
      <c r="D35" s="6"/>
      <c r="E35" s="6"/>
      <c r="F35" s="6"/>
      <c r="G35" s="6"/>
      <c r="H35" s="6"/>
      <c r="I35" s="6"/>
      <c r="J35" s="9"/>
    </row>
    <row r="36" spans="1:10" x14ac:dyDescent="0.2">
      <c r="A36" s="223" t="s">
        <v>141</v>
      </c>
      <c r="B36" s="224"/>
      <c r="C36" s="223" t="s">
        <v>62</v>
      </c>
      <c r="D36" s="225"/>
      <c r="E36" s="27"/>
      <c r="F36" s="27"/>
      <c r="G36" s="223" t="s">
        <v>141</v>
      </c>
      <c r="H36" s="224"/>
      <c r="I36" s="223" t="s">
        <v>62</v>
      </c>
      <c r="J36" s="225"/>
    </row>
    <row r="37" spans="1:10" x14ac:dyDescent="0.2">
      <c r="A37" s="226" t="s">
        <v>143</v>
      </c>
      <c r="B37" s="227"/>
      <c r="C37" s="226" t="s">
        <v>62</v>
      </c>
      <c r="D37" s="227"/>
      <c r="E37" s="6"/>
      <c r="F37" s="6"/>
      <c r="G37" s="226" t="s">
        <v>143</v>
      </c>
      <c r="H37" s="227"/>
      <c r="I37" s="226" t="s">
        <v>62</v>
      </c>
      <c r="J37" s="227"/>
    </row>
    <row r="38" spans="1:10" x14ac:dyDescent="0.2">
      <c r="A38" s="220" t="s">
        <v>145</v>
      </c>
      <c r="B38" s="221"/>
      <c r="C38" s="220" t="s">
        <v>154</v>
      </c>
      <c r="D38" s="222"/>
      <c r="E38" s="6"/>
      <c r="F38" s="6"/>
      <c r="G38" s="220" t="s">
        <v>145</v>
      </c>
      <c r="H38" s="221"/>
      <c r="I38" s="220" t="s">
        <v>154</v>
      </c>
      <c r="J38" s="221"/>
    </row>
    <row r="39" spans="1:10" x14ac:dyDescent="0.2">
      <c r="A39" s="60" t="s">
        <v>155</v>
      </c>
      <c r="B39" s="58"/>
      <c r="C39" s="77" t="s">
        <v>277</v>
      </c>
      <c r="D39" s="58"/>
      <c r="E39" s="6"/>
      <c r="F39" s="6"/>
      <c r="G39" s="60"/>
      <c r="H39" s="58"/>
      <c r="I39" s="60" t="s">
        <v>156</v>
      </c>
      <c r="J39" s="58"/>
    </row>
    <row r="40" spans="1:10" x14ac:dyDescent="0.2">
      <c r="A40" s="60"/>
      <c r="B40" s="58"/>
      <c r="C40" s="60" t="s">
        <v>156</v>
      </c>
      <c r="D40" s="58"/>
      <c r="E40" s="6"/>
      <c r="F40" s="6"/>
      <c r="G40" s="60"/>
      <c r="H40" s="58"/>
      <c r="I40" s="60" t="s">
        <v>156</v>
      </c>
      <c r="J40" s="58"/>
    </row>
    <row r="41" spans="1:10" x14ac:dyDescent="0.2">
      <c r="A41" s="60"/>
      <c r="B41" s="58"/>
      <c r="C41" s="60" t="s">
        <v>156</v>
      </c>
      <c r="D41" s="58"/>
      <c r="E41" s="6"/>
      <c r="F41" s="6"/>
      <c r="G41" s="60"/>
      <c r="H41" s="58"/>
      <c r="I41" s="60" t="s">
        <v>156</v>
      </c>
      <c r="J41" s="58"/>
    </row>
    <row r="42" spans="1:10" x14ac:dyDescent="0.2">
      <c r="A42" s="60"/>
      <c r="B42" s="58"/>
      <c r="C42" s="60" t="s">
        <v>156</v>
      </c>
      <c r="D42" s="58"/>
      <c r="E42" s="6"/>
      <c r="F42" s="6"/>
      <c r="G42" s="60"/>
      <c r="H42" s="58"/>
      <c r="I42" s="60" t="s">
        <v>156</v>
      </c>
      <c r="J42" s="58"/>
    </row>
    <row r="43" spans="1:10" x14ac:dyDescent="0.2">
      <c r="A43" s="60"/>
      <c r="B43" s="58"/>
      <c r="C43" s="60" t="s">
        <v>156</v>
      </c>
      <c r="D43" s="58"/>
      <c r="E43" s="6"/>
      <c r="F43" s="6"/>
      <c r="G43" s="60"/>
      <c r="H43" s="58"/>
      <c r="I43" s="60" t="s">
        <v>156</v>
      </c>
      <c r="J43" s="58"/>
    </row>
    <row r="44" spans="1:10" x14ac:dyDescent="0.2">
      <c r="A44" s="60"/>
      <c r="B44" s="58"/>
      <c r="C44" s="60" t="s">
        <v>156</v>
      </c>
      <c r="D44" s="58"/>
      <c r="E44" s="6"/>
      <c r="F44" s="6"/>
      <c r="G44" s="60"/>
      <c r="H44" s="58"/>
      <c r="I44" s="60" t="s">
        <v>156</v>
      </c>
      <c r="J44" s="58"/>
    </row>
    <row r="45" spans="1:10" x14ac:dyDescent="0.2">
      <c r="A45" s="4"/>
      <c r="B45" s="6"/>
      <c r="C45" s="6"/>
      <c r="D45" s="6"/>
      <c r="E45" s="6"/>
      <c r="F45" s="6"/>
      <c r="G45" s="6"/>
      <c r="H45" s="6"/>
      <c r="I45" s="6"/>
      <c r="J45" s="9"/>
    </row>
    <row r="46" spans="1:10" x14ac:dyDescent="0.2">
      <c r="A46" s="4"/>
      <c r="B46" s="6"/>
      <c r="C46" s="6"/>
      <c r="D46" s="27"/>
      <c r="E46" s="27"/>
      <c r="F46" s="27"/>
      <c r="G46" s="27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x14ac:dyDescent="0.2">
      <c r="A51" s="4"/>
      <c r="B51" s="6"/>
      <c r="C51" s="6"/>
      <c r="D51" s="6"/>
      <c r="E51" s="6"/>
      <c r="F51" s="6"/>
      <c r="G51" s="6"/>
      <c r="H51" s="6"/>
      <c r="I51" s="6"/>
      <c r="J51" s="9"/>
    </row>
    <row r="52" spans="1:10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5"/>
    </row>
    <row r="53" spans="1:10" x14ac:dyDescent="0.2">
      <c r="A53" s="4" t="s">
        <v>27</v>
      </c>
      <c r="B53" s="6" t="str">
        <f>+'[1]Check Sheet'!$B$52</f>
        <v>Irmgard R Wilcox</v>
      </c>
      <c r="C53" s="6"/>
      <c r="D53" s="6"/>
      <c r="E53" s="6"/>
      <c r="F53" s="6"/>
      <c r="G53" s="6"/>
      <c r="H53" s="6"/>
      <c r="I53" s="6"/>
      <c r="J53" s="9"/>
    </row>
    <row r="54" spans="1:10" x14ac:dyDescent="0.2">
      <c r="A54" s="4"/>
      <c r="B54" s="6"/>
      <c r="C54" s="6"/>
      <c r="D54" s="6"/>
      <c r="E54" s="6"/>
      <c r="F54" s="6"/>
      <c r="G54" s="6"/>
      <c r="H54" s="6"/>
      <c r="I54" s="6"/>
      <c r="J54" s="9"/>
    </row>
    <row r="55" spans="1:10" x14ac:dyDescent="0.2">
      <c r="A55" s="11" t="s">
        <v>28</v>
      </c>
      <c r="B55" s="32">
        <f>'Item 120,130,150, pg 28'!B54</f>
        <v>41613</v>
      </c>
      <c r="C55" s="12"/>
      <c r="D55" s="12"/>
      <c r="E55" s="12"/>
      <c r="F55" s="12"/>
      <c r="G55" s="12"/>
      <c r="H55" s="12" t="s">
        <v>132</v>
      </c>
      <c r="I55" s="12"/>
      <c r="J55" s="33">
        <f>'Item 120,130,150, pg 28'!J54</f>
        <v>41671</v>
      </c>
    </row>
    <row r="56" spans="1:10" x14ac:dyDescent="0.2">
      <c r="A56" s="194" t="s">
        <v>30</v>
      </c>
      <c r="B56" s="195"/>
      <c r="C56" s="195"/>
      <c r="D56" s="195"/>
      <c r="E56" s="195"/>
      <c r="F56" s="195"/>
      <c r="G56" s="195"/>
      <c r="H56" s="195"/>
      <c r="I56" s="195"/>
      <c r="J56" s="196"/>
    </row>
    <row r="57" spans="1:10" x14ac:dyDescent="0.2">
      <c r="A57" s="4"/>
      <c r="B57" s="6"/>
      <c r="C57" s="6"/>
      <c r="D57" s="6"/>
      <c r="E57" s="6"/>
      <c r="F57" s="6"/>
      <c r="G57" s="6"/>
      <c r="H57" s="6"/>
      <c r="I57" s="6"/>
      <c r="J57" s="9"/>
    </row>
    <row r="58" spans="1:10" x14ac:dyDescent="0.2">
      <c r="A58" s="4" t="s">
        <v>31</v>
      </c>
      <c r="B58" s="6"/>
      <c r="C58" s="6"/>
      <c r="D58" s="6"/>
      <c r="E58" s="6"/>
      <c r="F58" s="6"/>
      <c r="G58" s="6"/>
      <c r="H58" s="6"/>
      <c r="I58" s="6"/>
      <c r="J58" s="9"/>
    </row>
    <row r="59" spans="1:10" x14ac:dyDescent="0.2">
      <c r="A59" s="11"/>
      <c r="B59" s="12"/>
      <c r="C59" s="12"/>
      <c r="D59" s="12"/>
      <c r="E59" s="12"/>
      <c r="F59" s="12"/>
      <c r="G59" s="12"/>
      <c r="H59" s="12"/>
      <c r="I59" s="12"/>
      <c r="J59" s="15"/>
    </row>
  </sheetData>
  <mergeCells count="27">
    <mergeCell ref="H2:I2"/>
    <mergeCell ref="A9:J9"/>
    <mergeCell ref="A20:B20"/>
    <mergeCell ref="C20:D20"/>
    <mergeCell ref="G20:H20"/>
    <mergeCell ref="I20:J20"/>
    <mergeCell ref="A21:B21"/>
    <mergeCell ref="C21:D21"/>
    <mergeCell ref="G21:H21"/>
    <mergeCell ref="I21:J21"/>
    <mergeCell ref="A22:B22"/>
    <mergeCell ref="C22:D22"/>
    <mergeCell ref="G22:H22"/>
    <mergeCell ref="I22:J22"/>
    <mergeCell ref="A36:B36"/>
    <mergeCell ref="C36:D36"/>
    <mergeCell ref="G36:H36"/>
    <mergeCell ref="I36:J36"/>
    <mergeCell ref="A37:B37"/>
    <mergeCell ref="C37:D37"/>
    <mergeCell ref="G37:H37"/>
    <mergeCell ref="I37:J37"/>
    <mergeCell ref="A38:B38"/>
    <mergeCell ref="C38:D38"/>
    <mergeCell ref="G38:H38"/>
    <mergeCell ref="I38:J38"/>
    <mergeCell ref="A56:J56"/>
  </mergeCells>
  <printOptions horizontalCentered="1" verticalCentered="1"/>
  <pageMargins left="0.5" right="0.5" top="0.5" bottom="0.5" header="0.5" footer="0.5"/>
  <pageSetup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>
      <selection activeCell="I27" sqref="I27"/>
    </sheetView>
  </sheetViews>
  <sheetFormatPr defaultRowHeight="12.75" x14ac:dyDescent="0.2"/>
  <cols>
    <col min="1" max="1" width="10.28515625" customWidth="1"/>
    <col min="2" max="2" width="17.5703125" customWidth="1"/>
    <col min="5" max="5" width="14.28515625" customWidth="1"/>
    <col min="7" max="7" width="17.5703125" customWidth="1"/>
    <col min="8" max="8" width="9.42578125" customWidth="1"/>
    <col min="9" max="9" width="15" customWidth="1"/>
    <col min="10" max="10" width="3.85546875" customWidth="1"/>
  </cols>
  <sheetData>
    <row r="1" spans="1:10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x14ac:dyDescent="0.2">
      <c r="A2" s="4" t="s">
        <v>0</v>
      </c>
      <c r="B2" s="7">
        <v>23</v>
      </c>
      <c r="C2" s="6"/>
      <c r="D2" s="6"/>
      <c r="E2" s="6"/>
      <c r="F2" s="6"/>
      <c r="G2" s="7" t="s">
        <v>268</v>
      </c>
      <c r="H2" s="187" t="s">
        <v>1</v>
      </c>
      <c r="I2" s="187"/>
      <c r="J2" s="8">
        <v>34</v>
      </c>
    </row>
    <row r="3" spans="1:10" x14ac:dyDescent="0.2">
      <c r="A3" s="4"/>
      <c r="B3" s="6"/>
      <c r="C3" s="6"/>
      <c r="D3" s="6"/>
      <c r="E3" s="6"/>
      <c r="F3" s="6"/>
      <c r="G3" s="6"/>
      <c r="H3" s="6"/>
      <c r="I3" s="6"/>
      <c r="J3" s="9"/>
    </row>
    <row r="4" spans="1:10" x14ac:dyDescent="0.2">
      <c r="A4" s="4" t="s">
        <v>2</v>
      </c>
      <c r="B4" s="6"/>
      <c r="C4" s="6" t="str">
        <f>'Item 207, pg 32'!C4</f>
        <v>Murrey's Disposal Co., Inc. G-9</v>
      </c>
      <c r="D4" s="12"/>
      <c r="E4" s="12"/>
      <c r="F4" s="6"/>
      <c r="G4" s="6"/>
      <c r="H4" s="6"/>
      <c r="I4" s="6"/>
      <c r="J4" s="9"/>
    </row>
    <row r="5" spans="1:10" x14ac:dyDescent="0.2">
      <c r="A5" s="11" t="s">
        <v>3</v>
      </c>
      <c r="B5" s="12"/>
      <c r="C5" s="12" t="str">
        <f>'Item 207, pg 32'!C5</f>
        <v>Olympic Disposal</v>
      </c>
      <c r="D5" s="12"/>
      <c r="E5" s="12"/>
      <c r="F5" s="12"/>
      <c r="G5" s="12"/>
      <c r="H5" s="12"/>
      <c r="I5" s="12"/>
      <c r="J5" s="15"/>
    </row>
    <row r="6" spans="1:10" x14ac:dyDescent="0.2">
      <c r="A6" s="4"/>
      <c r="B6" s="6"/>
      <c r="C6" s="6"/>
      <c r="D6" s="6"/>
      <c r="E6" s="6"/>
      <c r="F6" s="6"/>
      <c r="G6" s="6"/>
      <c r="H6" s="6"/>
      <c r="I6" s="6"/>
      <c r="J6" s="9"/>
    </row>
    <row r="7" spans="1:10" x14ac:dyDescent="0.2">
      <c r="A7" s="191" t="s">
        <v>205</v>
      </c>
      <c r="B7" s="192"/>
      <c r="C7" s="192"/>
      <c r="D7" s="192"/>
      <c r="E7" s="192"/>
      <c r="F7" s="192"/>
      <c r="G7" s="192"/>
      <c r="H7" s="192"/>
      <c r="I7" s="192"/>
      <c r="J7" s="193"/>
    </row>
    <row r="8" spans="1:10" x14ac:dyDescent="0.2">
      <c r="A8" s="4"/>
      <c r="B8" s="6"/>
      <c r="C8" s="6"/>
      <c r="D8" s="6"/>
      <c r="E8" s="6"/>
      <c r="F8" s="6"/>
      <c r="G8" s="6"/>
      <c r="H8" s="6"/>
      <c r="I8" s="6"/>
      <c r="J8" s="9"/>
    </row>
    <row r="9" spans="1:10" x14ac:dyDescent="0.2">
      <c r="A9" s="4" t="s">
        <v>206</v>
      </c>
      <c r="B9" s="6"/>
      <c r="C9" s="6"/>
      <c r="D9" s="6"/>
      <c r="E9" s="6"/>
      <c r="F9" s="6"/>
      <c r="G9" s="6"/>
      <c r="H9" s="6"/>
      <c r="I9" s="6"/>
      <c r="J9" s="9"/>
    </row>
    <row r="10" spans="1:10" x14ac:dyDescent="0.2">
      <c r="A10" s="4"/>
      <c r="B10" s="6"/>
      <c r="C10" s="6"/>
      <c r="D10" s="6"/>
      <c r="E10" s="6"/>
      <c r="F10" s="6"/>
      <c r="G10" s="6"/>
      <c r="H10" s="6"/>
      <c r="I10" s="6"/>
      <c r="J10" s="9"/>
    </row>
    <row r="11" spans="1:10" x14ac:dyDescent="0.2">
      <c r="A11" s="206" t="s">
        <v>207</v>
      </c>
      <c r="B11" s="207"/>
      <c r="C11" s="207"/>
      <c r="D11" s="207"/>
      <c r="E11" s="208"/>
      <c r="F11" s="206" t="s">
        <v>208</v>
      </c>
      <c r="G11" s="208"/>
      <c r="H11" s="206" t="s">
        <v>209</v>
      </c>
      <c r="I11" s="207"/>
      <c r="J11" s="208"/>
    </row>
    <row r="12" spans="1:10" x14ac:dyDescent="0.2">
      <c r="A12" s="60"/>
      <c r="B12" s="56"/>
      <c r="C12" s="56"/>
      <c r="D12" s="56"/>
      <c r="E12" s="58"/>
      <c r="F12" s="60"/>
      <c r="G12" s="58"/>
      <c r="H12" s="60"/>
      <c r="I12" s="56"/>
      <c r="J12" s="58"/>
    </row>
    <row r="13" spans="1:10" x14ac:dyDescent="0.2">
      <c r="A13" s="60"/>
      <c r="B13" s="56" t="s">
        <v>210</v>
      </c>
      <c r="C13" s="56"/>
      <c r="D13" s="56"/>
      <c r="E13" s="58"/>
      <c r="F13" s="60" t="s">
        <v>211</v>
      </c>
      <c r="G13" s="58"/>
      <c r="H13" s="163">
        <v>139.13</v>
      </c>
      <c r="I13" s="56" t="s">
        <v>221</v>
      </c>
      <c r="J13" s="58"/>
    </row>
    <row r="14" spans="1:10" x14ac:dyDescent="0.2">
      <c r="A14" s="60"/>
      <c r="B14" s="56" t="s">
        <v>213</v>
      </c>
      <c r="C14" s="56"/>
      <c r="D14" s="56"/>
      <c r="E14" s="58"/>
      <c r="F14" s="60" t="s">
        <v>211</v>
      </c>
      <c r="G14" s="58"/>
      <c r="H14" s="124">
        <v>394.4</v>
      </c>
      <c r="I14" s="56" t="s">
        <v>221</v>
      </c>
      <c r="J14" s="58"/>
    </row>
    <row r="15" spans="1:10" x14ac:dyDescent="0.2">
      <c r="A15" s="60"/>
      <c r="B15" s="56" t="s">
        <v>214</v>
      </c>
      <c r="C15" s="56"/>
      <c r="D15" s="56"/>
      <c r="E15" s="58"/>
      <c r="F15" s="60"/>
      <c r="G15" s="58"/>
      <c r="H15" s="124"/>
      <c r="I15" s="56"/>
      <c r="J15" s="58"/>
    </row>
    <row r="16" spans="1:10" x14ac:dyDescent="0.2">
      <c r="A16" s="60"/>
      <c r="B16" s="56" t="s">
        <v>215</v>
      </c>
      <c r="C16" s="56"/>
      <c r="D16" s="56"/>
      <c r="E16" s="58"/>
      <c r="F16" s="60" t="s">
        <v>211</v>
      </c>
      <c r="G16" s="58"/>
      <c r="H16" s="124">
        <v>207.3</v>
      </c>
      <c r="I16" s="56" t="s">
        <v>221</v>
      </c>
      <c r="J16" s="58"/>
    </row>
    <row r="17" spans="1:10" x14ac:dyDescent="0.2">
      <c r="A17" s="60"/>
      <c r="B17" s="56" t="s">
        <v>216</v>
      </c>
      <c r="C17" s="56"/>
      <c r="D17" s="56"/>
      <c r="E17" s="58"/>
      <c r="F17" s="60" t="s">
        <v>211</v>
      </c>
      <c r="G17" s="58"/>
      <c r="H17" s="124">
        <v>141.94999999999999</v>
      </c>
      <c r="I17" s="56" t="s">
        <v>221</v>
      </c>
      <c r="J17" s="58"/>
    </row>
    <row r="18" spans="1:10" x14ac:dyDescent="0.2">
      <c r="A18" s="60"/>
      <c r="B18" s="56" t="s">
        <v>217</v>
      </c>
      <c r="C18" s="56"/>
      <c r="D18" s="56"/>
      <c r="E18" s="58"/>
      <c r="F18" s="60" t="s">
        <v>211</v>
      </c>
      <c r="G18" s="58"/>
      <c r="H18" s="124">
        <v>68.849999999999994</v>
      </c>
      <c r="I18" s="56" t="s">
        <v>221</v>
      </c>
      <c r="J18" s="58"/>
    </row>
    <row r="19" spans="1:10" x14ac:dyDescent="0.2">
      <c r="A19" s="60"/>
      <c r="B19" s="56" t="s">
        <v>218</v>
      </c>
      <c r="C19" s="56"/>
      <c r="D19" s="56"/>
      <c r="E19" s="58"/>
      <c r="F19" s="60"/>
      <c r="G19" s="58"/>
      <c r="H19" s="124">
        <v>20</v>
      </c>
      <c r="I19" s="56" t="s">
        <v>219</v>
      </c>
      <c r="J19" s="58"/>
    </row>
    <row r="20" spans="1:10" x14ac:dyDescent="0.2">
      <c r="A20" s="60"/>
      <c r="B20" s="56"/>
      <c r="C20" s="56"/>
      <c r="D20" s="56"/>
      <c r="E20" s="58"/>
      <c r="F20" s="60"/>
      <c r="G20" s="58"/>
      <c r="H20" s="125"/>
      <c r="I20" s="56"/>
      <c r="J20" s="58"/>
    </row>
    <row r="21" spans="1:10" x14ac:dyDescent="0.2">
      <c r="A21" s="60"/>
      <c r="B21" s="56" t="s">
        <v>220</v>
      </c>
      <c r="C21" s="56"/>
      <c r="D21" s="56"/>
      <c r="E21" s="58"/>
      <c r="F21" s="60" t="s">
        <v>211</v>
      </c>
      <c r="G21" s="58"/>
      <c r="H21" s="125">
        <v>139</v>
      </c>
      <c r="I21" s="56" t="s">
        <v>212</v>
      </c>
      <c r="J21" s="58"/>
    </row>
    <row r="22" spans="1:10" x14ac:dyDescent="0.2">
      <c r="A22" s="60"/>
      <c r="B22" s="56" t="s">
        <v>258</v>
      </c>
      <c r="C22" s="56"/>
      <c r="D22" s="56"/>
      <c r="E22" s="58"/>
      <c r="F22" s="60"/>
      <c r="G22" s="58"/>
      <c r="H22" s="125"/>
      <c r="I22" s="56"/>
      <c r="J22" s="58"/>
    </row>
    <row r="23" spans="1:10" x14ac:dyDescent="0.2">
      <c r="A23" s="60"/>
      <c r="B23" s="56" t="s">
        <v>264</v>
      </c>
      <c r="C23" s="56"/>
      <c r="D23" s="56"/>
      <c r="E23" s="58"/>
      <c r="F23" s="60"/>
      <c r="G23" s="58"/>
      <c r="H23" s="125">
        <v>139</v>
      </c>
      <c r="I23" s="56" t="s">
        <v>266</v>
      </c>
      <c r="J23" s="58"/>
    </row>
    <row r="24" spans="1:10" x14ac:dyDescent="0.2">
      <c r="A24" s="60"/>
      <c r="B24" s="56" t="s">
        <v>265</v>
      </c>
      <c r="C24" s="56"/>
      <c r="D24" s="56"/>
      <c r="E24" s="58"/>
      <c r="F24" s="60"/>
      <c r="G24" s="58"/>
      <c r="H24" s="164">
        <v>20</v>
      </c>
      <c r="I24" s="56" t="s">
        <v>267</v>
      </c>
      <c r="J24" s="58"/>
    </row>
    <row r="25" spans="1:10" x14ac:dyDescent="0.2">
      <c r="A25" s="60"/>
      <c r="B25" s="56"/>
      <c r="C25" s="56"/>
      <c r="D25" s="56"/>
      <c r="E25" s="58"/>
      <c r="F25" s="60"/>
      <c r="G25" s="58"/>
      <c r="H25" s="60"/>
      <c r="I25" s="56"/>
      <c r="J25" s="58"/>
    </row>
    <row r="26" spans="1:10" x14ac:dyDescent="0.2">
      <c r="A26" s="60"/>
      <c r="B26" s="56"/>
      <c r="C26" s="56"/>
      <c r="D26" s="56"/>
      <c r="E26" s="58"/>
      <c r="F26" s="60"/>
      <c r="G26" s="58"/>
      <c r="H26" s="60"/>
      <c r="I26" s="56"/>
      <c r="J26" s="58"/>
    </row>
    <row r="27" spans="1:10" x14ac:dyDescent="0.2">
      <c r="A27" s="60"/>
      <c r="B27" s="56"/>
      <c r="C27" s="56"/>
      <c r="D27" s="56"/>
      <c r="E27" s="58"/>
      <c r="F27" s="60"/>
      <c r="G27" s="58"/>
      <c r="H27" s="60"/>
      <c r="I27" s="56"/>
      <c r="J27" s="58"/>
    </row>
    <row r="28" spans="1:10" x14ac:dyDescent="0.2">
      <c r="A28" s="60"/>
      <c r="B28" s="56"/>
      <c r="C28" s="56"/>
      <c r="D28" s="56"/>
      <c r="E28" s="58"/>
      <c r="F28" s="60"/>
      <c r="G28" s="58"/>
      <c r="H28" s="60"/>
      <c r="I28" s="56"/>
      <c r="J28" s="58"/>
    </row>
    <row r="29" spans="1:10" x14ac:dyDescent="0.2">
      <c r="A29" s="60"/>
      <c r="B29" s="56"/>
      <c r="C29" s="56"/>
      <c r="D29" s="56"/>
      <c r="E29" s="58"/>
      <c r="F29" s="60"/>
      <c r="G29" s="58"/>
      <c r="H29" s="60"/>
      <c r="I29" s="56"/>
      <c r="J29" s="58"/>
    </row>
    <row r="30" spans="1:10" x14ac:dyDescent="0.2">
      <c r="A30" s="60"/>
      <c r="B30" s="56"/>
      <c r="C30" s="56"/>
      <c r="D30" s="56"/>
      <c r="E30" s="58"/>
      <c r="F30" s="60"/>
      <c r="G30" s="58"/>
      <c r="H30" s="60"/>
      <c r="I30" s="56"/>
      <c r="J30" s="58"/>
    </row>
    <row r="31" spans="1:10" x14ac:dyDescent="0.2">
      <c r="A31" s="60"/>
      <c r="B31" s="56"/>
      <c r="C31" s="56"/>
      <c r="D31" s="56"/>
      <c r="E31" s="58"/>
      <c r="F31" s="60"/>
      <c r="G31" s="58"/>
      <c r="H31" s="60"/>
      <c r="I31" s="56"/>
      <c r="J31" s="58"/>
    </row>
    <row r="32" spans="1:10" x14ac:dyDescent="0.2">
      <c r="A32" s="60"/>
      <c r="B32" s="56"/>
      <c r="C32" s="56"/>
      <c r="D32" s="56"/>
      <c r="E32" s="58"/>
      <c r="F32" s="60"/>
      <c r="G32" s="58"/>
      <c r="H32" s="60"/>
      <c r="I32" s="56"/>
      <c r="J32" s="58"/>
    </row>
    <row r="33" spans="1:10" x14ac:dyDescent="0.2">
      <c r="A33" s="60"/>
      <c r="B33" s="56"/>
      <c r="C33" s="56"/>
      <c r="D33" s="56"/>
      <c r="E33" s="58"/>
      <c r="F33" s="60"/>
      <c r="G33" s="58"/>
      <c r="H33" s="60"/>
      <c r="I33" s="56"/>
      <c r="J33" s="58"/>
    </row>
    <row r="34" spans="1:10" x14ac:dyDescent="0.2">
      <c r="A34" s="60"/>
      <c r="B34" s="56"/>
      <c r="C34" s="56"/>
      <c r="D34" s="56"/>
      <c r="E34" s="58"/>
      <c r="F34" s="60"/>
      <c r="G34" s="58"/>
      <c r="H34" s="60"/>
      <c r="I34" s="56"/>
      <c r="J34" s="58"/>
    </row>
    <row r="35" spans="1:10" x14ac:dyDescent="0.2">
      <c r="A35" s="60"/>
      <c r="B35" s="56"/>
      <c r="C35" s="56"/>
      <c r="D35" s="56"/>
      <c r="E35" s="58"/>
      <c r="F35" s="60"/>
      <c r="G35" s="58"/>
      <c r="H35" s="60"/>
      <c r="I35" s="56"/>
      <c r="J35" s="58"/>
    </row>
    <row r="36" spans="1:10" x14ac:dyDescent="0.2">
      <c r="A36" s="60"/>
      <c r="B36" s="56"/>
      <c r="C36" s="56"/>
      <c r="D36" s="56"/>
      <c r="E36" s="58"/>
      <c r="F36" s="60"/>
      <c r="G36" s="58"/>
      <c r="H36" s="60"/>
      <c r="I36" s="56"/>
      <c r="J36" s="58"/>
    </row>
    <row r="37" spans="1:10" x14ac:dyDescent="0.2">
      <c r="A37" s="60"/>
      <c r="B37" s="56"/>
      <c r="C37" s="56"/>
      <c r="D37" s="56"/>
      <c r="E37" s="58"/>
      <c r="F37" s="60"/>
      <c r="G37" s="58"/>
      <c r="H37" s="60"/>
      <c r="I37" s="56"/>
      <c r="J37" s="58"/>
    </row>
    <row r="38" spans="1:10" x14ac:dyDescent="0.2">
      <c r="A38" s="60"/>
      <c r="B38" s="56"/>
      <c r="C38" s="56"/>
      <c r="D38" s="56"/>
      <c r="E38" s="58"/>
      <c r="F38" s="60"/>
      <c r="G38" s="58"/>
      <c r="H38" s="60"/>
      <c r="I38" s="56"/>
      <c r="J38" s="58"/>
    </row>
    <row r="39" spans="1:10" x14ac:dyDescent="0.2">
      <c r="A39" s="60"/>
      <c r="B39" s="56"/>
      <c r="C39" s="56"/>
      <c r="D39" s="56"/>
      <c r="E39" s="58"/>
      <c r="F39" s="60"/>
      <c r="G39" s="58"/>
      <c r="H39" s="60"/>
      <c r="I39" s="56"/>
      <c r="J39" s="58"/>
    </row>
    <row r="40" spans="1:10" x14ac:dyDescent="0.2">
      <c r="A40" s="60"/>
      <c r="B40" s="56"/>
      <c r="C40" s="56"/>
      <c r="D40" s="56"/>
      <c r="E40" s="58"/>
      <c r="F40" s="60"/>
      <c r="G40" s="58"/>
      <c r="H40" s="60"/>
      <c r="I40" s="56"/>
      <c r="J40" s="58"/>
    </row>
    <row r="41" spans="1:10" x14ac:dyDescent="0.2">
      <c r="A41" s="4"/>
      <c r="B41" s="6"/>
      <c r="C41" s="6"/>
      <c r="D41" s="6"/>
      <c r="E41" s="6"/>
      <c r="F41" s="6"/>
      <c r="G41" s="6"/>
      <c r="H41" s="6"/>
      <c r="I41" s="6"/>
      <c r="J41" s="9"/>
    </row>
    <row r="42" spans="1:10" x14ac:dyDescent="0.2">
      <c r="A42" s="4"/>
      <c r="B42" s="6"/>
      <c r="C42" s="6"/>
      <c r="D42" s="6"/>
      <c r="E42" s="6"/>
      <c r="F42" s="6"/>
      <c r="G42" s="6"/>
      <c r="H42" s="6"/>
      <c r="I42" s="6"/>
      <c r="J42" s="9"/>
    </row>
    <row r="43" spans="1:10" x14ac:dyDescent="0.2">
      <c r="A43" s="4" t="s">
        <v>222</v>
      </c>
      <c r="B43" s="6"/>
      <c r="C43" s="6"/>
      <c r="D43" s="27"/>
      <c r="E43" s="27"/>
      <c r="F43" s="27"/>
      <c r="G43" s="27"/>
      <c r="H43" s="6"/>
      <c r="I43" s="6"/>
      <c r="J43" s="9"/>
    </row>
    <row r="44" spans="1:10" x14ac:dyDescent="0.2">
      <c r="A44" s="25" t="s">
        <v>223</v>
      </c>
      <c r="B44" s="6"/>
      <c r="C44" s="6"/>
      <c r="D44" s="6"/>
      <c r="E44" s="6"/>
      <c r="F44" s="6"/>
      <c r="G44" s="6"/>
      <c r="H44" s="6"/>
      <c r="I44" s="6"/>
      <c r="J44" s="9"/>
    </row>
    <row r="45" spans="1:10" x14ac:dyDescent="0.2">
      <c r="A45" s="16" t="s">
        <v>224</v>
      </c>
      <c r="B45" s="6"/>
      <c r="C45" s="6"/>
      <c r="D45" s="6"/>
      <c r="E45" s="6"/>
      <c r="F45" s="6"/>
      <c r="G45" s="6"/>
      <c r="H45" s="6"/>
      <c r="I45" s="6"/>
      <c r="J45" s="9"/>
    </row>
    <row r="46" spans="1:10" x14ac:dyDescent="0.2">
      <c r="A46" s="4"/>
      <c r="B46" s="6"/>
      <c r="C46" s="6"/>
      <c r="D46" s="6"/>
      <c r="E46" s="6"/>
      <c r="F46" s="6"/>
      <c r="G46" s="6"/>
      <c r="H46" s="6"/>
      <c r="I46" s="6"/>
      <c r="J46" s="9"/>
    </row>
    <row r="47" spans="1:10" x14ac:dyDescent="0.2">
      <c r="A47" s="4"/>
      <c r="B47" s="6"/>
      <c r="C47" s="6"/>
      <c r="D47" s="6"/>
      <c r="E47" s="6"/>
      <c r="F47" s="6"/>
      <c r="G47" s="6"/>
      <c r="H47" s="6"/>
      <c r="I47" s="6"/>
      <c r="J47" s="9"/>
    </row>
    <row r="48" spans="1:10" x14ac:dyDescent="0.2">
      <c r="A48" s="4"/>
      <c r="B48" s="6"/>
      <c r="C48" s="6"/>
      <c r="D48" s="6"/>
      <c r="E48" s="6"/>
      <c r="F48" s="6"/>
      <c r="G48" s="6"/>
      <c r="H48" s="6"/>
      <c r="I48" s="6"/>
      <c r="J48" s="9"/>
    </row>
    <row r="49" spans="1:10" x14ac:dyDescent="0.2">
      <c r="A49" s="4"/>
      <c r="B49" s="6"/>
      <c r="C49" s="6"/>
      <c r="D49" s="6"/>
      <c r="E49" s="6"/>
      <c r="F49" s="6"/>
      <c r="G49" s="6"/>
      <c r="H49" s="6"/>
      <c r="I49" s="6"/>
      <c r="J49" s="9"/>
    </row>
    <row r="50" spans="1:10" x14ac:dyDescent="0.2">
      <c r="A50" s="4"/>
      <c r="B50" s="6"/>
      <c r="C50" s="6"/>
      <c r="D50" s="6"/>
      <c r="E50" s="6"/>
      <c r="F50" s="6"/>
      <c r="G50" s="6"/>
      <c r="H50" s="6"/>
      <c r="I50" s="6"/>
      <c r="J50" s="9"/>
    </row>
    <row r="51" spans="1:10" x14ac:dyDescent="0.2">
      <c r="A51" s="4"/>
      <c r="B51" s="6"/>
      <c r="C51" s="6"/>
      <c r="D51" s="6"/>
      <c r="E51" s="6"/>
      <c r="F51" s="6"/>
      <c r="G51" s="6"/>
      <c r="H51" s="6"/>
      <c r="I51" s="6"/>
      <c r="J51" s="9"/>
    </row>
    <row r="52" spans="1:10" x14ac:dyDescent="0.2">
      <c r="A52" s="1" t="s">
        <v>27</v>
      </c>
      <c r="B52" s="2" t="s">
        <v>252</v>
      </c>
      <c r="C52" s="2"/>
      <c r="D52" s="2"/>
      <c r="E52" s="2"/>
      <c r="F52" s="2"/>
      <c r="G52" s="2"/>
      <c r="H52" s="2"/>
      <c r="I52" s="2"/>
      <c r="J52" s="3"/>
    </row>
    <row r="53" spans="1:10" x14ac:dyDescent="0.2">
      <c r="A53" s="4"/>
      <c r="B53" s="6"/>
      <c r="C53" s="6"/>
      <c r="D53" s="6"/>
      <c r="E53" s="6"/>
      <c r="F53" s="6"/>
      <c r="G53" s="6"/>
      <c r="H53" s="6"/>
      <c r="I53" s="6"/>
      <c r="J53" s="9"/>
    </row>
    <row r="54" spans="1:10" x14ac:dyDescent="0.2">
      <c r="A54" s="11" t="s">
        <v>28</v>
      </c>
      <c r="B54" s="32">
        <f>'Item 207, pg 32'!B55</f>
        <v>41613</v>
      </c>
      <c r="C54" s="12"/>
      <c r="D54" s="12"/>
      <c r="E54" s="12"/>
      <c r="F54" s="12"/>
      <c r="G54" s="12"/>
      <c r="H54" s="131" t="s">
        <v>225</v>
      </c>
      <c r="I54" s="126">
        <f>'Item 207, pg 32'!J55</f>
        <v>41671</v>
      </c>
      <c r="J54" s="72"/>
    </row>
    <row r="55" spans="1:10" x14ac:dyDescent="0.2">
      <c r="A55" s="4"/>
      <c r="B55" s="127"/>
      <c r="C55" s="6"/>
      <c r="D55" s="6"/>
      <c r="E55" s="128" t="s">
        <v>226</v>
      </c>
      <c r="F55" s="6"/>
      <c r="G55" s="6"/>
      <c r="H55" s="6"/>
      <c r="I55" s="6"/>
      <c r="J55" s="129"/>
    </row>
    <row r="56" spans="1:10" x14ac:dyDescent="0.2">
      <c r="A56" s="4"/>
      <c r="B56" s="130"/>
      <c r="C56" s="6"/>
      <c r="D56" s="6"/>
      <c r="E56" s="6"/>
      <c r="F56" s="6"/>
      <c r="G56" s="6"/>
      <c r="H56" s="6"/>
      <c r="I56" s="6"/>
      <c r="J56" s="9"/>
    </row>
    <row r="57" spans="1:10" x14ac:dyDescent="0.2">
      <c r="A57" s="4" t="s">
        <v>31</v>
      </c>
      <c r="B57" s="6"/>
      <c r="C57" s="6"/>
      <c r="D57" s="6"/>
      <c r="E57" s="6"/>
      <c r="F57" s="6"/>
      <c r="G57" s="6"/>
      <c r="H57" s="6"/>
      <c r="I57" s="6"/>
      <c r="J57" s="9"/>
    </row>
    <row r="58" spans="1:10" x14ac:dyDescent="0.2">
      <c r="A58" s="11"/>
      <c r="B58" s="12"/>
      <c r="C58" s="12"/>
      <c r="D58" s="12"/>
      <c r="E58" s="12"/>
      <c r="F58" s="12"/>
      <c r="G58" s="12"/>
      <c r="H58" s="12"/>
      <c r="I58" s="12"/>
      <c r="J58" s="15"/>
    </row>
  </sheetData>
  <mergeCells count="5">
    <mergeCell ref="H2:I2"/>
    <mergeCell ref="A7:J7"/>
    <mergeCell ref="A11:E11"/>
    <mergeCell ref="F11:G11"/>
    <mergeCell ref="H11:J11"/>
  </mergeCells>
  <pageMargins left="0.75" right="0.75" top="1" bottom="1" header="0.5" footer="0.5"/>
  <pageSetup scale="7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11" workbookViewId="0">
      <selection activeCell="J18" sqref="J18"/>
    </sheetView>
  </sheetViews>
  <sheetFormatPr defaultRowHeight="12.75" x14ac:dyDescent="0.2"/>
  <cols>
    <col min="1" max="1" width="10" customWidth="1"/>
    <col min="2" max="2" width="19" customWidth="1"/>
    <col min="5" max="5" width="3" customWidth="1"/>
    <col min="7" max="7" width="3" customWidth="1"/>
    <col min="9" max="9" width="4.42578125" customWidth="1"/>
    <col min="11" max="11" width="4.28515625" customWidth="1"/>
    <col min="14" max="14" width="16" customWidth="1"/>
  </cols>
  <sheetData>
    <row r="1" spans="1:14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">
      <c r="A2" s="4" t="s">
        <v>0</v>
      </c>
      <c r="B2" s="7">
        <v>23</v>
      </c>
      <c r="C2" s="6"/>
      <c r="D2" s="6"/>
      <c r="E2" s="6"/>
      <c r="F2" s="6"/>
      <c r="G2" s="6"/>
      <c r="H2" s="6"/>
      <c r="I2" s="6"/>
      <c r="J2" s="6"/>
      <c r="K2" s="7" t="s">
        <v>204</v>
      </c>
      <c r="L2" s="187" t="s">
        <v>1</v>
      </c>
      <c r="M2" s="187"/>
      <c r="N2" s="8">
        <v>35</v>
      </c>
    </row>
    <row r="3" spans="1:14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9"/>
    </row>
    <row r="4" spans="1:14" x14ac:dyDescent="0.2">
      <c r="A4" s="4" t="s">
        <v>2</v>
      </c>
      <c r="B4" s="6"/>
      <c r="C4" s="10" t="str">
        <f>'Item 230, page 34'!C4</f>
        <v>Murrey's Disposal Co., Inc. G-9</v>
      </c>
      <c r="D4" s="6"/>
      <c r="E4" s="6"/>
      <c r="F4" s="6"/>
      <c r="G4" s="6"/>
      <c r="H4" s="6"/>
      <c r="I4" s="6"/>
      <c r="J4" s="6"/>
      <c r="K4" s="6"/>
      <c r="L4" s="6"/>
      <c r="M4" s="6"/>
      <c r="N4" s="9"/>
    </row>
    <row r="5" spans="1:14" x14ac:dyDescent="0.2">
      <c r="A5" s="11" t="s">
        <v>3</v>
      </c>
      <c r="B5" s="12"/>
      <c r="C5" s="14" t="str">
        <f>'Item 230, page 34'!C5</f>
        <v>Olympic Disposal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5"/>
    </row>
    <row r="6" spans="1:14" x14ac:dyDescent="0.2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9"/>
    </row>
    <row r="7" spans="1:14" x14ac:dyDescent="0.2">
      <c r="A7" s="191" t="s">
        <v>157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3"/>
    </row>
    <row r="8" spans="1:14" x14ac:dyDescent="0.2">
      <c r="A8" s="204" t="s">
        <v>158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205"/>
    </row>
    <row r="9" spans="1:14" x14ac:dyDescent="0.2">
      <c r="A9" s="204" t="s">
        <v>159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205"/>
    </row>
    <row r="10" spans="1:14" x14ac:dyDescent="0.2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9"/>
    </row>
    <row r="11" spans="1:14" x14ac:dyDescent="0.2">
      <c r="A11" s="11" t="s">
        <v>160</v>
      </c>
      <c r="B11" s="17"/>
      <c r="C11" s="6"/>
      <c r="D11" s="6"/>
      <c r="E11" s="6"/>
      <c r="F11" s="6"/>
      <c r="G11" s="6"/>
      <c r="H11" s="6"/>
      <c r="I11" s="6"/>
      <c r="J11" s="6"/>
      <c r="K11" s="6"/>
      <c r="L11" s="101"/>
      <c r="M11" s="6"/>
      <c r="N11" s="9"/>
    </row>
    <row r="12" spans="1:14" x14ac:dyDescent="0.2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</row>
    <row r="13" spans="1:14" x14ac:dyDescent="0.2">
      <c r="A13" s="4"/>
      <c r="B13" s="20"/>
      <c r="C13" s="19"/>
      <c r="D13" s="206" t="s">
        <v>161</v>
      </c>
      <c r="E13" s="229"/>
      <c r="F13" s="207"/>
      <c r="G13" s="229"/>
      <c r="H13" s="207"/>
      <c r="I13" s="229"/>
      <c r="J13" s="207"/>
      <c r="K13" s="229"/>
      <c r="L13" s="207"/>
      <c r="M13" s="207"/>
      <c r="N13" s="208"/>
    </row>
    <row r="14" spans="1:14" x14ac:dyDescent="0.2">
      <c r="A14" s="102" t="s">
        <v>162</v>
      </c>
      <c r="B14" s="103"/>
      <c r="C14" s="104"/>
      <c r="D14" s="60" t="s">
        <v>163</v>
      </c>
      <c r="E14" s="56"/>
      <c r="F14" s="56" t="s">
        <v>164</v>
      </c>
      <c r="G14" s="56"/>
      <c r="H14" s="56" t="s">
        <v>165</v>
      </c>
      <c r="I14" s="56"/>
      <c r="J14" s="56" t="s">
        <v>166</v>
      </c>
      <c r="K14" s="56"/>
      <c r="L14" s="58" t="s">
        <v>167</v>
      </c>
      <c r="M14" s="49" t="s">
        <v>167</v>
      </c>
      <c r="N14" s="49" t="s">
        <v>167</v>
      </c>
    </row>
    <row r="15" spans="1:14" x14ac:dyDescent="0.2">
      <c r="A15" s="81" t="s">
        <v>168</v>
      </c>
      <c r="B15" s="56"/>
      <c r="C15" s="58"/>
      <c r="D15" s="50">
        <v>5.0599999999999996</v>
      </c>
      <c r="E15" s="105"/>
      <c r="F15" s="106">
        <v>6.75</v>
      </c>
      <c r="G15" s="105"/>
      <c r="H15" s="107">
        <v>9.02</v>
      </c>
      <c r="I15" s="105"/>
      <c r="J15" s="107">
        <v>13.5</v>
      </c>
      <c r="K15" s="105"/>
      <c r="L15" s="108"/>
      <c r="M15" s="49" t="s">
        <v>96</v>
      </c>
      <c r="N15" s="49" t="s">
        <v>96</v>
      </c>
    </row>
    <row r="16" spans="1:14" x14ac:dyDescent="0.2">
      <c r="A16" s="81" t="s">
        <v>169</v>
      </c>
      <c r="B16" s="56"/>
      <c r="C16" s="58"/>
      <c r="D16" s="159">
        <v>21.67</v>
      </c>
      <c r="E16" s="176" t="s">
        <v>25</v>
      </c>
      <c r="F16" s="160">
        <v>30.36</v>
      </c>
      <c r="G16" s="105" t="s">
        <v>25</v>
      </c>
      <c r="H16" s="107">
        <v>42.62</v>
      </c>
      <c r="I16" s="105" t="s">
        <v>25</v>
      </c>
      <c r="J16" s="107">
        <v>115.46</v>
      </c>
      <c r="K16" s="105" t="s">
        <v>25</v>
      </c>
      <c r="L16" s="108"/>
      <c r="M16" s="49" t="s">
        <v>96</v>
      </c>
      <c r="N16" s="49" t="s">
        <v>96</v>
      </c>
    </row>
    <row r="17" spans="1:14" x14ac:dyDescent="0.2">
      <c r="A17" s="81" t="s">
        <v>170</v>
      </c>
      <c r="B17" s="56"/>
      <c r="C17" s="58"/>
      <c r="D17" s="159">
        <f>+D16</f>
        <v>21.67</v>
      </c>
      <c r="E17" s="176" t="s">
        <v>25</v>
      </c>
      <c r="F17" s="160">
        <f>+F16</f>
        <v>30.36</v>
      </c>
      <c r="G17" s="105" t="s">
        <v>25</v>
      </c>
      <c r="H17" s="106">
        <f>+H16</f>
        <v>42.62</v>
      </c>
      <c r="I17" s="105" t="s">
        <v>25</v>
      </c>
      <c r="J17" s="106">
        <f>+J16</f>
        <v>115.46</v>
      </c>
      <c r="K17" s="105" t="s">
        <v>25</v>
      </c>
      <c r="L17" s="108"/>
      <c r="M17" s="49" t="s">
        <v>96</v>
      </c>
      <c r="N17" s="49" t="s">
        <v>96</v>
      </c>
    </row>
    <row r="18" spans="1:14" x14ac:dyDescent="0.2">
      <c r="A18" s="109" t="s">
        <v>171</v>
      </c>
      <c r="B18" s="110"/>
      <c r="C18" s="67"/>
      <c r="D18" s="160">
        <f>+D16+3</f>
        <v>24.67</v>
      </c>
      <c r="E18" s="176" t="s">
        <v>25</v>
      </c>
      <c r="F18" s="160">
        <f>+F16+3</f>
        <v>33.36</v>
      </c>
      <c r="G18" s="105" t="s">
        <v>25</v>
      </c>
      <c r="H18" s="106">
        <f>+H16+5</f>
        <v>47.62</v>
      </c>
      <c r="I18" s="105" t="s">
        <v>25</v>
      </c>
      <c r="J18" s="106">
        <f>+J16+6</f>
        <v>121.46</v>
      </c>
      <c r="K18" s="105" t="s">
        <v>25</v>
      </c>
      <c r="L18" s="58"/>
      <c r="M18" s="49" t="s">
        <v>96</v>
      </c>
      <c r="N18" s="49" t="s">
        <v>96</v>
      </c>
    </row>
    <row r="19" spans="1:14" x14ac:dyDescent="0.2">
      <c r="A19" s="111" t="s">
        <v>172</v>
      </c>
      <c r="B19" s="56"/>
      <c r="C19" s="58"/>
      <c r="D19" s="177"/>
      <c r="E19" s="178"/>
      <c r="F19" s="179"/>
      <c r="G19" s="113"/>
      <c r="H19" s="112"/>
      <c r="I19" s="113"/>
      <c r="J19" s="112"/>
      <c r="K19" s="113"/>
      <c r="L19" s="112"/>
      <c r="M19" s="112"/>
      <c r="N19" s="114"/>
    </row>
    <row r="20" spans="1:14" x14ac:dyDescent="0.2">
      <c r="A20" s="81" t="s">
        <v>173</v>
      </c>
      <c r="B20" s="56"/>
      <c r="C20" s="58"/>
      <c r="D20" s="160">
        <v>24</v>
      </c>
      <c r="E20" s="176"/>
      <c r="F20" s="160">
        <v>31.56</v>
      </c>
      <c r="G20" s="105"/>
      <c r="H20" s="107">
        <v>42.73</v>
      </c>
      <c r="I20" s="105"/>
      <c r="J20" s="106"/>
      <c r="K20" s="105"/>
      <c r="L20" s="108"/>
      <c r="M20" s="49" t="s">
        <v>96</v>
      </c>
      <c r="N20" s="49" t="s">
        <v>96</v>
      </c>
    </row>
    <row r="21" spans="1:14" x14ac:dyDescent="0.2">
      <c r="A21" s="81" t="s">
        <v>174</v>
      </c>
      <c r="B21" s="56"/>
      <c r="C21" s="58"/>
      <c r="D21" s="160">
        <f>D18</f>
        <v>24.67</v>
      </c>
      <c r="E21" s="176" t="s">
        <v>25</v>
      </c>
      <c r="F21" s="160">
        <v>34.61</v>
      </c>
      <c r="G21" s="105" t="s">
        <v>25</v>
      </c>
      <c r="H21" s="107">
        <v>48.94</v>
      </c>
      <c r="I21" s="105" t="s">
        <v>25</v>
      </c>
      <c r="J21" s="106"/>
      <c r="K21" s="105"/>
      <c r="L21" s="108"/>
      <c r="M21" s="49" t="s">
        <v>96</v>
      </c>
      <c r="N21" s="49" t="s">
        <v>96</v>
      </c>
    </row>
    <row r="22" spans="1:14" x14ac:dyDescent="0.2">
      <c r="A22" s="81" t="s">
        <v>175</v>
      </c>
      <c r="B22" s="56"/>
      <c r="C22" s="58"/>
      <c r="D22" s="106">
        <v>0.56000000000000005</v>
      </c>
      <c r="E22" s="105"/>
      <c r="F22" s="106">
        <v>0.77</v>
      </c>
      <c r="G22" s="105"/>
      <c r="H22" s="107">
        <v>0.82</v>
      </c>
      <c r="I22" s="105"/>
      <c r="J22" s="106"/>
      <c r="K22" s="105"/>
      <c r="L22" s="108"/>
      <c r="M22" s="49" t="s">
        <v>96</v>
      </c>
      <c r="N22" s="49" t="s">
        <v>96</v>
      </c>
    </row>
    <row r="23" spans="1:14" x14ac:dyDescent="0.2">
      <c r="A23" s="81" t="s">
        <v>176</v>
      </c>
      <c r="B23" s="56"/>
      <c r="C23" s="58"/>
      <c r="D23" s="106">
        <v>5.6</v>
      </c>
      <c r="E23" s="105"/>
      <c r="F23" s="106">
        <f>F22*10</f>
        <v>7.7</v>
      </c>
      <c r="G23" s="105"/>
      <c r="H23" s="106">
        <f>H22*10</f>
        <v>8.1999999999999993</v>
      </c>
      <c r="I23" s="105"/>
      <c r="J23" s="106"/>
      <c r="K23" s="105"/>
      <c r="L23" s="108"/>
      <c r="M23" s="49" t="s">
        <v>96</v>
      </c>
      <c r="N23" s="49" t="s">
        <v>96</v>
      </c>
    </row>
    <row r="24" spans="1:14" x14ac:dyDescent="0.2">
      <c r="A24" s="4"/>
      <c r="B24" s="6"/>
      <c r="C24" s="6"/>
      <c r="D24" s="101"/>
      <c r="E24" s="6"/>
      <c r="F24" s="101"/>
      <c r="G24" s="101"/>
      <c r="H24" s="101"/>
      <c r="I24" s="101"/>
      <c r="J24" s="101"/>
      <c r="K24" s="6"/>
      <c r="L24" s="6"/>
      <c r="M24" s="6"/>
      <c r="N24" s="9"/>
    </row>
    <row r="25" spans="1:14" x14ac:dyDescent="0.2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9"/>
    </row>
    <row r="26" spans="1:14" x14ac:dyDescent="0.2">
      <c r="A26" s="25" t="s">
        <v>177</v>
      </c>
      <c r="B26" s="74" t="s">
        <v>178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9"/>
    </row>
    <row r="27" spans="1:14" x14ac:dyDescent="0.2">
      <c r="A27" s="25"/>
      <c r="B27" s="74" t="s">
        <v>179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9"/>
    </row>
    <row r="28" spans="1:14" x14ac:dyDescent="0.2">
      <c r="A28" s="25"/>
      <c r="B28" s="74" t="s">
        <v>180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</row>
    <row r="29" spans="1:14" x14ac:dyDescent="0.2">
      <c r="A29" s="25"/>
      <c r="B29" s="74" t="s">
        <v>181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9"/>
    </row>
    <row r="30" spans="1:14" x14ac:dyDescent="0.2">
      <c r="A30" s="25"/>
      <c r="B30" s="7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9"/>
    </row>
    <row r="31" spans="1:14" x14ac:dyDescent="0.2">
      <c r="A31" s="115" t="s">
        <v>182</v>
      </c>
      <c r="B31" s="116" t="s">
        <v>183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1:14" x14ac:dyDescent="0.2">
      <c r="A32" s="25"/>
      <c r="B32" s="74" t="s">
        <v>184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9"/>
    </row>
    <row r="33" spans="1:14" x14ac:dyDescent="0.2">
      <c r="A33" s="29"/>
      <c r="B33" s="7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9"/>
    </row>
    <row r="34" spans="1:14" x14ac:dyDescent="0.2">
      <c r="A34" s="25" t="s">
        <v>185</v>
      </c>
      <c r="B34" s="74" t="s">
        <v>186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9"/>
    </row>
    <row r="35" spans="1:14" x14ac:dyDescent="0.2">
      <c r="A35" s="25"/>
      <c r="B35" s="74" t="s">
        <v>187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9"/>
    </row>
    <row r="36" spans="1:14" x14ac:dyDescent="0.2">
      <c r="A36" s="25"/>
      <c r="B36" s="74" t="s">
        <v>188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9"/>
    </row>
    <row r="37" spans="1:14" x14ac:dyDescent="0.2">
      <c r="A37" s="25"/>
      <c r="B37" s="7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9"/>
    </row>
    <row r="38" spans="1:14" x14ac:dyDescent="0.2">
      <c r="A38" s="25" t="s">
        <v>78</v>
      </c>
      <c r="B38" s="74" t="s">
        <v>278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9"/>
    </row>
    <row r="39" spans="1:14" x14ac:dyDescent="0.2">
      <c r="A39" s="25"/>
      <c r="B39" s="74" t="s">
        <v>189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9"/>
    </row>
    <row r="40" spans="1:14" x14ac:dyDescent="0.2">
      <c r="A40" s="4"/>
      <c r="B40" s="74" t="s">
        <v>190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9"/>
    </row>
    <row r="41" spans="1:14" x14ac:dyDescent="0.2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9"/>
    </row>
    <row r="42" spans="1:14" x14ac:dyDescent="0.2">
      <c r="A42" s="4" t="s">
        <v>82</v>
      </c>
      <c r="B42" s="21" t="s">
        <v>191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9"/>
    </row>
    <row r="43" spans="1:14" x14ac:dyDescent="0.2">
      <c r="A43" s="4"/>
      <c r="B43" s="6"/>
      <c r="C43" s="6"/>
      <c r="D43" s="27"/>
      <c r="E43" s="27"/>
      <c r="F43" s="27"/>
      <c r="G43" s="27"/>
      <c r="H43" s="27"/>
      <c r="I43" s="27"/>
      <c r="J43" s="27"/>
      <c r="K43" s="27"/>
      <c r="L43" s="6"/>
      <c r="M43" s="6"/>
      <c r="N43" s="9"/>
    </row>
    <row r="44" spans="1:14" x14ac:dyDescent="0.2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9"/>
    </row>
    <row r="45" spans="1:14" x14ac:dyDescent="0.2">
      <c r="A45" s="25" t="s">
        <v>192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9"/>
    </row>
    <row r="46" spans="1:14" x14ac:dyDescent="0.2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9"/>
    </row>
    <row r="47" spans="1:14" x14ac:dyDescent="0.2">
      <c r="A47" s="4"/>
      <c r="B47" s="132" t="s">
        <v>255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9"/>
    </row>
    <row r="48" spans="1:14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9"/>
    </row>
    <row r="49" spans="1:14" x14ac:dyDescent="0.2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9"/>
    </row>
    <row r="50" spans="1:14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</row>
    <row r="51" spans="1:14" x14ac:dyDescent="0.2">
      <c r="A51" s="4" t="s">
        <v>27</v>
      </c>
      <c r="B51" s="6" t="str">
        <f>+'[1]Check Sheet'!$B$52</f>
        <v>Irmgard R Wilcox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9"/>
    </row>
    <row r="52" spans="1:14" x14ac:dyDescent="0.2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9"/>
    </row>
    <row r="53" spans="1:14" x14ac:dyDescent="0.2">
      <c r="A53" s="11" t="s">
        <v>28</v>
      </c>
      <c r="B53" s="32">
        <f>'Item 230, page 34'!B54</f>
        <v>41613</v>
      </c>
      <c r="C53" s="12"/>
      <c r="D53" s="12"/>
      <c r="E53" s="12"/>
      <c r="F53" s="12"/>
      <c r="G53" s="12"/>
      <c r="H53" s="12"/>
      <c r="I53" s="12"/>
      <c r="J53" s="12"/>
      <c r="K53" s="12"/>
      <c r="L53" s="12" t="s">
        <v>132</v>
      </c>
      <c r="M53" s="12"/>
      <c r="N53" s="33">
        <f>'Item 230, page 34'!I54</f>
        <v>41671</v>
      </c>
    </row>
    <row r="54" spans="1:14" x14ac:dyDescent="0.2">
      <c r="A54" s="194" t="s">
        <v>30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6"/>
    </row>
    <row r="55" spans="1:14" x14ac:dyDescent="0.2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9"/>
    </row>
    <row r="56" spans="1:14" x14ac:dyDescent="0.2">
      <c r="A56" s="4" t="s">
        <v>31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9"/>
    </row>
    <row r="57" spans="1:14" x14ac:dyDescent="0.2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</row>
  </sheetData>
  <mergeCells count="6">
    <mergeCell ref="A54:N54"/>
    <mergeCell ref="L2:M2"/>
    <mergeCell ref="A7:N7"/>
    <mergeCell ref="A8:N8"/>
    <mergeCell ref="A9:N9"/>
    <mergeCell ref="D13:N13"/>
  </mergeCells>
  <printOptions horizontalCentered="1" verticalCentered="1"/>
  <pageMargins left="0.5" right="0.5" top="0.5" bottom="0.5" header="0.5" footer="0.5"/>
  <pageSetup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25" workbookViewId="0">
      <selection activeCell="C36" sqref="C36"/>
    </sheetView>
  </sheetViews>
  <sheetFormatPr defaultRowHeight="12.75" x14ac:dyDescent="0.2"/>
  <cols>
    <col min="1" max="1" width="10.5703125" customWidth="1"/>
    <col min="2" max="2" width="19.28515625" customWidth="1"/>
    <col min="5" max="5" width="5" customWidth="1"/>
    <col min="10" max="10" width="8.42578125" customWidth="1"/>
    <col min="11" max="12" width="5.7109375" customWidth="1"/>
    <col min="15" max="15" width="15" customWidth="1"/>
  </cols>
  <sheetData>
    <row r="1" spans="1:1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">
      <c r="A2" s="4" t="s">
        <v>0</v>
      </c>
      <c r="B2" s="85">
        <v>23</v>
      </c>
      <c r="C2" s="6"/>
      <c r="D2" s="6"/>
      <c r="E2" s="6"/>
      <c r="F2" s="6"/>
      <c r="G2" s="6"/>
      <c r="H2" s="6"/>
      <c r="I2" s="6"/>
      <c r="J2" s="19"/>
      <c r="K2" s="12">
        <v>0</v>
      </c>
      <c r="L2" s="187" t="s">
        <v>1</v>
      </c>
      <c r="M2" s="187"/>
      <c r="N2" s="187"/>
      <c r="O2" s="84" t="s">
        <v>271</v>
      </c>
    </row>
    <row r="3" spans="1:15" x14ac:dyDescent="0.2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9"/>
    </row>
    <row r="4" spans="1:15" x14ac:dyDescent="0.2">
      <c r="A4" s="4" t="s">
        <v>2</v>
      </c>
      <c r="B4" s="6"/>
      <c r="C4" s="10" t="str">
        <f>'Item 240, pg 35'!C4</f>
        <v>Murrey's Disposal Co., Inc. G-9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</row>
    <row r="5" spans="1:15" x14ac:dyDescent="0.2">
      <c r="A5" s="11" t="s">
        <v>3</v>
      </c>
      <c r="B5" s="12"/>
      <c r="C5" s="10" t="str">
        <f>'Item 240, pg 35'!C5</f>
        <v>Olympic Disposal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5"/>
    </row>
    <row r="6" spans="1:15" x14ac:dyDescent="0.2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</row>
    <row r="7" spans="1:15" x14ac:dyDescent="0.2">
      <c r="A7" s="188" t="s">
        <v>257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3"/>
    </row>
    <row r="8" spans="1:15" x14ac:dyDescent="0.2">
      <c r="A8" s="230" t="s">
        <v>158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205"/>
    </row>
    <row r="9" spans="1:15" x14ac:dyDescent="0.2">
      <c r="A9" s="204" t="s">
        <v>194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</row>
    <row r="10" spans="1:15" x14ac:dyDescent="0.2">
      <c r="A10" s="204" t="s">
        <v>159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205"/>
    </row>
    <row r="11" spans="1:15" x14ac:dyDescent="0.2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</row>
    <row r="12" spans="1:15" x14ac:dyDescent="0.2">
      <c r="A12" s="11" t="s">
        <v>4</v>
      </c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</row>
    <row r="13" spans="1:15" x14ac:dyDescent="0.2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/>
    </row>
    <row r="14" spans="1:15" x14ac:dyDescent="0.2">
      <c r="A14" s="4"/>
      <c r="B14" s="20"/>
      <c r="C14" s="19"/>
      <c r="D14" s="206" t="s">
        <v>161</v>
      </c>
      <c r="E14" s="229"/>
      <c r="F14" s="207"/>
      <c r="G14" s="229"/>
      <c r="H14" s="207"/>
      <c r="I14" s="207"/>
      <c r="J14" s="207"/>
      <c r="K14" s="229"/>
      <c r="L14" s="207"/>
      <c r="M14" s="229"/>
      <c r="N14" s="207"/>
      <c r="O14" s="201"/>
    </row>
    <row r="15" spans="1:15" x14ac:dyDescent="0.2">
      <c r="A15" s="102" t="s">
        <v>162</v>
      </c>
      <c r="B15" s="103"/>
      <c r="C15" s="172"/>
      <c r="D15" s="171" t="s">
        <v>196</v>
      </c>
      <c r="E15" s="119"/>
      <c r="F15" s="58" t="s">
        <v>197</v>
      </c>
      <c r="G15" s="162"/>
      <c r="H15" s="58" t="s">
        <v>259</v>
      </c>
      <c r="I15" s="118"/>
      <c r="J15" s="60"/>
      <c r="K15" s="119"/>
      <c r="L15" s="56"/>
      <c r="M15" s="119"/>
      <c r="N15" s="56"/>
      <c r="O15" s="119"/>
    </row>
    <row r="16" spans="1:15" x14ac:dyDescent="0.2">
      <c r="A16" s="120" t="s">
        <v>198</v>
      </c>
      <c r="B16" s="56"/>
      <c r="C16" s="168"/>
      <c r="D16" s="61">
        <v>5.9</v>
      </c>
      <c r="E16" s="82" t="s">
        <v>25</v>
      </c>
      <c r="F16" s="61">
        <v>7.52</v>
      </c>
      <c r="G16" s="82" t="s">
        <v>25</v>
      </c>
      <c r="H16" s="61">
        <v>9.7899999999999991</v>
      </c>
      <c r="I16" s="6" t="s">
        <v>260</v>
      </c>
      <c r="J16" s="54"/>
      <c r="K16" s="82"/>
      <c r="L16" s="61"/>
      <c r="M16" s="82"/>
      <c r="N16" s="61"/>
      <c r="O16" s="82"/>
    </row>
    <row r="17" spans="1:15" x14ac:dyDescent="0.2">
      <c r="A17" s="109" t="s">
        <v>171</v>
      </c>
      <c r="B17" s="110"/>
      <c r="C17" s="168"/>
      <c r="D17" s="61">
        <f>D16+3</f>
        <v>8.9</v>
      </c>
      <c r="E17" s="61" t="s">
        <v>25</v>
      </c>
      <c r="F17" s="54">
        <f>F16+3</f>
        <v>10.52</v>
      </c>
      <c r="G17" s="82" t="s">
        <v>25</v>
      </c>
      <c r="H17" s="54">
        <f>H16+3</f>
        <v>12.79</v>
      </c>
      <c r="I17" s="58" t="s">
        <v>260</v>
      </c>
      <c r="J17" s="54"/>
      <c r="K17" s="82"/>
      <c r="L17" s="54"/>
      <c r="M17" s="82"/>
      <c r="N17" s="54"/>
      <c r="O17" s="82"/>
    </row>
    <row r="18" spans="1:15" x14ac:dyDescent="0.2">
      <c r="A18" s="111" t="s">
        <v>172</v>
      </c>
      <c r="B18" s="56"/>
      <c r="C18" s="173"/>
      <c r="D18" s="121"/>
      <c r="E18" s="122"/>
      <c r="F18" s="123"/>
      <c r="G18" s="122"/>
      <c r="H18" s="123"/>
      <c r="I18" s="122"/>
      <c r="J18" s="123"/>
      <c r="K18" s="122"/>
      <c r="L18" s="123"/>
      <c r="M18" s="122"/>
      <c r="N18" s="123"/>
      <c r="O18" s="161"/>
    </row>
    <row r="19" spans="1:15" x14ac:dyDescent="0.2">
      <c r="A19" s="81" t="s">
        <v>174</v>
      </c>
      <c r="B19" s="56"/>
      <c r="C19" s="169"/>
      <c r="D19" s="61">
        <f>D17</f>
        <v>8.9</v>
      </c>
      <c r="E19" s="61" t="s">
        <v>25</v>
      </c>
      <c r="F19" s="54">
        <f>F17</f>
        <v>10.52</v>
      </c>
      <c r="G19" s="61" t="s">
        <v>25</v>
      </c>
      <c r="H19" s="54">
        <f>H17</f>
        <v>12.79</v>
      </c>
      <c r="I19" s="6" t="s">
        <v>260</v>
      </c>
      <c r="J19" s="54"/>
      <c r="K19" s="82"/>
      <c r="L19" s="54"/>
      <c r="M19" s="82"/>
      <c r="N19" s="54"/>
      <c r="O19" s="82"/>
    </row>
    <row r="20" spans="1:15" x14ac:dyDescent="0.2">
      <c r="A20" s="4"/>
      <c r="B20" s="6"/>
      <c r="C20" s="2"/>
      <c r="D20" s="6"/>
      <c r="E20" s="6"/>
      <c r="F20" s="6"/>
      <c r="G20" s="6"/>
      <c r="H20" s="101"/>
      <c r="I20" s="2"/>
      <c r="J20" s="101"/>
      <c r="K20" s="6"/>
      <c r="L20" s="101"/>
      <c r="M20" s="6"/>
      <c r="N20" s="6"/>
      <c r="O20" s="9"/>
    </row>
    <row r="21" spans="1:15" x14ac:dyDescent="0.2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/>
    </row>
    <row r="22" spans="1:15" x14ac:dyDescent="0.2">
      <c r="A22" s="25" t="s">
        <v>177</v>
      </c>
      <c r="B22" s="74" t="s">
        <v>178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/>
    </row>
    <row r="23" spans="1:15" x14ac:dyDescent="0.2">
      <c r="A23" s="25"/>
      <c r="B23" s="74" t="s">
        <v>179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/>
    </row>
    <row r="24" spans="1:15" x14ac:dyDescent="0.2">
      <c r="A24" s="25"/>
      <c r="B24" s="74" t="s">
        <v>180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/>
    </row>
    <row r="25" spans="1:15" x14ac:dyDescent="0.2">
      <c r="A25" s="25"/>
      <c r="B25" s="74" t="s">
        <v>181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/>
    </row>
    <row r="26" spans="1:15" x14ac:dyDescent="0.2">
      <c r="A26" s="25"/>
      <c r="B26" s="7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/>
    </row>
    <row r="27" spans="1:15" x14ac:dyDescent="0.2">
      <c r="A27" s="26" t="s">
        <v>182</v>
      </c>
      <c r="B27" s="74" t="s">
        <v>279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</row>
    <row r="28" spans="1:15" x14ac:dyDescent="0.2">
      <c r="A28" s="25"/>
      <c r="B28" s="74" t="s">
        <v>189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/>
    </row>
    <row r="29" spans="1:15" x14ac:dyDescent="0.2">
      <c r="A29" s="29"/>
      <c r="B29" s="74" t="s">
        <v>190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/>
    </row>
    <row r="30" spans="1:15" x14ac:dyDescent="0.2">
      <c r="A30" s="25"/>
      <c r="B30" s="7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/>
    </row>
    <row r="31" spans="1:15" x14ac:dyDescent="0.2">
      <c r="A31" s="4" t="s">
        <v>185</v>
      </c>
      <c r="B31" s="21" t="s">
        <v>280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/>
    </row>
    <row r="32" spans="1:15" x14ac:dyDescent="0.2">
      <c r="A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/>
    </row>
    <row r="33" spans="1:15" x14ac:dyDescent="0.2">
      <c r="A33" s="4" t="s">
        <v>78</v>
      </c>
      <c r="B33" s="21" t="s">
        <v>199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/>
    </row>
    <row r="34" spans="1:15" x14ac:dyDescent="0.2">
      <c r="A34" s="25"/>
      <c r="B34" s="74" t="s">
        <v>201</v>
      </c>
      <c r="C34" s="30">
        <v>25.56</v>
      </c>
      <c r="D34" s="6" t="s">
        <v>25</v>
      </c>
      <c r="E34" s="6"/>
      <c r="F34" s="101"/>
      <c r="G34" s="6"/>
      <c r="H34" s="101"/>
      <c r="I34" s="6"/>
      <c r="J34" s="6"/>
      <c r="K34" s="6"/>
      <c r="L34" s="6"/>
      <c r="M34" s="6"/>
      <c r="N34" s="6"/>
      <c r="O34" s="9"/>
    </row>
    <row r="35" spans="1:15" x14ac:dyDescent="0.2">
      <c r="A35" s="25"/>
      <c r="B35" s="74" t="s">
        <v>202</v>
      </c>
      <c r="C35" s="30">
        <v>32.659999999999997</v>
      </c>
      <c r="D35" s="6" t="s">
        <v>25</v>
      </c>
      <c r="E35" s="6"/>
      <c r="F35" s="6"/>
      <c r="G35" s="6"/>
      <c r="H35" s="101"/>
      <c r="I35" s="6"/>
      <c r="J35" s="6"/>
      <c r="K35" s="6"/>
      <c r="L35" s="6"/>
      <c r="M35" s="6"/>
      <c r="N35" s="6"/>
      <c r="O35" s="9"/>
    </row>
    <row r="36" spans="1:15" x14ac:dyDescent="0.2">
      <c r="A36" s="4"/>
      <c r="B36" s="74" t="s">
        <v>261</v>
      </c>
      <c r="C36" s="30">
        <v>42.39</v>
      </c>
      <c r="D36" s="6" t="s">
        <v>260</v>
      </c>
      <c r="E36" s="6"/>
      <c r="F36" s="6"/>
      <c r="G36" s="6"/>
      <c r="H36" s="101"/>
      <c r="I36" s="6"/>
      <c r="J36" s="6"/>
      <c r="K36" s="6"/>
      <c r="L36" s="6"/>
      <c r="M36" s="6"/>
      <c r="N36" s="6"/>
      <c r="O36" s="9"/>
    </row>
    <row r="37" spans="1:15" x14ac:dyDescent="0.2">
      <c r="A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/>
    </row>
    <row r="38" spans="1:15" x14ac:dyDescent="0.2">
      <c r="A38" s="25" t="s">
        <v>192</v>
      </c>
      <c r="B38" s="7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/>
    </row>
    <row r="39" spans="1:15" x14ac:dyDescent="0.2">
      <c r="A39" s="25"/>
      <c r="B39" s="74"/>
      <c r="C39" s="6"/>
      <c r="D39" s="27"/>
      <c r="E39" s="27"/>
      <c r="F39" s="27"/>
      <c r="G39" s="27"/>
      <c r="H39" s="27"/>
      <c r="I39" s="27"/>
      <c r="J39" s="27"/>
      <c r="K39" s="27"/>
      <c r="L39" s="6"/>
      <c r="M39" s="6"/>
      <c r="N39" s="6"/>
      <c r="O39" s="9"/>
    </row>
    <row r="40" spans="1:15" x14ac:dyDescent="0.2">
      <c r="A40" s="25"/>
      <c r="B40" s="132" t="s">
        <v>256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1" spans="1:15" x14ac:dyDescent="0.2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/>
    </row>
    <row r="42" spans="1:15" x14ac:dyDescent="0.2">
      <c r="A42" s="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</row>
    <row r="43" spans="1:15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5" x14ac:dyDescent="0.2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5" x14ac:dyDescent="0.2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5" x14ac:dyDescent="0.2">
      <c r="A46" s="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5" x14ac:dyDescent="0.2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5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5"/>
    </row>
    <row r="57" spans="1:15" x14ac:dyDescent="0.2">
      <c r="A57" s="4" t="s">
        <v>27</v>
      </c>
      <c r="B57" s="6" t="s">
        <v>252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1" t="s">
        <v>28</v>
      </c>
      <c r="B59" s="32">
        <f>'Item 230, page 34'!B54</f>
        <v>41613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 t="s">
        <v>272</v>
      </c>
      <c r="N59" s="12"/>
      <c r="O59" s="33">
        <f>'Item 240, pg 35'!N53</f>
        <v>41671</v>
      </c>
    </row>
    <row r="60" spans="1:15" x14ac:dyDescent="0.2">
      <c r="A60" s="194" t="s">
        <v>30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/>
    </row>
    <row r="61" spans="1:15" x14ac:dyDescent="0.2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x14ac:dyDescent="0.2">
      <c r="A62" s="4" t="s">
        <v>31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x14ac:dyDescent="0.2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5"/>
    </row>
  </sheetData>
  <mergeCells count="7">
    <mergeCell ref="A60:O60"/>
    <mergeCell ref="L2:N2"/>
    <mergeCell ref="A7:O7"/>
    <mergeCell ref="A8:O8"/>
    <mergeCell ref="A9:O9"/>
    <mergeCell ref="A10:O10"/>
    <mergeCell ref="D14:O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Initial Filing</DocumentSetType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2013-12-05T08:00:00+00:00</OpenedDate>
    <Date1 xmlns="dc463f71-b30c-4ab2-9473-d307f9d35888">2013-12-05T08:00:00+00:00</Date1>
    <IsDocumentOrder xmlns="dc463f71-b30c-4ab2-9473-d307f9d35888" xsi:nil="true"/>
    <IsHighlyConfidential xmlns="dc463f71-b30c-4ab2-9473-d307f9d35888">false</IsHighlyConfidential>
    <CaseCompanyNames xmlns="dc463f71-b30c-4ab2-9473-d307f9d35888">MURREY'S DISPOSAL COMPANY, INC.</CaseCompanyNames>
    <DocketNumber xmlns="dc463f71-b30c-4ab2-9473-d307f9d35888">132228</DocketNumber>
    <DelegatedOrder xmlns="dc463f71-b30c-4ab2-9473-d307f9d35888">false</DelegatedOrder>
    <Visibility xmlns="dc463f71-b30c-4ab2-9473-d307f9d35888" xsi:nil="true"/>
    <Nickname xmlns="http://schemas.microsoft.com/sharepoint/v3" xsi:nil="true"/>
    <SignificantOrder xmlns="dc463f71-b30c-4ab2-9473-d307f9d35888">false</Significant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31E5EE0651DA94C81410088EDC6A501" ma:contentTypeVersion="135" ma:contentTypeDescription="" ma:contentTypeScope="" ma:versionID="c5ebb64aa3319141d2d7d1c25e4417d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51C8DA5D-411E-4FB5-8BC6-54D787E7C834}"/>
</file>

<file path=customXml/itemProps2.xml><?xml version="1.0" encoding="utf-8"?>
<ds:datastoreItem xmlns:ds="http://schemas.openxmlformats.org/officeDocument/2006/customXml" ds:itemID="{B68B2962-E595-4CEF-8756-B0EB20E6FDF6}"/>
</file>

<file path=customXml/itemProps3.xml><?xml version="1.0" encoding="utf-8"?>
<ds:datastoreItem xmlns:ds="http://schemas.openxmlformats.org/officeDocument/2006/customXml" ds:itemID="{3D21E7D2-9900-4022-9863-D51C31780BDD}"/>
</file>

<file path=customXml/itemProps4.xml><?xml version="1.0" encoding="utf-8"?>
<ds:datastoreItem xmlns:ds="http://schemas.openxmlformats.org/officeDocument/2006/customXml" ds:itemID="{A2401DF5-0FDA-4FC5-94F5-805FAE99B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Check Sheet</vt:lpstr>
      <vt:lpstr>Item 55,60 pg 16</vt:lpstr>
      <vt:lpstr>Item 100, pg 21</vt:lpstr>
      <vt:lpstr>Item 100, pg 21A</vt:lpstr>
      <vt:lpstr>Item 120,130,150, pg 28</vt:lpstr>
      <vt:lpstr>Item 207, pg 32</vt:lpstr>
      <vt:lpstr>Item 230, page 34</vt:lpstr>
      <vt:lpstr>Item 240, pg 35</vt:lpstr>
      <vt:lpstr>Item 240, pg 35.5</vt:lpstr>
      <vt:lpstr>Item 245, pg 36</vt:lpstr>
      <vt:lpstr>'Item 230, page 34'!Print_Area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Irmgard R Wilcox</dc:creator>
  <cp:lastModifiedBy>Irmgard R Wilcox</cp:lastModifiedBy>
  <cp:lastPrinted>2013-12-06T01:05:03Z</cp:lastPrinted>
  <dcterms:created xsi:type="dcterms:W3CDTF">2013-11-07T17:40:33Z</dcterms:created>
  <dcterms:modified xsi:type="dcterms:W3CDTF">2013-12-06T01:13:42Z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0x0101006E56B4D1795A2E4DB2F0B01679ED314A00131E5EE0651DA94C81410088EDC6A501</vt:lpwstr>
  </property>
  <property fmtid="{D5CDD505-2E9C-101B-9397-08002B2CF9AE}" pid="3" name="_docset_NoMedatataSyncRequired">
    <vt:lpwstr>False</vt:lpwstr>
  </property>
</Properties>
</file>