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735" tabRatio="650" activeTab="0"/>
  </bookViews>
  <sheets>
    <sheet name="Check Sheet" sheetId="1" r:id="rId1"/>
    <sheet name="Item 55,60, pg 20" sheetId="2" r:id="rId2"/>
    <sheet name="Item 100, pg 30" sheetId="3" r:id="rId3"/>
    <sheet name="Item 100, pg 31" sheetId="4" r:id="rId4"/>
    <sheet name="Item 120,130,150. pg 35" sheetId="5" r:id="rId5"/>
    <sheet name="Item 230, pg 45" sheetId="6" r:id="rId6"/>
    <sheet name="Item 240, pg 47" sheetId="7" r:id="rId7"/>
    <sheet name="Item 245, pg 49" sheetId="8" r:id="rId8"/>
    <sheet name="Item 255, pg 51" sheetId="9" r:id="rId9"/>
  </sheets>
  <externalReferences>
    <externalReference r:id="rId12"/>
  </externalReferences>
  <definedNames>
    <definedName name="_xlnm.Print_Area" localSheetId="2">'Item 100, pg 30'!$A$1:$P$61</definedName>
    <definedName name="_xlnm.Print_Area" localSheetId="3">'Item 100, pg 31'!$A$1:$M$63</definedName>
    <definedName name="_xlnm.Print_Area" localSheetId="4">'Item 120,130,150. pg 35'!$A$1:$M$65</definedName>
    <definedName name="_xlnm.Print_Area" localSheetId="6">'Item 240, pg 47'!$A$1:$S$57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<sst xmlns="http://schemas.openxmlformats.org/spreadsheetml/2006/main" count="491" uniqueCount="262">
  <si>
    <t>Per Pickup</t>
  </si>
  <si>
    <t xml:space="preserve">Docket No. TG- </t>
  </si>
  <si>
    <r>
      <t>65</t>
    </r>
    <r>
      <rPr>
        <sz val="10"/>
        <rFont val="Arial"/>
        <family val="2"/>
      </rPr>
      <t xml:space="preserve"> Toter</t>
    </r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</si>
  <si>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</si>
  <si>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</si>
  <si>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</si>
  <si>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</si>
  <si>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</si>
  <si>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</si>
  <si>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r>
      <t xml:space="preserve">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 val="single"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</si>
  <si>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</si>
  <si>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</si>
  <si>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</si>
  <si>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</si>
  <si>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</si>
  <si>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per pickup</t>
  </si>
  <si>
    <t>Type of receptacle</t>
  </si>
  <si>
    <t>Can or Unit</t>
  </si>
  <si>
    <t>Bag</t>
  </si>
  <si>
    <t>Other</t>
  </si>
  <si>
    <t>Note 7:</t>
  </si>
  <si>
    <t>can/unit.  Service will be rendered on the normal scheduled pickup day for the area in which the</t>
  </si>
  <si>
    <t>pickup day, rates for special pickups will apply.</t>
  </si>
  <si>
    <t xml:space="preserve">By: </t>
  </si>
  <si>
    <t>customer resides.  Note: If customer requires service be provided on the other than normal scheduled</t>
  </si>
  <si>
    <t>Micro- mini can</t>
  </si>
  <si>
    <t>60 gallon toter</t>
  </si>
  <si>
    <t>90 gallon toter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</si>
  <si>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</si>
  <si>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</si>
  <si>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</si>
  <si>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</si>
  <si>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</si>
  <si>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</si>
  <si>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</si>
  <si>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</si>
  <si>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</si>
  <si>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</si>
  <si>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</si>
  <si>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</si>
  <si>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</si>
  <si>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</si>
  <si>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</si>
  <si>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</si>
  <si>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</si>
  <si>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</si>
  <si>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</si>
  <si>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</si>
  <si>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</si>
  <si>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</si>
  <si>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</si>
  <si>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</si>
  <si>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</si>
  <si>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</si>
  <si>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</si>
  <si>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t>Customers Inside Spokane County</t>
  </si>
  <si>
    <t>Size or Type: 90 gallon</t>
  </si>
  <si>
    <t>Irmgard R Wilcox</t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</si>
  <si>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</si>
  <si>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</si>
  <si>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</si>
  <si>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</si>
  <si>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</si>
  <si>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</si>
  <si>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</si>
  <si>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</si>
  <si>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</si>
  <si>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</si>
  <si>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</si>
  <si>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</si>
  <si>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</si>
  <si>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</si>
  <si>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</si>
  <si>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</si>
  <si>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</si>
  <si>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</si>
  <si>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</si>
  <si>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</si>
  <si>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</si>
  <si>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</si>
  <si>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</si>
  <si>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</si>
  <si>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</si>
  <si>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</si>
  <si>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</si>
  <si>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</si>
  <si>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</si>
  <si>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</si>
  <si>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</si>
  <si>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</si>
  <si>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</si>
  <si>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</si>
  <si>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</si>
  <si>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</si>
  <si>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</si>
  <si>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</si>
  <si>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</si>
  <si>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</si>
  <si>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</si>
  <si>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</si>
  <si>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</si>
  <si>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</si>
  <si>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t>Service Area:  Customers Inside Spokane County</t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</si>
  <si>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</si>
  <si>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</si>
  <si>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</si>
  <si>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</si>
  <si>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not shown, it is to be included in the rate for the first pickup.</t>
  </si>
  <si>
    <t>Item-255- Container Service- Dumped in Company's Vehicle</t>
  </si>
  <si>
    <t xml:space="preserve">Issue Date:  </t>
  </si>
  <si>
    <t>Time is to be recorded to the nearest increment of 15 minutes from the time the company's vehicle leaves the</t>
  </si>
  <si>
    <t>Inside Spokane County</t>
  </si>
  <si>
    <t>Compacted Material (Customer-owned container)</t>
  </si>
  <si>
    <t>Rates state per container, per pickup</t>
  </si>
  <si>
    <t>Service Area:  Inside Spokane County</t>
  </si>
  <si>
    <t>a) Service is defined as no less than scheduled, once a month pickup, unless local government requires</t>
  </si>
  <si>
    <t>more frequent service or unless putrescibles are involved.</t>
  </si>
  <si>
    <t>shall be charged, but no charges will be assessed for pickups.  Monthly rent charges will be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</si>
  <si>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</si>
  <si>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</si>
  <si>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</si>
  <si>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</si>
  <si>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</si>
  <si>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</si>
  <si>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</si>
  <si>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</si>
  <si>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</si>
  <si>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</si>
  <si>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Memorial Day</t>
  </si>
  <si>
    <t>Independence Day (July 4)</t>
  </si>
  <si>
    <t>Labor Day</t>
  </si>
  <si>
    <t>Thanksgiving</t>
  </si>
  <si>
    <t>Christmas Day (December 25)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</si>
  <si>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</si>
  <si>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</si>
  <si>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</si>
  <si>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t>b) If rent is shown, the rate for the first pickup and each additional pickup must be the same.  If rent is</t>
  </si>
  <si>
    <t xml:space="preserve">Issue date: </t>
  </si>
  <si>
    <t xml:space="preserve">          Effective date: </t>
  </si>
  <si>
    <t xml:space="preserve">local government requires more frequent service or unless putresibles are involved.  Customer will be </t>
  </si>
  <si>
    <t>b) If a drop box is retained by a customer for a full month and no pickups are ordered, the monthly rent</t>
  </si>
  <si>
    <t>Supplement No.</t>
  </si>
  <si>
    <t>Revision No.</t>
  </si>
  <si>
    <t>Revised Page No.</t>
  </si>
  <si>
    <t xml:space="preserve">   Supplements in Effect:</t>
  </si>
  <si>
    <t xml:space="preserve">         Special Fuel Surcharge</t>
  </si>
  <si>
    <t xml:space="preserve">     Revised Page No.</t>
  </si>
  <si>
    <t xml:space="preserve">   Tariff No.</t>
  </si>
  <si>
    <t xml:space="preserve">         Effective date:  </t>
  </si>
  <si>
    <t xml:space="preserve">Issue date:  </t>
  </si>
  <si>
    <t xml:space="preserve"> Yard</t>
  </si>
  <si>
    <t xml:space="preserve">        Effective date:  </t>
  </si>
  <si>
    <t xml:space="preserve">         Effective Date:  </t>
  </si>
  <si>
    <t>For customers on automated service routes:  The company will assess roll-out charges where, due to</t>
  </si>
  <si>
    <t>circumstances outside the control of the driver, the driver is required to move an automated cart or</t>
  </si>
  <si>
    <t xml:space="preserve"> </t>
  </si>
  <si>
    <t>Rate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</si>
  <si>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</si>
  <si>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</si>
  <si>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</si>
  <si>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</si>
  <si>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</si>
  <si>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</si>
  <si>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</si>
  <si>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</si>
  <si>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</si>
  <si>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</si>
  <si>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</si>
  <si>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</si>
  <si>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</si>
  <si>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</si>
  <si>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</si>
  <si>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</si>
  <si>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</si>
  <si>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</si>
  <si>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</si>
  <si>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</si>
  <si>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</si>
  <si>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</si>
  <si>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</si>
  <si>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</si>
  <si>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</si>
  <si>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</si>
  <si>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</si>
  <si>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</si>
  <si>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</si>
  <si>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</si>
  <si>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</si>
  <si>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</si>
  <si>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</si>
  <si>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</si>
  <si>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</si>
  <si>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</si>
  <si>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</si>
  <si>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Last</t>
  </si>
  <si>
    <t>Title Page              1</t>
  </si>
  <si>
    <t>Check Sheet          2</t>
  </si>
  <si>
    <t>Taxes Sheet          5</t>
  </si>
  <si>
    <t>Subj. Index            4</t>
  </si>
  <si>
    <t>Item Index             3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</si>
  <si>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</si>
  <si>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</si>
  <si>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</si>
  <si>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</si>
  <si>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</si>
  <si>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</si>
  <si>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</si>
  <si>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</si>
  <si>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</si>
  <si>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Empire Disposal, Inc. G-75</t>
  </si>
  <si>
    <t>WG</t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</si>
  <si>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N/A.</t>
    </r>
  </si>
  <si>
    <t>Notes for this items are continued on next page.</t>
  </si>
  <si>
    <t>Registered Trade Name:</t>
  </si>
  <si>
    <t xml:space="preserve">Date: </t>
  </si>
  <si>
    <t>By:</t>
  </si>
  <si>
    <t>Docket No. TG-</t>
  </si>
  <si>
    <t>Date:</t>
  </si>
  <si>
    <t xml:space="preserve">   Revised Page No.</t>
  </si>
  <si>
    <t xml:space="preserve">    Effective Date:</t>
  </si>
  <si>
    <t>___________________</t>
  </si>
  <si>
    <t>________________</t>
  </si>
  <si>
    <t>1 Yard</t>
  </si>
  <si>
    <t>1.5 Yard</t>
  </si>
  <si>
    <t>2 Yard</t>
  </si>
  <si>
    <t>3 Yard</t>
  </si>
  <si>
    <t>4 Yard</t>
  </si>
  <si>
    <t xml:space="preserve">6 Yard </t>
  </si>
  <si>
    <t>8 Yard</t>
  </si>
  <si>
    <t>6 Yard</t>
  </si>
  <si>
    <t>MG</t>
  </si>
  <si>
    <t xml:space="preserve">Company Name/Permit Number:  </t>
  </si>
  <si>
    <r>
      <t xml:space="preserve">   Revised Page No.  </t>
    </r>
    <r>
      <rPr>
        <u val="single"/>
        <sz val="10"/>
        <rFont val="Arial"/>
        <family val="2"/>
      </rPr>
      <t xml:space="preserve">  31</t>
    </r>
  </si>
  <si>
    <t xml:space="preserve">Tariff No. </t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</si>
  <si>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</si>
  <si>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</si>
  <si>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</si>
  <si>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</si>
  <si>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 xml:space="preserve"> Fees for Disposal</t>
  </si>
  <si>
    <t>1.  Whitman county Transfer Station</t>
  </si>
  <si>
    <t>MSW</t>
  </si>
  <si>
    <t>Per Ton</t>
  </si>
  <si>
    <t>2.  Spokane Co. Waste to Energy Pl.</t>
  </si>
  <si>
    <t>3.  Spokane Co. Transfer Station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</si>
  <si>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</si>
  <si>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</si>
  <si>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</si>
  <si>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 xml:space="preserve">         Effective date:  February 1, 2012</t>
  </si>
  <si>
    <t xml:space="preserve">      Effective date: </t>
  </si>
  <si>
    <r>
      <t xml:space="preserve">Charge per hour </t>
    </r>
    <r>
      <rPr>
        <u val="single"/>
        <sz val="10"/>
        <rFont val="Arial"/>
        <family val="2"/>
      </rPr>
      <t>$60.00</t>
    </r>
  </si>
  <si>
    <r>
      <t xml:space="preserve">Minimum Charge </t>
    </r>
    <r>
      <rPr>
        <u val="single"/>
        <sz val="10"/>
        <rFont val="Arial"/>
        <family val="2"/>
      </rPr>
      <t>$60.00</t>
    </r>
  </si>
  <si>
    <r>
      <t xml:space="preserve">Unlocking charge </t>
    </r>
    <r>
      <rPr>
        <u val="single"/>
        <sz val="10"/>
        <rFont val="Arial"/>
        <family val="2"/>
      </rPr>
      <t>$2.16</t>
    </r>
    <r>
      <rPr>
        <sz val="10"/>
        <rFont val="Arial"/>
        <family val="2"/>
      </rPr>
      <t xml:space="preserve"> per pickup.</t>
    </r>
  </si>
  <si>
    <r>
      <t xml:space="preserve">Gate charge </t>
    </r>
    <r>
      <rPr>
        <u val="single"/>
        <sz val="10"/>
        <rFont val="Arial"/>
        <family val="2"/>
      </rPr>
      <t>$5.95</t>
    </r>
    <r>
      <rPr>
        <sz val="10"/>
        <rFont val="Arial"/>
        <family val="2"/>
      </rPr>
      <t xml:space="preserve"> per pickup.</t>
    </r>
  </si>
  <si>
    <r>
      <t xml:space="preserve">to the disposal site.  Excess miles shall be charged for at </t>
    </r>
    <r>
      <rPr>
        <u val="single"/>
        <sz val="10"/>
        <rFont val="Arial"/>
        <family val="2"/>
      </rPr>
      <t>$5.26</t>
    </r>
    <r>
      <rPr>
        <sz val="10"/>
        <rFont val="Arial"/>
        <family val="2"/>
      </rPr>
      <t xml:space="preserve"> per mile or fraction of a mile.</t>
    </r>
  </si>
  <si>
    <t>TG-</t>
  </si>
  <si>
    <t>Docket No.</t>
  </si>
  <si>
    <r>
      <t>condominiums, and apartment buildings of less than __N/A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 residential units, where service is billed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</si>
  <si>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</si>
  <si>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Note 3:  In addition to the rates shown above, a recycling Commodity credit/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2"/>
      </rPr>
      <t xml:space="preserve"> applies. </t>
    </r>
  </si>
  <si>
    <t>$ 3.84 (R) per unit</t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</si>
  <si>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$11.28(R)</t>
    </r>
    <r>
      <rPr>
        <sz val="10"/>
        <rFont val="Arial"/>
        <family val="2"/>
      </rPr>
      <t xml:space="preserve"> per</t>
    </r>
  </si>
  <si>
    <t>(R)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</si>
</sst>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  <numFmt numFmtId="173" formatCode="[$-409]dddd\,\ mmmm\ dd\,\ yyyy"/>
    <numFmt numFmtId="174" formatCode="[$-409]mmmm\ d\,\ yyyy;@"/>
    <numFmt numFmtId="175" formatCode="_(&quot;$&quot;* #,##0.000_);_(&quot;$&quot;* \(#,##0.000\);_(&quot;$&quot;* &quot;-&quot;???_);_(@_)"/>
  </numFmts>
  <fonts count="43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8" fontId="0" fillId="0" borderId="19" xfId="0" applyNumberFormat="1" applyBorder="1" applyAlignment="1">
      <alignment/>
    </xf>
    <xf numFmtId="8" fontId="0" fillId="0" borderId="22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167" fontId="0" fillId="0" borderId="16" xfId="0" applyNumberFormat="1" applyFon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8" fontId="0" fillId="0" borderId="17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22" xfId="0" applyNumberFormat="1" applyBorder="1" applyAlignment="1">
      <alignment horizontal="right"/>
    </xf>
    <xf numFmtId="8" fontId="0" fillId="0" borderId="24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right"/>
    </xf>
    <xf numFmtId="8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8" fontId="0" fillId="0" borderId="15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8" fontId="0" fillId="0" borderId="17" xfId="0" applyNumberFormat="1" applyFont="1" applyBorder="1" applyAlignment="1">
      <alignment horizontal="left"/>
    </xf>
    <xf numFmtId="8" fontId="0" fillId="0" borderId="15" xfId="0" applyNumberFormat="1" applyFont="1" applyBorder="1" applyAlignment="1">
      <alignment horizontal="left"/>
    </xf>
    <xf numFmtId="8" fontId="0" fillId="0" borderId="21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68" fontId="0" fillId="0" borderId="18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168" fontId="0" fillId="0" borderId="19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7" fontId="0" fillId="0" borderId="17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168" fontId="0" fillId="0" borderId="17" xfId="0" applyNumberFormat="1" applyFont="1" applyBorder="1" applyAlignment="1">
      <alignment horizontal="left"/>
    </xf>
    <xf numFmtId="168" fontId="0" fillId="0" borderId="24" xfId="0" applyNumberFormat="1" applyFont="1" applyBorder="1" applyAlignment="1">
      <alignment horizontal="left"/>
    </xf>
    <xf numFmtId="168" fontId="0" fillId="0" borderId="16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Empire\Dump%20Fee\DF%20Incr%201-1-09\WUTC%2011-14-08\Empire%20Disposal%20Inc%20-%20Tariff%20#13%20DF%20Witman%201-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9"/>
      <sheetName val="Item 100, pg 26"/>
      <sheetName val="Item 100, pg 27"/>
      <sheetName val="Item 120,130,150, pg 34"/>
      <sheetName val="Item 230, pg 45"/>
      <sheetName val="Item 240, pg 46"/>
      <sheetName val="Item 245, pg 48"/>
      <sheetName val="Item 255, pg 50"/>
    </sheetNames>
    <sheetDataSet>
      <sheetData sheetId="4">
        <row r="2">
          <cell r="C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W13" sqref="W13"/>
    </sheetView>
  </sheetViews>
  <sheetFormatPr defaultColWidth="9.140625" defaultRowHeight="12.75"/>
  <cols>
    <col min="1" max="1" width="10.7109375" style="0" customWidth="1"/>
    <col min="2" max="2" width="18.7109375" style="0" bestFit="1" customWidth="1"/>
    <col min="3" max="3" width="10.00390625" style="0" customWidth="1"/>
    <col min="4" max="4" width="4.140625" style="0" customWidth="1"/>
    <col min="5" max="5" width="11.28125" style="70" customWidth="1"/>
    <col min="6" max="6" width="12.7109375" style="0" customWidth="1"/>
    <col min="7" max="7" width="3.7109375" style="0" customWidth="1"/>
    <col min="8" max="8" width="10.28125" style="70" customWidth="1"/>
    <col min="9" max="9" width="15.140625" style="0" customWidth="1"/>
    <col min="10" max="10" width="15.57421875" style="0" customWidth="1"/>
    <col min="11" max="11" width="2.421875" style="0" customWidth="1"/>
  </cols>
  <sheetData>
    <row r="1" spans="1:10" ht="12.75">
      <c r="A1" s="1"/>
      <c r="B1" s="2"/>
      <c r="C1" s="2"/>
      <c r="D1" s="2"/>
      <c r="E1" s="69"/>
      <c r="F1" s="2"/>
      <c r="G1" s="2"/>
      <c r="H1" s="69"/>
      <c r="I1" s="2"/>
      <c r="J1" s="3"/>
    </row>
    <row r="2" spans="1:10" ht="12.75">
      <c r="A2" s="4" t="s">
        <v>147</v>
      </c>
      <c r="B2" s="24">
        <v>13</v>
      </c>
      <c r="C2" s="5" t="s">
        <v>155</v>
      </c>
      <c r="D2" s="5"/>
      <c r="E2" s="11"/>
      <c r="F2" s="5"/>
      <c r="G2" s="35"/>
      <c r="H2" s="24">
        <v>23</v>
      </c>
      <c r="I2" s="5" t="s">
        <v>143</v>
      </c>
      <c r="J2" s="73">
        <v>2</v>
      </c>
    </row>
    <row r="3" spans="1:10" ht="12.75">
      <c r="A3" s="4"/>
      <c r="B3" s="5"/>
      <c r="C3" s="5"/>
      <c r="D3" s="5"/>
      <c r="E3" s="11"/>
      <c r="F3" s="5"/>
      <c r="G3" s="5"/>
      <c r="H3" s="11"/>
      <c r="I3" s="5"/>
      <c r="J3" s="6"/>
    </row>
    <row r="4" spans="1:10" ht="12.75">
      <c r="A4" s="4" t="s">
        <v>180</v>
      </c>
      <c r="B4" s="5"/>
      <c r="C4" s="32" t="s">
        <v>209</v>
      </c>
      <c r="D4" s="5"/>
      <c r="E4" s="11"/>
      <c r="F4" s="5"/>
      <c r="G4" s="5"/>
      <c r="H4" s="11"/>
      <c r="I4" s="5"/>
      <c r="J4" s="6"/>
    </row>
    <row r="5" spans="1:10" ht="12.75">
      <c r="A5" s="7" t="s">
        <v>181</v>
      </c>
      <c r="B5" s="8"/>
      <c r="C5" s="8"/>
      <c r="D5" s="8"/>
      <c r="E5" s="24"/>
      <c r="F5" s="8"/>
      <c r="G5" s="8"/>
      <c r="H5" s="24"/>
      <c r="I5" s="8"/>
      <c r="J5" s="9"/>
    </row>
    <row r="6" spans="1:10" ht="12.75">
      <c r="A6" s="4"/>
      <c r="B6" s="5"/>
      <c r="C6" s="5"/>
      <c r="D6" s="5"/>
      <c r="E6" s="11"/>
      <c r="F6" s="5"/>
      <c r="G6" s="5"/>
      <c r="H6" s="11"/>
      <c r="I6" s="5"/>
      <c r="J6" s="6"/>
    </row>
    <row r="7" spans="1:10" ht="12.75">
      <c r="A7" s="4"/>
      <c r="B7" s="5"/>
      <c r="C7" s="136" t="s">
        <v>185</v>
      </c>
      <c r="D7" s="136"/>
      <c r="E7" s="136"/>
      <c r="F7" s="136"/>
      <c r="G7" s="136"/>
      <c r="H7" s="136"/>
      <c r="I7" s="5"/>
      <c r="J7" s="6"/>
    </row>
    <row r="8" spans="1:10" ht="12.75">
      <c r="A8" s="4"/>
      <c r="B8" s="5" t="s">
        <v>189</v>
      </c>
      <c r="C8" s="5"/>
      <c r="D8" s="5"/>
      <c r="E8" s="11"/>
      <c r="F8" s="5"/>
      <c r="G8" s="5"/>
      <c r="H8" s="11"/>
      <c r="I8" s="5"/>
      <c r="J8" s="6"/>
    </row>
    <row r="9" spans="1:10" ht="12.75">
      <c r="A9" s="4"/>
      <c r="B9" s="5" t="s">
        <v>190</v>
      </c>
      <c r="C9" s="5"/>
      <c r="D9" s="5"/>
      <c r="E9" s="11"/>
      <c r="F9" s="5"/>
      <c r="G9" s="5"/>
      <c r="H9" s="11"/>
      <c r="I9" s="5"/>
      <c r="J9" s="6"/>
    </row>
    <row r="10" spans="1:10" ht="12.75">
      <c r="A10" s="4"/>
      <c r="B10" s="5" t="s">
        <v>191</v>
      </c>
      <c r="C10" s="5"/>
      <c r="D10" s="5"/>
      <c r="E10" s="11"/>
      <c r="F10" s="5"/>
      <c r="G10" s="5"/>
      <c r="H10" s="11"/>
      <c r="I10" s="5"/>
      <c r="J10" s="6"/>
    </row>
    <row r="11" spans="1:10" ht="12.75">
      <c r="A11" s="4"/>
      <c r="B11" s="12" t="s">
        <v>192</v>
      </c>
      <c r="C11" s="5"/>
      <c r="D11" s="5"/>
      <c r="E11" s="11"/>
      <c r="F11" s="5"/>
      <c r="G11" s="5"/>
      <c r="H11" s="11"/>
      <c r="I11" s="5"/>
      <c r="J11" s="6"/>
    </row>
    <row r="12" spans="1:10" ht="12.75">
      <c r="A12" s="4"/>
      <c r="B12" s="5"/>
      <c r="C12" s="5"/>
      <c r="D12" s="5"/>
      <c r="E12" s="11"/>
      <c r="F12" s="5"/>
      <c r="G12" s="5"/>
      <c r="H12" s="11"/>
      <c r="I12" s="5"/>
      <c r="J12" s="6"/>
    </row>
    <row r="13" spans="1:10" ht="12.75">
      <c r="A13" s="4"/>
      <c r="B13" s="18" t="s">
        <v>193</v>
      </c>
      <c r="C13" s="16" t="s">
        <v>187</v>
      </c>
      <c r="D13" s="5"/>
      <c r="E13" s="18" t="s">
        <v>193</v>
      </c>
      <c r="F13" s="16" t="s">
        <v>187</v>
      </c>
      <c r="G13" s="5"/>
      <c r="H13" s="18" t="s">
        <v>193</v>
      </c>
      <c r="I13" s="16" t="s">
        <v>187</v>
      </c>
      <c r="J13" s="6"/>
    </row>
    <row r="14" spans="1:10" ht="12.75">
      <c r="A14" s="4"/>
      <c r="B14" s="19" t="s">
        <v>186</v>
      </c>
      <c r="C14" s="17" t="s">
        <v>188</v>
      </c>
      <c r="D14" s="5"/>
      <c r="E14" s="19" t="s">
        <v>186</v>
      </c>
      <c r="F14" s="17" t="s">
        <v>188</v>
      </c>
      <c r="G14" s="5"/>
      <c r="H14" s="19" t="s">
        <v>186</v>
      </c>
      <c r="I14" s="17" t="s">
        <v>188</v>
      </c>
      <c r="J14" s="6"/>
    </row>
    <row r="15" spans="1:10" ht="12.75">
      <c r="A15" s="4"/>
      <c r="B15" s="15" t="s">
        <v>195</v>
      </c>
      <c r="C15" s="31">
        <v>0</v>
      </c>
      <c r="D15" s="5"/>
      <c r="E15" s="31">
        <v>21</v>
      </c>
      <c r="F15" s="31">
        <v>1</v>
      </c>
      <c r="G15" s="5"/>
      <c r="H15" s="31">
        <v>41</v>
      </c>
      <c r="I15" s="31">
        <v>0</v>
      </c>
      <c r="J15" s="6"/>
    </row>
    <row r="16" spans="1:10" ht="12.75">
      <c r="A16" s="4"/>
      <c r="B16" s="15" t="s">
        <v>196</v>
      </c>
      <c r="C16" s="78">
        <v>23</v>
      </c>
      <c r="D16" s="12"/>
      <c r="E16" s="78">
        <v>22</v>
      </c>
      <c r="F16" s="78">
        <v>1</v>
      </c>
      <c r="G16" s="5"/>
      <c r="H16" s="31">
        <v>42</v>
      </c>
      <c r="I16" s="31">
        <v>0</v>
      </c>
      <c r="J16" s="6"/>
    </row>
    <row r="17" spans="1:10" ht="12.75">
      <c r="A17" s="4"/>
      <c r="B17" s="15" t="s">
        <v>199</v>
      </c>
      <c r="C17" s="78">
        <v>0</v>
      </c>
      <c r="D17" s="12"/>
      <c r="E17" s="78">
        <v>23</v>
      </c>
      <c r="F17" s="78">
        <v>0</v>
      </c>
      <c r="G17" s="5"/>
      <c r="H17" s="31">
        <v>43</v>
      </c>
      <c r="I17" s="31">
        <v>1</v>
      </c>
      <c r="J17" s="6"/>
    </row>
    <row r="18" spans="1:10" ht="12.75">
      <c r="A18" s="4"/>
      <c r="B18" s="15" t="s">
        <v>198</v>
      </c>
      <c r="C18" s="78">
        <v>0</v>
      </c>
      <c r="D18" s="12"/>
      <c r="E18" s="78">
        <v>24</v>
      </c>
      <c r="F18" s="78">
        <v>2</v>
      </c>
      <c r="G18" s="5"/>
      <c r="H18" s="31">
        <v>44</v>
      </c>
      <c r="I18" s="31">
        <v>1</v>
      </c>
      <c r="J18" s="6"/>
    </row>
    <row r="19" spans="1:10" ht="12.75">
      <c r="A19" s="4"/>
      <c r="B19" s="15" t="s">
        <v>197</v>
      </c>
      <c r="C19" s="78">
        <v>0</v>
      </c>
      <c r="D19" s="12"/>
      <c r="E19" s="78">
        <v>25</v>
      </c>
      <c r="F19" s="78">
        <v>0</v>
      </c>
      <c r="G19" s="5"/>
      <c r="H19" s="31">
        <v>45</v>
      </c>
      <c r="I19" s="31">
        <v>4</v>
      </c>
      <c r="J19" s="6"/>
    </row>
    <row r="20" spans="1:10" ht="12.75">
      <c r="A20" s="4"/>
      <c r="B20" s="15">
        <v>6</v>
      </c>
      <c r="C20" s="78">
        <v>0</v>
      </c>
      <c r="D20" s="12"/>
      <c r="E20" s="78">
        <v>26</v>
      </c>
      <c r="F20" s="78">
        <v>4</v>
      </c>
      <c r="G20" s="5"/>
      <c r="H20" s="31">
        <v>46</v>
      </c>
      <c r="I20" s="31">
        <v>4</v>
      </c>
      <c r="J20" s="6"/>
    </row>
    <row r="21" spans="1:10" ht="12.75">
      <c r="A21" s="4"/>
      <c r="B21" s="15">
        <v>7</v>
      </c>
      <c r="C21" s="78">
        <v>1</v>
      </c>
      <c r="D21" s="12"/>
      <c r="E21" s="78">
        <v>27</v>
      </c>
      <c r="F21" s="78">
        <v>4</v>
      </c>
      <c r="G21" s="5"/>
      <c r="H21" s="31">
        <v>47</v>
      </c>
      <c r="I21" s="31">
        <v>5</v>
      </c>
      <c r="J21" s="6"/>
    </row>
    <row r="22" spans="1:10" ht="12.75">
      <c r="A22" s="4"/>
      <c r="B22" s="15">
        <v>8</v>
      </c>
      <c r="C22" s="78">
        <v>0</v>
      </c>
      <c r="D22" s="12"/>
      <c r="E22" s="78">
        <v>28</v>
      </c>
      <c r="F22" s="78">
        <v>0</v>
      </c>
      <c r="G22" s="5"/>
      <c r="H22" s="31">
        <v>48</v>
      </c>
      <c r="I22" s="31">
        <v>4</v>
      </c>
      <c r="J22" s="6"/>
    </row>
    <row r="23" spans="1:10" ht="12.75">
      <c r="A23" s="4"/>
      <c r="B23" s="15">
        <v>9</v>
      </c>
      <c r="C23" s="78">
        <v>0</v>
      </c>
      <c r="D23" s="12"/>
      <c r="E23" s="78">
        <v>29</v>
      </c>
      <c r="F23" s="78">
        <v>0</v>
      </c>
      <c r="G23" s="5"/>
      <c r="H23" s="31">
        <v>49</v>
      </c>
      <c r="I23" s="31">
        <v>5</v>
      </c>
      <c r="J23" s="6"/>
    </row>
    <row r="24" spans="1:10" ht="12.75">
      <c r="A24" s="4"/>
      <c r="B24" s="15">
        <v>10</v>
      </c>
      <c r="C24" s="78">
        <v>0</v>
      </c>
      <c r="D24" s="12"/>
      <c r="E24" s="78">
        <v>30</v>
      </c>
      <c r="F24" s="78">
        <v>5</v>
      </c>
      <c r="G24" s="5"/>
      <c r="H24" s="31">
        <v>50</v>
      </c>
      <c r="I24" s="31">
        <v>4</v>
      </c>
      <c r="J24" s="6"/>
    </row>
    <row r="25" spans="1:10" ht="12.75">
      <c r="A25" s="4"/>
      <c r="B25" s="15">
        <v>11</v>
      </c>
      <c r="C25" s="78">
        <v>0</v>
      </c>
      <c r="D25" s="12"/>
      <c r="E25" s="78">
        <v>31</v>
      </c>
      <c r="F25" s="78">
        <v>5</v>
      </c>
      <c r="G25" s="5"/>
      <c r="H25" s="31">
        <v>51</v>
      </c>
      <c r="I25" s="31">
        <v>5</v>
      </c>
      <c r="J25" s="6"/>
    </row>
    <row r="26" spans="1:10" ht="12.75">
      <c r="A26" s="4"/>
      <c r="B26" s="15">
        <v>12</v>
      </c>
      <c r="C26" s="78">
        <v>0</v>
      </c>
      <c r="D26" s="12"/>
      <c r="E26" s="78">
        <v>32</v>
      </c>
      <c r="F26" s="78">
        <v>0</v>
      </c>
      <c r="G26" s="5"/>
      <c r="H26" s="31">
        <v>52</v>
      </c>
      <c r="I26" s="31">
        <v>2</v>
      </c>
      <c r="J26" s="6"/>
    </row>
    <row r="27" spans="1:10" ht="12.75">
      <c r="A27" s="4"/>
      <c r="B27" s="15">
        <v>13</v>
      </c>
      <c r="C27" s="78">
        <v>0</v>
      </c>
      <c r="D27" s="12"/>
      <c r="E27" s="78">
        <v>33</v>
      </c>
      <c r="F27" s="78">
        <v>0</v>
      </c>
      <c r="G27" s="5"/>
      <c r="H27" s="31">
        <v>53</v>
      </c>
      <c r="I27" s="31">
        <v>2</v>
      </c>
      <c r="J27" s="6"/>
    </row>
    <row r="28" spans="1:10" ht="12.75">
      <c r="A28" s="4"/>
      <c r="B28" s="15">
        <v>14</v>
      </c>
      <c r="C28" s="78">
        <v>0</v>
      </c>
      <c r="D28" s="12"/>
      <c r="E28" s="78">
        <v>34</v>
      </c>
      <c r="F28" s="78">
        <v>4</v>
      </c>
      <c r="G28" s="5"/>
      <c r="H28" s="31">
        <v>54</v>
      </c>
      <c r="I28" s="31">
        <v>2</v>
      </c>
      <c r="J28" s="6"/>
    </row>
    <row r="29" spans="1:10" ht="12.75">
      <c r="A29" s="4"/>
      <c r="B29" s="15">
        <v>15</v>
      </c>
      <c r="C29" s="78">
        <v>0</v>
      </c>
      <c r="D29" s="12"/>
      <c r="E29" s="78">
        <v>35</v>
      </c>
      <c r="F29" s="78">
        <v>5</v>
      </c>
      <c r="G29" s="5"/>
      <c r="H29" s="31">
        <v>55</v>
      </c>
      <c r="I29" s="31">
        <v>2</v>
      </c>
      <c r="J29" s="6"/>
    </row>
    <row r="30" spans="1:10" ht="12.75">
      <c r="A30" s="4"/>
      <c r="B30" s="15">
        <v>16</v>
      </c>
      <c r="C30" s="78">
        <v>0</v>
      </c>
      <c r="D30" s="12"/>
      <c r="E30" s="78">
        <v>36</v>
      </c>
      <c r="F30" s="78">
        <v>1</v>
      </c>
      <c r="G30" s="5"/>
      <c r="H30" s="31">
        <v>56</v>
      </c>
      <c r="I30" s="31">
        <v>2</v>
      </c>
      <c r="J30" s="6"/>
    </row>
    <row r="31" spans="1:10" ht="12.75">
      <c r="A31" s="4"/>
      <c r="B31" s="15">
        <v>17</v>
      </c>
      <c r="C31" s="78">
        <v>1</v>
      </c>
      <c r="D31" s="12"/>
      <c r="E31" s="78">
        <v>37</v>
      </c>
      <c r="F31" s="78">
        <v>1</v>
      </c>
      <c r="G31" s="5"/>
      <c r="H31" s="31">
        <v>57</v>
      </c>
      <c r="I31" s="31">
        <v>2</v>
      </c>
      <c r="J31" s="6"/>
    </row>
    <row r="32" spans="1:10" ht="12.75">
      <c r="A32" s="4"/>
      <c r="B32" s="15">
        <v>18</v>
      </c>
      <c r="C32" s="78">
        <v>1</v>
      </c>
      <c r="D32" s="12"/>
      <c r="E32" s="78">
        <v>38</v>
      </c>
      <c r="F32" s="78">
        <v>0</v>
      </c>
      <c r="G32" s="5"/>
      <c r="H32" s="31" t="s">
        <v>194</v>
      </c>
      <c r="I32" s="31">
        <v>0</v>
      </c>
      <c r="J32" s="6"/>
    </row>
    <row r="33" spans="1:10" ht="12.75">
      <c r="A33" s="4"/>
      <c r="B33" s="15">
        <v>19</v>
      </c>
      <c r="C33" s="78">
        <v>4</v>
      </c>
      <c r="D33" s="12"/>
      <c r="E33" s="78">
        <v>39</v>
      </c>
      <c r="F33" s="78">
        <v>2</v>
      </c>
      <c r="G33" s="5"/>
      <c r="H33" s="31"/>
      <c r="I33" s="15"/>
      <c r="J33" s="6"/>
    </row>
    <row r="34" spans="1:10" ht="12.75">
      <c r="A34" s="4"/>
      <c r="B34" s="15">
        <v>20</v>
      </c>
      <c r="C34" s="78">
        <v>5</v>
      </c>
      <c r="D34" s="12"/>
      <c r="E34" s="78">
        <v>40</v>
      </c>
      <c r="F34" s="78">
        <v>2</v>
      </c>
      <c r="G34" s="5"/>
      <c r="H34" s="31"/>
      <c r="I34" s="15"/>
      <c r="J34" s="6"/>
    </row>
    <row r="35" spans="1:10" ht="12.75">
      <c r="A35" s="4"/>
      <c r="B35" s="5"/>
      <c r="C35" s="5"/>
      <c r="D35" s="5"/>
      <c r="E35" s="11"/>
      <c r="F35" s="5"/>
      <c r="G35" s="5"/>
      <c r="H35" s="11"/>
      <c r="I35" s="5"/>
      <c r="J35" s="6"/>
    </row>
    <row r="36" spans="1:10" ht="12.75">
      <c r="A36" s="4"/>
      <c r="B36" s="5"/>
      <c r="C36" s="5"/>
      <c r="D36" s="5"/>
      <c r="E36" s="11"/>
      <c r="F36" s="5"/>
      <c r="G36" s="5"/>
      <c r="H36" s="11"/>
      <c r="I36" s="5"/>
      <c r="J36" s="6"/>
    </row>
    <row r="37" spans="1:10" ht="12.75">
      <c r="A37" s="4"/>
      <c r="B37" s="5"/>
      <c r="C37" s="10"/>
      <c r="D37" s="5"/>
      <c r="E37" s="11"/>
      <c r="F37" s="5" t="s">
        <v>144</v>
      </c>
      <c r="G37" s="5"/>
      <c r="H37" s="11"/>
      <c r="I37" s="5"/>
      <c r="J37" s="6"/>
    </row>
    <row r="38" spans="1:10" ht="12.75">
      <c r="A38" s="4"/>
      <c r="B38" s="5" t="s">
        <v>155</v>
      </c>
      <c r="C38" s="10"/>
      <c r="D38" s="10"/>
      <c r="E38" s="34"/>
      <c r="F38" s="10"/>
      <c r="G38" s="10"/>
      <c r="H38" s="34"/>
      <c r="I38" s="5"/>
      <c r="J38" s="6"/>
    </row>
    <row r="39" spans="1:10" ht="12.75">
      <c r="A39" s="4"/>
      <c r="B39" s="5" t="s">
        <v>155</v>
      </c>
      <c r="C39" s="10"/>
      <c r="D39" s="10"/>
      <c r="E39" s="34"/>
      <c r="F39" s="68" t="s">
        <v>141</v>
      </c>
      <c r="G39" s="10"/>
      <c r="H39" s="67" t="s">
        <v>142</v>
      </c>
      <c r="I39" s="5"/>
      <c r="J39" s="6"/>
    </row>
    <row r="40" spans="1:10" ht="12.75">
      <c r="A40" s="4"/>
      <c r="B40" s="5" t="s">
        <v>155</v>
      </c>
      <c r="C40" s="10" t="s">
        <v>145</v>
      </c>
      <c r="D40" s="10"/>
      <c r="E40" s="34"/>
      <c r="F40" s="34">
        <v>16</v>
      </c>
      <c r="G40" s="10"/>
      <c r="H40" s="34"/>
      <c r="I40" s="5"/>
      <c r="J40" s="6"/>
    </row>
    <row r="41" spans="1:10" ht="12.75">
      <c r="A41" s="4"/>
      <c r="B41" s="5"/>
      <c r="C41" s="10"/>
      <c r="D41" s="10"/>
      <c r="E41" s="34"/>
      <c r="F41" s="11"/>
      <c r="G41" s="5"/>
      <c r="H41" s="11"/>
      <c r="I41" s="5"/>
      <c r="J41" s="6"/>
    </row>
    <row r="42" spans="1:10" ht="12.75">
      <c r="A42" s="4"/>
      <c r="B42" s="5"/>
      <c r="C42" s="5"/>
      <c r="D42" s="5"/>
      <c r="E42" s="11"/>
      <c r="F42" s="5"/>
      <c r="G42" s="5"/>
      <c r="H42" s="11"/>
      <c r="I42" s="5"/>
      <c r="J42" s="6"/>
    </row>
    <row r="43" spans="1:10" ht="12.75">
      <c r="A43" s="4"/>
      <c r="B43" s="5"/>
      <c r="C43" s="5"/>
      <c r="D43" s="5"/>
      <c r="E43" s="11"/>
      <c r="F43" s="5"/>
      <c r="G43" s="5"/>
      <c r="H43" s="11"/>
      <c r="I43" s="5"/>
      <c r="J43" s="6"/>
    </row>
    <row r="44" spans="1:10" ht="12.75">
      <c r="A44" s="4"/>
      <c r="B44" s="5"/>
      <c r="C44" s="5"/>
      <c r="D44" s="5"/>
      <c r="E44" s="11"/>
      <c r="F44" s="5"/>
      <c r="G44" s="5"/>
      <c r="H44" s="11"/>
      <c r="I44" s="5"/>
      <c r="J44" s="6"/>
    </row>
    <row r="45" spans="1:10" ht="12.75">
      <c r="A45" s="4"/>
      <c r="B45" s="5"/>
      <c r="C45" s="5"/>
      <c r="D45" s="5"/>
      <c r="E45" s="11"/>
      <c r="F45" s="5"/>
      <c r="G45" s="5"/>
      <c r="H45" s="11"/>
      <c r="I45" s="5"/>
      <c r="J45" s="6"/>
    </row>
    <row r="46" spans="1:10" ht="12.75">
      <c r="A46" s="4"/>
      <c r="B46" s="5"/>
      <c r="C46" s="5"/>
      <c r="D46" s="137"/>
      <c r="E46" s="137"/>
      <c r="F46" s="137"/>
      <c r="G46" s="137"/>
      <c r="H46" s="11"/>
      <c r="I46" s="5"/>
      <c r="J46" s="6"/>
    </row>
    <row r="47" spans="1:10" ht="12.75">
      <c r="A47" s="4"/>
      <c r="B47" s="5"/>
      <c r="C47" s="5"/>
      <c r="D47" s="5"/>
      <c r="E47" s="11"/>
      <c r="F47" s="5"/>
      <c r="G47" s="5"/>
      <c r="H47" s="11"/>
      <c r="I47" s="5"/>
      <c r="J47" s="6"/>
    </row>
    <row r="48" spans="1:10" ht="12.75">
      <c r="A48" s="7"/>
      <c r="B48" s="8"/>
      <c r="C48" s="8"/>
      <c r="D48" s="8"/>
      <c r="E48" s="24"/>
      <c r="F48" s="8"/>
      <c r="G48" s="8"/>
      <c r="H48" s="24"/>
      <c r="I48" s="8"/>
      <c r="J48" s="9"/>
    </row>
    <row r="49" spans="1:10" ht="12.75">
      <c r="A49" s="4" t="s">
        <v>184</v>
      </c>
      <c r="B49" s="5" t="s">
        <v>57</v>
      </c>
      <c r="C49" s="5"/>
      <c r="D49" s="5"/>
      <c r="E49" s="11"/>
      <c r="F49" s="5"/>
      <c r="G49" s="5"/>
      <c r="H49" s="11"/>
      <c r="I49" s="5"/>
      <c r="J49" s="6"/>
    </row>
    <row r="50" spans="1:10" ht="12.75">
      <c r="A50" s="4"/>
      <c r="B50" s="5"/>
      <c r="C50" s="5"/>
      <c r="D50" s="5"/>
      <c r="E50" s="11"/>
      <c r="F50" s="5"/>
      <c r="G50" s="5"/>
      <c r="H50" s="11"/>
      <c r="I50" s="5"/>
      <c r="J50" s="6"/>
    </row>
    <row r="51" spans="1:10" ht="12.75">
      <c r="A51" s="7" t="s">
        <v>183</v>
      </c>
      <c r="B51" s="58">
        <v>41346</v>
      </c>
      <c r="C51" s="8"/>
      <c r="D51" s="8"/>
      <c r="E51" s="24"/>
      <c r="F51" s="8"/>
      <c r="G51" s="8"/>
      <c r="H51" s="24"/>
      <c r="I51" s="8" t="s">
        <v>179</v>
      </c>
      <c r="J51" s="38">
        <v>41395</v>
      </c>
    </row>
    <row r="52" spans="1:10" ht="12.75">
      <c r="A52" s="133" t="s">
        <v>177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12.75">
      <c r="A53" s="4"/>
      <c r="B53" s="5"/>
      <c r="C53" s="5"/>
      <c r="D53" s="5"/>
      <c r="E53" s="11"/>
      <c r="F53" s="5"/>
      <c r="G53" s="5"/>
      <c r="H53" s="11"/>
      <c r="I53" s="5"/>
      <c r="J53" s="6"/>
    </row>
    <row r="54" spans="1:10" ht="12.75">
      <c r="A54" s="4" t="s">
        <v>182</v>
      </c>
      <c r="B54" s="5"/>
      <c r="C54" s="5"/>
      <c r="D54" s="5"/>
      <c r="E54" s="11"/>
      <c r="F54" s="5"/>
      <c r="G54" s="5"/>
      <c r="H54" s="11"/>
      <c r="I54" s="5"/>
      <c r="J54" s="6"/>
    </row>
    <row r="55" spans="1:10" ht="12.75">
      <c r="A55" s="7"/>
      <c r="B55" s="8"/>
      <c r="C55" s="8"/>
      <c r="D55" s="8"/>
      <c r="E55" s="24"/>
      <c r="F55" s="8"/>
      <c r="G55" s="8"/>
      <c r="H55" s="24"/>
      <c r="I55" s="8"/>
      <c r="J55" s="9"/>
    </row>
  </sheetData>
  <sheetProtection/>
  <mergeCells count="3">
    <mergeCell ref="A52:J52"/>
    <mergeCell ref="C7:H7"/>
    <mergeCell ref="D46:G46"/>
  </mergeCells>
  <printOptions horizontalCentered="1" verticalCentered="1"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2.57421875" style="0" customWidth="1"/>
    <col min="2" max="2" width="9.57421875" style="0" customWidth="1"/>
    <col min="3" max="3" width="18.421875" style="0" bestFit="1" customWidth="1"/>
    <col min="5" max="5" width="6.28125" style="0" customWidth="1"/>
    <col min="11" max="11" width="16.140625" style="0" customWidth="1"/>
    <col min="12" max="12" width="0.13671875" style="0" hidden="1" customWidth="1"/>
    <col min="13" max="13" width="4.57421875" style="0" customWidth="1"/>
    <col min="14" max="14" width="1.8515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1:13" ht="12.75">
      <c r="A3" s="4"/>
      <c r="B3" s="5" t="str">
        <f>+'Check Sheet'!A2</f>
        <v>   Tariff No.</v>
      </c>
      <c r="C3" s="24">
        <f>+'Check Sheet'!B2</f>
        <v>13</v>
      </c>
      <c r="D3" s="5"/>
      <c r="E3" s="5"/>
      <c r="F3" s="5"/>
      <c r="G3" s="5"/>
      <c r="H3" s="13"/>
      <c r="J3" s="52">
        <v>5</v>
      </c>
      <c r="K3" s="13" t="s">
        <v>146</v>
      </c>
      <c r="L3" s="21">
        <v>19</v>
      </c>
      <c r="M3" s="72">
        <v>20</v>
      </c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12.75">
      <c r="A6" s="4"/>
      <c r="B6" s="5" t="s">
        <v>180</v>
      </c>
      <c r="C6" s="5"/>
      <c r="D6" s="32" t="str">
        <f>+'Check Sheet'!C4</f>
        <v>Empire Disposal, Inc. G-75</v>
      </c>
      <c r="E6" s="5"/>
      <c r="F6" s="5"/>
      <c r="G6" s="5"/>
      <c r="H6" s="5"/>
      <c r="I6" s="74" t="s">
        <v>55</v>
      </c>
      <c r="J6" s="5"/>
      <c r="K6" s="5"/>
      <c r="L6" s="6"/>
      <c r="M6" s="6"/>
    </row>
    <row r="7" spans="1:13" ht="12.75">
      <c r="A7" s="4"/>
      <c r="B7" s="8" t="s">
        <v>213</v>
      </c>
      <c r="C7" s="8"/>
      <c r="D7" s="8"/>
      <c r="E7" s="8"/>
      <c r="F7" s="8"/>
      <c r="G7" s="8"/>
      <c r="H7" s="8"/>
      <c r="I7" s="8"/>
      <c r="J7" s="8"/>
      <c r="K7" s="8"/>
      <c r="L7" s="9"/>
      <c r="M7" s="6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</row>
    <row r="9" spans="1:13" ht="12.75">
      <c r="A9" s="4"/>
      <c r="B9" s="5"/>
      <c r="C9" s="5"/>
      <c r="D9" s="32" t="s">
        <v>118</v>
      </c>
      <c r="E9" s="5"/>
      <c r="F9" s="5"/>
      <c r="G9" s="5"/>
      <c r="H9" s="5"/>
      <c r="I9" s="5"/>
      <c r="J9" s="5"/>
      <c r="K9" s="5"/>
      <c r="L9" s="6"/>
      <c r="M9" s="6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</row>
    <row r="11" spans="1:13" ht="12.75">
      <c r="A11" s="4"/>
      <c r="B11" s="5" t="s">
        <v>119</v>
      </c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</row>
    <row r="12" spans="1:13" ht="12.75">
      <c r="A12" s="4"/>
      <c r="B12" s="5" t="s">
        <v>120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</row>
    <row r="14" spans="1:13" ht="12.75">
      <c r="A14" s="4"/>
      <c r="B14" s="5"/>
      <c r="C14" s="5" t="s">
        <v>121</v>
      </c>
      <c r="D14" s="5"/>
      <c r="E14" s="5"/>
      <c r="F14" s="5"/>
      <c r="G14" s="5"/>
      <c r="H14" s="5"/>
      <c r="I14" s="5"/>
      <c r="J14" s="5"/>
      <c r="K14" s="5"/>
      <c r="L14" s="6"/>
      <c r="M14" s="6"/>
    </row>
    <row r="15" spans="1:13" ht="12.75">
      <c r="A15" s="4"/>
      <c r="B15" s="5"/>
      <c r="C15" s="5" t="s">
        <v>122</v>
      </c>
      <c r="D15" s="5"/>
      <c r="E15" s="5"/>
      <c r="F15" s="5"/>
      <c r="G15" s="5"/>
      <c r="H15" s="5"/>
      <c r="I15" s="5"/>
      <c r="J15" s="5"/>
      <c r="K15" s="5"/>
      <c r="L15" s="6"/>
      <c r="M15" s="6"/>
    </row>
    <row r="16" spans="1:13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</row>
    <row r="17" spans="1:13" ht="12.75">
      <c r="A17" s="4"/>
      <c r="B17" s="5"/>
      <c r="C17" s="5"/>
      <c r="D17" s="53" t="s">
        <v>259</v>
      </c>
      <c r="E17" s="8"/>
      <c r="F17" s="5"/>
      <c r="G17" s="5"/>
      <c r="H17" s="5"/>
      <c r="I17" s="5"/>
      <c r="J17" s="5"/>
      <c r="K17" s="5"/>
      <c r="L17" s="6"/>
      <c r="M17" s="6"/>
    </row>
    <row r="18" spans="1:13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</row>
    <row r="19" spans="1:13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</row>
    <row r="21" spans="1:13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</row>
    <row r="22" spans="1:13" ht="12.75">
      <c r="A22" s="4"/>
      <c r="B22" s="56" t="s">
        <v>123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</row>
    <row r="24" spans="1:13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</row>
    <row r="25" spans="1:13" ht="12.75">
      <c r="A25" s="4"/>
      <c r="B25" s="5"/>
      <c r="C25" s="5"/>
      <c r="D25" s="5"/>
      <c r="E25" s="32" t="s">
        <v>124</v>
      </c>
      <c r="F25" s="5"/>
      <c r="G25" s="5"/>
      <c r="H25" s="5"/>
      <c r="I25" s="5"/>
      <c r="J25" s="5"/>
      <c r="K25" s="5"/>
      <c r="L25" s="6"/>
      <c r="M25" s="6"/>
    </row>
    <row r="26" spans="1:13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</row>
    <row r="27" spans="1:13" ht="12.75">
      <c r="A27" s="4"/>
      <c r="B27" s="5" t="s">
        <v>125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</row>
    <row r="28" spans="1:13" ht="12.75">
      <c r="A28" s="4"/>
      <c r="B28" s="5" t="s">
        <v>126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</row>
    <row r="29" spans="1:13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</row>
    <row r="30" spans="1:13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</row>
    <row r="31" spans="1:13" ht="12.75">
      <c r="A31" s="4"/>
      <c r="B31" s="53" t="s">
        <v>127</v>
      </c>
      <c r="C31" s="8"/>
      <c r="D31" s="8"/>
      <c r="E31" s="8"/>
      <c r="F31" s="5"/>
      <c r="G31" s="8" t="s">
        <v>130</v>
      </c>
      <c r="H31" s="8"/>
      <c r="I31" s="8"/>
      <c r="J31" s="8"/>
      <c r="K31" s="5"/>
      <c r="L31" s="6"/>
      <c r="M31" s="6"/>
    </row>
    <row r="32" spans="1:13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</row>
    <row r="33" spans="1:13" ht="12.75">
      <c r="A33" s="4"/>
      <c r="B33" s="8" t="s">
        <v>128</v>
      </c>
      <c r="C33" s="8"/>
      <c r="D33" s="8"/>
      <c r="E33" s="8"/>
      <c r="F33" s="5"/>
      <c r="G33" s="8" t="s">
        <v>131</v>
      </c>
      <c r="H33" s="8"/>
      <c r="I33" s="8"/>
      <c r="J33" s="8"/>
      <c r="K33" s="5"/>
      <c r="L33" s="6"/>
      <c r="M33" s="6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</row>
    <row r="35" spans="1:13" ht="12.75">
      <c r="A35" s="4"/>
      <c r="B35" s="8" t="s">
        <v>129</v>
      </c>
      <c r="C35" s="8"/>
      <c r="D35" s="8"/>
      <c r="E35" s="8"/>
      <c r="F35" s="5"/>
      <c r="G35" s="8" t="s">
        <v>132</v>
      </c>
      <c r="H35" s="8"/>
      <c r="I35" s="8"/>
      <c r="J35" s="8"/>
      <c r="K35" s="5"/>
      <c r="L35" s="6"/>
      <c r="M35" s="6"/>
    </row>
    <row r="36" spans="1:13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</row>
    <row r="37" spans="1:13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5"/>
      <c r="L37" s="6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</row>
    <row r="39" spans="1:13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6"/>
    </row>
    <row r="42" spans="1:13" ht="12.75">
      <c r="A42" s="4"/>
      <c r="B42" s="5" t="s">
        <v>110</v>
      </c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</row>
    <row r="43" spans="1:13" ht="12.75">
      <c r="A43" s="4"/>
      <c r="B43" s="5" t="s">
        <v>133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</row>
    <row r="45" spans="1:13" ht="12.75">
      <c r="A45" s="4"/>
      <c r="B45" s="5" t="s">
        <v>134</v>
      </c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</row>
    <row r="46" spans="1:13" ht="12.75">
      <c r="A46" s="4"/>
      <c r="B46" s="5" t="s">
        <v>135</v>
      </c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</row>
    <row r="48" spans="1:13" ht="12.75">
      <c r="A48" s="4"/>
      <c r="B48" s="5"/>
      <c r="C48" s="5"/>
      <c r="D48" s="5"/>
      <c r="E48" s="5"/>
      <c r="F48" s="5" t="s">
        <v>249</v>
      </c>
      <c r="G48" s="5"/>
      <c r="H48" s="5"/>
      <c r="I48" s="5"/>
      <c r="J48" s="5"/>
      <c r="K48" s="5"/>
      <c r="L48" s="6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</row>
    <row r="50" spans="1:13" ht="12.75">
      <c r="A50" s="4"/>
      <c r="B50" s="5"/>
      <c r="C50" s="5"/>
      <c r="D50" s="5"/>
      <c r="E50" s="5"/>
      <c r="F50" s="5" t="s">
        <v>250</v>
      </c>
      <c r="G50" s="5"/>
      <c r="H50" s="5"/>
      <c r="I50" s="5"/>
      <c r="J50" s="5"/>
      <c r="K50" s="5"/>
      <c r="L50" s="6"/>
      <c r="M50" s="6"/>
    </row>
    <row r="51" spans="1:1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6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</row>
    <row r="55" spans="1:14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"/>
    </row>
    <row r="56" spans="1:13" ht="12.75">
      <c r="A56" s="1"/>
      <c r="B56" s="5" t="str">
        <f>+'Check Sheet'!A49</f>
        <v>Issued By:</v>
      </c>
      <c r="C56" s="5" t="str">
        <f>+'Check Sheet'!B49</f>
        <v>Irmgard R Wilcox</v>
      </c>
      <c r="D56" s="5"/>
      <c r="E56" s="5"/>
      <c r="F56" s="5"/>
      <c r="G56" s="5"/>
      <c r="H56" s="5"/>
      <c r="I56" s="5"/>
      <c r="J56" s="5"/>
      <c r="K56" s="5"/>
      <c r="L56" s="6"/>
      <c r="M56" s="6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6"/>
    </row>
    <row r="58" spans="1:14" ht="12.75">
      <c r="A58" s="7"/>
      <c r="B58" s="8" t="s">
        <v>137</v>
      </c>
      <c r="C58" s="59">
        <f>+'Check Sheet'!B51</f>
        <v>41346</v>
      </c>
      <c r="D58" s="8"/>
      <c r="E58" s="8"/>
      <c r="F58" s="8"/>
      <c r="G58" s="8"/>
      <c r="H58" s="8"/>
      <c r="I58" s="8" t="s">
        <v>138</v>
      </c>
      <c r="J58" s="8"/>
      <c r="K58" s="59">
        <f>'Check Sheet'!J51</f>
        <v>41395</v>
      </c>
      <c r="L58" s="8"/>
      <c r="M58" s="9"/>
      <c r="N58" s="4"/>
    </row>
    <row r="59" spans="1:13" ht="12.75">
      <c r="A59" s="4"/>
      <c r="B59" s="5"/>
      <c r="C59" s="5"/>
      <c r="D59" s="5"/>
      <c r="E59" s="5"/>
      <c r="F59" s="5" t="s">
        <v>177</v>
      </c>
      <c r="G59" s="5"/>
      <c r="H59" s="5"/>
      <c r="I59" s="5"/>
      <c r="J59" s="5"/>
      <c r="K59" s="5"/>
      <c r="L59" s="6"/>
      <c r="M59" s="6"/>
    </row>
    <row r="60" spans="1:13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6"/>
    </row>
    <row r="61" spans="1:13" ht="12.75">
      <c r="A61" s="4"/>
      <c r="B61" s="5" t="s">
        <v>216</v>
      </c>
      <c r="C61" s="8"/>
      <c r="D61" s="8"/>
      <c r="E61" s="5"/>
      <c r="F61" s="13" t="s">
        <v>217</v>
      </c>
      <c r="G61" s="8"/>
      <c r="H61" s="8"/>
      <c r="I61" s="13" t="s">
        <v>215</v>
      </c>
      <c r="J61" s="8"/>
      <c r="K61" s="8"/>
      <c r="L61" s="6"/>
      <c r="M61" s="6"/>
    </row>
    <row r="62" spans="1:14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1"/>
      <c r="N62" s="4"/>
    </row>
  </sheetData>
  <sheetProtection/>
  <printOptions/>
  <pageMargins left="0.75" right="0.75" top="1" bottom="1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0.9921875" style="100" customWidth="1"/>
    <col min="2" max="2" width="11.421875" style="100" customWidth="1"/>
    <col min="3" max="3" width="19.421875" style="100" customWidth="1"/>
    <col min="4" max="4" width="9.28125" style="100" customWidth="1"/>
    <col min="5" max="5" width="4.00390625" style="100" customWidth="1"/>
    <col min="6" max="6" width="7.57421875" style="100" customWidth="1"/>
    <col min="7" max="7" width="9.140625" style="100" customWidth="1"/>
    <col min="8" max="8" width="2.140625" style="100" customWidth="1"/>
    <col min="9" max="9" width="10.57421875" style="100" customWidth="1"/>
    <col min="10" max="10" width="9.57421875" style="100" customWidth="1"/>
    <col min="11" max="11" width="8.8515625" style="100" customWidth="1"/>
    <col min="12" max="12" width="8.7109375" style="100" hidden="1" customWidth="1"/>
    <col min="13" max="14" width="9.140625" style="100" customWidth="1"/>
    <col min="15" max="15" width="16.00390625" style="100" customWidth="1"/>
    <col min="16" max="16" width="2.140625" style="100" customWidth="1"/>
    <col min="17" max="16384" width="9.140625" style="100" customWidth="1"/>
  </cols>
  <sheetData>
    <row r="1" spans="1:15" ht="12.7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101"/>
      <c r="B2" s="55" t="str">
        <f>+'Check Sheet'!A2</f>
        <v>   Tariff No.</v>
      </c>
      <c r="C2" s="71">
        <f>+'Check Sheet'!B2</f>
        <v>13</v>
      </c>
      <c r="D2" s="55"/>
      <c r="E2" s="55"/>
      <c r="F2" s="55"/>
      <c r="G2" s="55"/>
      <c r="H2" s="55"/>
      <c r="I2" s="55"/>
      <c r="K2" s="102">
        <v>5</v>
      </c>
      <c r="L2" s="55"/>
      <c r="M2" s="103"/>
      <c r="N2" s="105" t="s">
        <v>218</v>
      </c>
      <c r="O2" s="104">
        <v>30</v>
      </c>
    </row>
    <row r="3" spans="1:15" ht="12.75">
      <c r="A3" s="101"/>
      <c r="B3" s="55"/>
      <c r="C3" s="55"/>
      <c r="D3" s="55"/>
      <c r="E3" s="55"/>
      <c r="F3" s="55"/>
      <c r="G3" s="55"/>
      <c r="H3" s="55"/>
      <c r="I3" s="55"/>
      <c r="J3" s="55"/>
      <c r="K3" s="105"/>
      <c r="L3" s="55" t="s">
        <v>146</v>
      </c>
      <c r="M3" s="55"/>
      <c r="N3" s="103"/>
      <c r="O3" s="106"/>
    </row>
    <row r="4" spans="1:15" ht="12.75">
      <c r="A4" s="10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06"/>
    </row>
    <row r="5" spans="1:16" ht="12.75">
      <c r="A5" s="101"/>
      <c r="B5" s="55" t="s">
        <v>180</v>
      </c>
      <c r="C5" s="55"/>
      <c r="D5" s="32" t="str">
        <f>+'Check Sheet'!C4</f>
        <v>Empire Disposal, Inc. G-75</v>
      </c>
      <c r="E5" s="55"/>
      <c r="F5" s="55"/>
      <c r="G5" s="55"/>
      <c r="H5" s="55"/>
      <c r="I5" s="55"/>
      <c r="J5" s="32"/>
      <c r="K5" s="32" t="s">
        <v>55</v>
      </c>
      <c r="L5" s="55"/>
      <c r="M5" s="55"/>
      <c r="N5" s="55"/>
      <c r="O5" s="106"/>
      <c r="P5" s="101"/>
    </row>
    <row r="6" spans="1:15" ht="12.75">
      <c r="A6" s="101"/>
      <c r="B6" s="53" t="s">
        <v>181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75"/>
    </row>
    <row r="7" spans="1:15" ht="12.75">
      <c r="A7" s="101"/>
      <c r="B7" s="138" t="s">
        <v>159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15" ht="12.75">
      <c r="A8" s="101"/>
      <c r="B8" s="36" t="s">
        <v>160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ht="12.75">
      <c r="A9" s="10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06"/>
    </row>
    <row r="10" spans="1:15" ht="12.75">
      <c r="A10" s="101"/>
      <c r="B10" s="36" t="s">
        <v>176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06"/>
    </row>
    <row r="11" spans="1:15" ht="12.75">
      <c r="A11" s="101"/>
      <c r="B11" s="107" t="s">
        <v>161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06"/>
    </row>
    <row r="12" spans="1:15" ht="12.75">
      <c r="A12" s="101"/>
      <c r="B12" s="107" t="s">
        <v>162</v>
      </c>
      <c r="C12" s="10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106"/>
    </row>
    <row r="13" spans="1:15" ht="12.75">
      <c r="A13" s="101"/>
      <c r="B13" s="109" t="s">
        <v>163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06"/>
    </row>
    <row r="14" spans="1:15" ht="12.75">
      <c r="A14" s="101"/>
      <c r="B14" s="110" t="s">
        <v>164</v>
      </c>
      <c r="C14" s="111"/>
      <c r="D14" s="35"/>
      <c r="E14" s="35"/>
      <c r="F14" s="55"/>
      <c r="G14" s="55"/>
      <c r="H14" s="111"/>
      <c r="I14" s="111"/>
      <c r="J14" s="35"/>
      <c r="K14" s="55"/>
      <c r="L14" s="111"/>
      <c r="M14" s="111"/>
      <c r="N14" s="35"/>
      <c r="O14" s="112"/>
    </row>
    <row r="15" spans="1:15" ht="12.75">
      <c r="A15" s="101"/>
      <c r="B15" s="110" t="s">
        <v>256</v>
      </c>
      <c r="C15" s="111"/>
      <c r="D15" s="35"/>
      <c r="E15" s="35"/>
      <c r="F15" s="55"/>
      <c r="G15" s="55"/>
      <c r="H15" s="111"/>
      <c r="I15" s="111"/>
      <c r="J15" s="35"/>
      <c r="K15" s="55"/>
      <c r="L15" s="111"/>
      <c r="M15" s="111"/>
      <c r="N15" s="35"/>
      <c r="O15" s="112"/>
    </row>
    <row r="16" spans="1:15" ht="12.75">
      <c r="A16" s="101"/>
      <c r="B16" s="110" t="s">
        <v>172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106"/>
    </row>
    <row r="17" spans="1:15" ht="12.75">
      <c r="A17" s="101"/>
      <c r="B17" s="110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06"/>
    </row>
    <row r="18" spans="1:15" ht="12.75">
      <c r="A18" s="10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  <c r="O18" s="22"/>
    </row>
    <row r="19" spans="1:15" ht="12.75">
      <c r="A19" s="101"/>
      <c r="B19" s="113" t="s">
        <v>165</v>
      </c>
      <c r="C19" s="113" t="s">
        <v>168</v>
      </c>
      <c r="D19" s="113" t="s">
        <v>169</v>
      </c>
      <c r="E19" s="114"/>
      <c r="F19" s="114" t="s">
        <v>170</v>
      </c>
      <c r="G19" s="113" t="s">
        <v>171</v>
      </c>
      <c r="H19" s="35"/>
      <c r="I19" s="113" t="s">
        <v>165</v>
      </c>
      <c r="J19" s="113" t="s">
        <v>168</v>
      </c>
      <c r="K19" s="113" t="s">
        <v>169</v>
      </c>
      <c r="L19" s="114"/>
      <c r="M19" s="114" t="s">
        <v>170</v>
      </c>
      <c r="N19" s="113" t="s">
        <v>171</v>
      </c>
      <c r="O19" s="106"/>
    </row>
    <row r="20" spans="1:15" ht="12.75">
      <c r="A20" s="101"/>
      <c r="B20" s="115" t="s">
        <v>166</v>
      </c>
      <c r="C20" s="115" t="s">
        <v>178</v>
      </c>
      <c r="D20" s="115" t="s">
        <v>158</v>
      </c>
      <c r="E20" s="112"/>
      <c r="F20" s="112" t="s">
        <v>158</v>
      </c>
      <c r="G20" s="115" t="s">
        <v>158</v>
      </c>
      <c r="H20" s="35"/>
      <c r="I20" s="115" t="s">
        <v>166</v>
      </c>
      <c r="J20" s="115" t="s">
        <v>178</v>
      </c>
      <c r="K20" s="115" t="s">
        <v>158</v>
      </c>
      <c r="L20" s="112"/>
      <c r="M20" s="112" t="s">
        <v>158</v>
      </c>
      <c r="N20" s="115" t="s">
        <v>158</v>
      </c>
      <c r="O20" s="106"/>
    </row>
    <row r="21" spans="1:15" ht="12.75">
      <c r="A21" s="101"/>
      <c r="B21" s="92" t="s">
        <v>167</v>
      </c>
      <c r="C21" s="92" t="s">
        <v>158</v>
      </c>
      <c r="D21" s="92" t="s">
        <v>156</v>
      </c>
      <c r="E21" s="91"/>
      <c r="F21" s="91" t="s">
        <v>156</v>
      </c>
      <c r="G21" s="92" t="s">
        <v>156</v>
      </c>
      <c r="H21" s="35"/>
      <c r="I21" s="92" t="s">
        <v>167</v>
      </c>
      <c r="J21" s="92" t="s">
        <v>158</v>
      </c>
      <c r="K21" s="92" t="s">
        <v>156</v>
      </c>
      <c r="L21" s="91"/>
      <c r="M21" s="91" t="s">
        <v>156</v>
      </c>
      <c r="N21" s="92" t="s">
        <v>156</v>
      </c>
      <c r="O21" s="106"/>
    </row>
    <row r="22" spans="1:15" ht="12.75">
      <c r="A22" s="101"/>
      <c r="B22" s="116" t="s">
        <v>174</v>
      </c>
      <c r="C22" s="117" t="s">
        <v>210</v>
      </c>
      <c r="D22" s="118">
        <v>13.17</v>
      </c>
      <c r="E22" s="119" t="s">
        <v>261</v>
      </c>
      <c r="F22" s="120"/>
      <c r="G22" s="121"/>
      <c r="H22" s="55"/>
      <c r="I22" s="77"/>
      <c r="J22" s="77"/>
      <c r="K22" s="121"/>
      <c r="L22" s="122"/>
      <c r="M22" s="120"/>
      <c r="N22" s="123"/>
      <c r="O22" s="106"/>
    </row>
    <row r="23" spans="1:15" ht="12.75">
      <c r="A23" s="101"/>
      <c r="B23" s="117" t="s">
        <v>200</v>
      </c>
      <c r="C23" s="117" t="s">
        <v>210</v>
      </c>
      <c r="D23" s="118">
        <v>16.18</v>
      </c>
      <c r="E23" s="119" t="s">
        <v>261</v>
      </c>
      <c r="F23" s="120"/>
      <c r="G23" s="124"/>
      <c r="H23" s="55"/>
      <c r="I23" s="77"/>
      <c r="J23" s="77"/>
      <c r="K23" s="125"/>
      <c r="L23" s="122"/>
      <c r="M23" s="120"/>
      <c r="N23" s="126"/>
      <c r="O23" s="106"/>
    </row>
    <row r="24" spans="1:15" ht="12.75">
      <c r="A24" s="101"/>
      <c r="B24" s="117" t="s">
        <v>201</v>
      </c>
      <c r="C24" s="117" t="s">
        <v>210</v>
      </c>
      <c r="D24" s="118">
        <v>22.85</v>
      </c>
      <c r="E24" s="119" t="s">
        <v>261</v>
      </c>
      <c r="F24" s="120"/>
      <c r="G24" s="126"/>
      <c r="H24" s="55"/>
      <c r="I24" s="77"/>
      <c r="J24" s="77"/>
      <c r="K24" s="125"/>
      <c r="L24" s="122"/>
      <c r="M24" s="120"/>
      <c r="N24" s="126"/>
      <c r="O24" s="106"/>
    </row>
    <row r="25" spans="1:15" ht="12.75">
      <c r="A25" s="101"/>
      <c r="B25" s="117" t="s">
        <v>202</v>
      </c>
      <c r="C25" s="117" t="s">
        <v>210</v>
      </c>
      <c r="D25" s="118">
        <v>32.59</v>
      </c>
      <c r="E25" s="119" t="s">
        <v>261</v>
      </c>
      <c r="F25" s="120"/>
      <c r="G25" s="124"/>
      <c r="H25" s="55"/>
      <c r="I25" s="77"/>
      <c r="J25" s="77"/>
      <c r="K25" s="125"/>
      <c r="L25" s="122"/>
      <c r="M25" s="120"/>
      <c r="N25" s="126"/>
      <c r="O25" s="106"/>
    </row>
    <row r="26" spans="1:15" ht="12.75">
      <c r="A26" s="101"/>
      <c r="B26" s="117" t="s">
        <v>203</v>
      </c>
      <c r="C26" s="117" t="s">
        <v>210</v>
      </c>
      <c r="D26" s="127">
        <v>47.18</v>
      </c>
      <c r="E26" s="119" t="s">
        <v>261</v>
      </c>
      <c r="F26" s="120"/>
      <c r="G26" s="124"/>
      <c r="H26" s="55"/>
      <c r="I26" s="124"/>
      <c r="J26" s="77"/>
      <c r="K26" s="125"/>
      <c r="L26" s="122"/>
      <c r="M26" s="120"/>
      <c r="N26" s="126"/>
      <c r="O26" s="106"/>
    </row>
    <row r="27" spans="1:15" ht="12.75">
      <c r="A27" s="101"/>
      <c r="B27" s="117" t="s">
        <v>204</v>
      </c>
      <c r="C27" s="117" t="s">
        <v>210</v>
      </c>
      <c r="D27" s="127">
        <v>57.76</v>
      </c>
      <c r="E27" s="119" t="s">
        <v>261</v>
      </c>
      <c r="F27" s="120"/>
      <c r="G27" s="124"/>
      <c r="H27" s="55"/>
      <c r="I27" s="124"/>
      <c r="J27" s="77"/>
      <c r="K27" s="125"/>
      <c r="L27" s="122"/>
      <c r="M27" s="120"/>
      <c r="N27" s="126"/>
      <c r="O27" s="106"/>
    </row>
    <row r="28" spans="1:15" ht="12.75">
      <c r="A28" s="101"/>
      <c r="B28" s="117" t="s">
        <v>205</v>
      </c>
      <c r="C28" s="117" t="s">
        <v>210</v>
      </c>
      <c r="D28" s="127">
        <v>66.88</v>
      </c>
      <c r="E28" s="119" t="s">
        <v>261</v>
      </c>
      <c r="F28" s="120"/>
      <c r="G28" s="124"/>
      <c r="H28" s="55"/>
      <c r="I28" s="124"/>
      <c r="J28" s="77"/>
      <c r="K28" s="77" t="s">
        <v>155</v>
      </c>
      <c r="L28" s="122" t="s">
        <v>155</v>
      </c>
      <c r="M28" s="128"/>
      <c r="N28" s="77"/>
      <c r="O28" s="106"/>
    </row>
    <row r="29" spans="1:15" ht="12.75">
      <c r="A29" s="101"/>
      <c r="B29" s="77" t="s">
        <v>207</v>
      </c>
      <c r="C29" s="117" t="s">
        <v>210</v>
      </c>
      <c r="D29" s="118">
        <v>24.37</v>
      </c>
      <c r="E29" s="119" t="s">
        <v>261</v>
      </c>
      <c r="F29" s="120"/>
      <c r="G29" s="124"/>
      <c r="H29" s="55"/>
      <c r="I29" s="77"/>
      <c r="J29" s="77"/>
      <c r="K29" s="77" t="s">
        <v>155</v>
      </c>
      <c r="L29" s="122" t="s">
        <v>155</v>
      </c>
      <c r="M29" s="128"/>
      <c r="N29" s="77"/>
      <c r="O29" s="106"/>
    </row>
    <row r="30" spans="1:15" ht="12.75">
      <c r="A30" s="101"/>
      <c r="B30" s="77" t="s">
        <v>206</v>
      </c>
      <c r="C30" s="117" t="s">
        <v>210</v>
      </c>
      <c r="D30" s="118">
        <v>30.43</v>
      </c>
      <c r="E30" s="119" t="s">
        <v>261</v>
      </c>
      <c r="F30" s="120"/>
      <c r="G30" s="124"/>
      <c r="H30" s="55"/>
      <c r="I30" s="77"/>
      <c r="J30" s="77"/>
      <c r="K30" s="77"/>
      <c r="L30" s="122" t="s">
        <v>155</v>
      </c>
      <c r="M30" s="128"/>
      <c r="N30" s="77"/>
      <c r="O30" s="106"/>
    </row>
    <row r="31" spans="1:15" ht="12.75">
      <c r="A31" s="101"/>
      <c r="B31" s="117" t="s">
        <v>200</v>
      </c>
      <c r="C31" s="117" t="s">
        <v>230</v>
      </c>
      <c r="D31" s="118">
        <v>10.28</v>
      </c>
      <c r="E31" s="119" t="s">
        <v>261</v>
      </c>
      <c r="F31" s="120"/>
      <c r="G31" s="124"/>
      <c r="H31" s="20"/>
      <c r="I31" s="25"/>
      <c r="J31" s="25"/>
      <c r="K31" s="25"/>
      <c r="L31" s="122" t="s">
        <v>155</v>
      </c>
      <c r="M31" s="28"/>
      <c r="N31" s="25"/>
      <c r="O31" s="106"/>
    </row>
    <row r="32" spans="1:15" ht="12.75">
      <c r="A32" s="101"/>
      <c r="B32" s="77"/>
      <c r="C32" s="77"/>
      <c r="D32" s="77"/>
      <c r="E32" s="128"/>
      <c r="F32" s="128"/>
      <c r="G32" s="77"/>
      <c r="H32" s="55"/>
      <c r="I32" s="77"/>
      <c r="J32" s="77"/>
      <c r="K32" s="77"/>
      <c r="L32" s="128" t="s">
        <v>155</v>
      </c>
      <c r="M32" s="128"/>
      <c r="N32" s="77"/>
      <c r="O32" s="106"/>
    </row>
    <row r="33" spans="1:15" ht="12.75">
      <c r="A33" s="101"/>
      <c r="B33" s="26"/>
      <c r="C33" s="77"/>
      <c r="D33" s="77"/>
      <c r="E33" s="128"/>
      <c r="F33" s="128"/>
      <c r="G33" s="77"/>
      <c r="H33" s="55"/>
      <c r="I33" s="77"/>
      <c r="J33" s="77"/>
      <c r="K33" s="77"/>
      <c r="L33" s="128"/>
      <c r="M33" s="128"/>
      <c r="N33" s="77"/>
      <c r="O33" s="106"/>
    </row>
    <row r="34" spans="1:15" ht="12.75">
      <c r="A34" s="101"/>
      <c r="B34" s="77"/>
      <c r="C34" s="77"/>
      <c r="D34" s="77"/>
      <c r="E34" s="128"/>
      <c r="F34" s="128"/>
      <c r="G34" s="77"/>
      <c r="H34" s="55"/>
      <c r="I34" s="77"/>
      <c r="J34" s="77"/>
      <c r="K34" s="77"/>
      <c r="L34" s="128"/>
      <c r="M34" s="128"/>
      <c r="N34" s="77"/>
      <c r="O34" s="106"/>
    </row>
    <row r="35" spans="1:15" ht="12.75">
      <c r="A35" s="101"/>
      <c r="B35" s="55" t="s">
        <v>175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06"/>
    </row>
    <row r="36" spans="1:15" ht="12.75">
      <c r="A36" s="101"/>
      <c r="B36" s="55"/>
      <c r="C36" s="55"/>
      <c r="D36" s="55" t="s">
        <v>173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106"/>
    </row>
    <row r="37" spans="1:15" ht="12.75">
      <c r="A37" s="101"/>
      <c r="B37" s="55"/>
      <c r="C37" s="55"/>
      <c r="D37" s="55" t="s">
        <v>157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106"/>
    </row>
    <row r="38" spans="1:15" ht="12.75">
      <c r="A38" s="101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06"/>
    </row>
    <row r="39" spans="1:15" ht="12.75">
      <c r="A39" s="101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106"/>
    </row>
    <row r="40" spans="1:15" ht="12.75">
      <c r="A40" s="101"/>
      <c r="B40" s="55" t="s">
        <v>211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106"/>
    </row>
    <row r="41" spans="1:15" ht="12.75">
      <c r="A41" s="101"/>
      <c r="B41" s="109" t="s">
        <v>257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06"/>
    </row>
    <row r="42" spans="1:15" ht="12.75">
      <c r="A42" s="101"/>
      <c r="B42" s="36" t="s">
        <v>258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106"/>
    </row>
    <row r="43" spans="1:15" ht="12.75">
      <c r="A43" s="101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6"/>
    </row>
    <row r="44" spans="1:15" ht="12.75">
      <c r="A44" s="101"/>
      <c r="B44" s="55" t="s">
        <v>212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106"/>
    </row>
    <row r="45" spans="1:15" ht="12.75">
      <c r="A45" s="101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06"/>
    </row>
    <row r="46" spans="1:15" ht="12.75">
      <c r="A46" s="101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106"/>
    </row>
    <row r="47" spans="1:15" ht="12.75">
      <c r="A47" s="101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06"/>
    </row>
    <row r="48" spans="1:15" ht="12.75">
      <c r="A48" s="101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06"/>
    </row>
    <row r="49" spans="1:15" ht="12.75">
      <c r="A49" s="101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106"/>
    </row>
    <row r="50" spans="1:15" ht="12.75">
      <c r="A50" s="101"/>
      <c r="B50" s="55"/>
      <c r="C50" s="55"/>
      <c r="D50" s="55"/>
      <c r="E50" s="55"/>
      <c r="F50" s="55"/>
      <c r="G50" s="55"/>
      <c r="H50" s="55"/>
      <c r="I50" s="55" t="s">
        <v>155</v>
      </c>
      <c r="J50" s="55"/>
      <c r="K50" s="55"/>
      <c r="L50" s="55"/>
      <c r="M50" s="55"/>
      <c r="N50" s="55"/>
      <c r="O50" s="27" t="s">
        <v>208</v>
      </c>
    </row>
    <row r="51" spans="1:15" ht="12.75">
      <c r="A51" s="101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106"/>
    </row>
    <row r="52" spans="1:15" ht="12.75">
      <c r="A52" s="101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106"/>
    </row>
    <row r="53" spans="1:15" ht="12.75">
      <c r="A53" s="129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75"/>
    </row>
    <row r="54" spans="1:15" ht="12.75">
      <c r="A54" s="101"/>
      <c r="B54" s="55" t="s">
        <v>184</v>
      </c>
      <c r="C54" s="55" t="str">
        <f>+'Check Sheet'!$B$49</f>
        <v>Irmgard R Wilcox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106"/>
    </row>
    <row r="55" spans="1:15" ht="12.75">
      <c r="A55" s="101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106"/>
    </row>
    <row r="56" spans="1:16" ht="12.75">
      <c r="A56" s="129"/>
      <c r="B56" s="53" t="s">
        <v>183</v>
      </c>
      <c r="C56" s="130">
        <f>+'Check Sheet'!$B$51</f>
        <v>41346</v>
      </c>
      <c r="D56" s="53"/>
      <c r="E56" s="53"/>
      <c r="F56" s="53"/>
      <c r="G56" s="53"/>
      <c r="H56" s="53"/>
      <c r="I56" s="53"/>
      <c r="J56" s="53"/>
      <c r="K56" s="53"/>
      <c r="L56" s="53" t="s">
        <v>179</v>
      </c>
      <c r="M56" s="131" t="s">
        <v>219</v>
      </c>
      <c r="N56" s="53"/>
      <c r="O56" s="132">
        <f>+'Check Sheet'!$J$51</f>
        <v>41395</v>
      </c>
      <c r="P56" s="101"/>
    </row>
    <row r="57" spans="1:15" ht="12.75">
      <c r="A57" s="101"/>
      <c r="B57" s="140" t="s">
        <v>177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35"/>
    </row>
    <row r="58" spans="1:15" ht="12.75">
      <c r="A58" s="10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106"/>
    </row>
    <row r="59" spans="1:15" ht="12.75">
      <c r="A59" s="101"/>
      <c r="B59" s="55" t="s">
        <v>182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106"/>
    </row>
    <row r="60" spans="1:15" ht="12.75">
      <c r="A60" s="129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5"/>
    </row>
  </sheetData>
  <sheetProtection/>
  <mergeCells count="2">
    <mergeCell ref="B7:O7"/>
    <mergeCell ref="B57:O57"/>
  </mergeCells>
  <printOptions/>
  <pageMargins left="0.75" right="0.75" top="1" bottom="1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0">
      <selection activeCell="G28" sqref="G28:G29"/>
    </sheetView>
  </sheetViews>
  <sheetFormatPr defaultColWidth="9.140625" defaultRowHeight="12.75"/>
  <cols>
    <col min="1" max="1" width="0.71875" style="0" customWidth="1"/>
    <col min="2" max="2" width="11.421875" style="0" customWidth="1"/>
    <col min="3" max="3" width="17.57421875" style="0" customWidth="1"/>
    <col min="4" max="4" width="18.00390625" style="0" customWidth="1"/>
    <col min="11" max="11" width="16.28125" style="0" customWidth="1"/>
    <col min="12" max="12" width="2.00390625" style="0" customWidth="1"/>
    <col min="13" max="13" width="1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5" t="str">
        <f>+'Check Sheet'!A2</f>
        <v>   Tariff No.</v>
      </c>
      <c r="C3" s="71">
        <v>13</v>
      </c>
      <c r="D3" s="36" t="s">
        <v>155</v>
      </c>
      <c r="E3" s="55"/>
      <c r="F3" s="55"/>
      <c r="G3" s="55"/>
      <c r="H3" s="5"/>
      <c r="I3" s="52">
        <v>5</v>
      </c>
      <c r="J3" s="5" t="s">
        <v>232</v>
      </c>
      <c r="K3" s="5"/>
      <c r="L3" s="72"/>
    </row>
    <row r="4" spans="1:12" ht="12.75">
      <c r="A4" s="4"/>
      <c r="B4" s="55"/>
      <c r="C4" s="55"/>
      <c r="D4" s="55"/>
      <c r="E4" s="55"/>
      <c r="F4" s="55"/>
      <c r="G4" s="55"/>
      <c r="H4" s="5"/>
      <c r="I4" s="5"/>
      <c r="J4" s="5"/>
      <c r="K4" s="5"/>
      <c r="L4" s="6"/>
    </row>
    <row r="5" spans="1:12" ht="12.75">
      <c r="A5" s="4"/>
      <c r="B5" s="55"/>
      <c r="C5" s="55"/>
      <c r="D5" s="55"/>
      <c r="E5" s="55"/>
      <c r="F5" s="55"/>
      <c r="G5" s="55"/>
      <c r="H5" s="5"/>
      <c r="I5" s="5"/>
      <c r="J5" s="5"/>
      <c r="K5" s="5"/>
      <c r="L5" s="6"/>
    </row>
    <row r="6" spans="1:12" ht="12.75">
      <c r="A6" s="4"/>
      <c r="B6" s="55" t="s">
        <v>180</v>
      </c>
      <c r="C6" s="55"/>
      <c r="D6" s="55" t="str">
        <f>'Check Sheet'!C4</f>
        <v>Empire Disposal, Inc. G-75</v>
      </c>
      <c r="E6" s="55"/>
      <c r="F6" s="55"/>
      <c r="G6" s="55"/>
      <c r="H6" s="5"/>
      <c r="I6" s="74" t="s">
        <v>111</v>
      </c>
      <c r="J6" s="5"/>
      <c r="K6" s="5"/>
      <c r="L6" s="6"/>
    </row>
    <row r="7" spans="1:12" ht="12.75">
      <c r="A7" s="4"/>
      <c r="B7" s="8" t="s">
        <v>213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32" t="s">
        <v>3</v>
      </c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4</v>
      </c>
      <c r="C12" s="5" t="s">
        <v>5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6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7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8</v>
      </c>
      <c r="C16" s="5" t="s">
        <v>153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154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 t="s">
        <v>9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 t="s">
        <v>10</v>
      </c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 t="s">
        <v>11</v>
      </c>
      <c r="C21" s="5" t="s">
        <v>12</v>
      </c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/>
      <c r="C22" s="5" t="s">
        <v>13</v>
      </c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1"/>
      <c r="F24" s="3"/>
      <c r="G24" s="2" t="s">
        <v>14</v>
      </c>
      <c r="H24" s="3"/>
      <c r="I24" s="5"/>
      <c r="J24" s="5"/>
      <c r="K24" s="5"/>
      <c r="L24" s="6"/>
    </row>
    <row r="25" spans="1:12" ht="12.75">
      <c r="A25" s="4"/>
      <c r="B25" s="5"/>
      <c r="C25" s="5"/>
      <c r="D25" s="5"/>
      <c r="E25" s="7" t="s">
        <v>16</v>
      </c>
      <c r="F25" s="9"/>
      <c r="G25" s="8" t="s">
        <v>15</v>
      </c>
      <c r="H25" s="9"/>
      <c r="I25" s="5"/>
      <c r="J25" s="5"/>
      <c r="K25" s="5"/>
      <c r="L25" s="6"/>
    </row>
    <row r="26" spans="1:12" ht="12.75">
      <c r="A26" s="4"/>
      <c r="B26" s="5"/>
      <c r="C26" s="5"/>
      <c r="D26" s="5"/>
      <c r="E26" s="4"/>
      <c r="F26" s="6"/>
      <c r="G26" s="5"/>
      <c r="H26" s="3"/>
      <c r="I26" s="5"/>
      <c r="J26" s="5"/>
      <c r="K26" s="5"/>
      <c r="L26" s="6"/>
    </row>
    <row r="27" spans="1:12" ht="12.75">
      <c r="A27" s="4"/>
      <c r="B27" s="5"/>
      <c r="C27" s="5"/>
      <c r="D27" s="5"/>
      <c r="E27" s="7" t="s">
        <v>17</v>
      </c>
      <c r="F27" s="9"/>
      <c r="G27" s="43">
        <v>3.84</v>
      </c>
      <c r="H27" s="143" t="s">
        <v>261</v>
      </c>
      <c r="I27" s="5"/>
      <c r="J27" s="5"/>
      <c r="K27" s="5"/>
      <c r="L27" s="6"/>
    </row>
    <row r="28" spans="1:12" ht="12.75">
      <c r="A28" s="4"/>
      <c r="B28" s="5"/>
      <c r="C28" s="5"/>
      <c r="D28" s="5"/>
      <c r="E28" s="4"/>
      <c r="F28" s="6"/>
      <c r="G28" s="5"/>
      <c r="H28" s="3"/>
      <c r="I28" s="5"/>
      <c r="J28" s="5"/>
      <c r="K28" s="5"/>
      <c r="L28" s="6"/>
    </row>
    <row r="29" spans="1:12" ht="12.75">
      <c r="A29" s="4"/>
      <c r="B29" s="5"/>
      <c r="C29" s="5"/>
      <c r="D29" s="5"/>
      <c r="E29" s="7" t="s">
        <v>18</v>
      </c>
      <c r="F29" s="9"/>
      <c r="G29" s="43">
        <v>3.84</v>
      </c>
      <c r="H29" s="143" t="s">
        <v>261</v>
      </c>
      <c r="I29" s="5"/>
      <c r="J29" s="5"/>
      <c r="K29" s="5"/>
      <c r="L29" s="6"/>
    </row>
    <row r="30" spans="1:12" ht="12.75">
      <c r="A30" s="4"/>
      <c r="B30" s="5"/>
      <c r="C30" s="5"/>
      <c r="D30" s="5"/>
      <c r="E30" s="1"/>
      <c r="F30" s="3"/>
      <c r="G30" s="2"/>
      <c r="H30" s="3"/>
      <c r="I30" s="5"/>
      <c r="J30" s="5"/>
      <c r="K30" s="5"/>
      <c r="L30" s="6"/>
    </row>
    <row r="31" spans="1:12" ht="12.75">
      <c r="A31" s="4"/>
      <c r="B31" s="5"/>
      <c r="C31" s="5"/>
      <c r="D31" s="5"/>
      <c r="E31" s="7" t="s">
        <v>25</v>
      </c>
      <c r="F31" s="9"/>
      <c r="G31" s="8"/>
      <c r="H31" s="9"/>
      <c r="I31" s="5"/>
      <c r="J31" s="5"/>
      <c r="K31" s="5"/>
      <c r="L31" s="6"/>
    </row>
    <row r="32" spans="1:12" ht="12.75">
      <c r="A32" s="4"/>
      <c r="B32" s="5"/>
      <c r="C32" s="5"/>
      <c r="D32" s="5"/>
      <c r="E32" s="4"/>
      <c r="F32" s="6"/>
      <c r="G32" s="5"/>
      <c r="H32" s="6"/>
      <c r="I32" s="5"/>
      <c r="J32" s="5"/>
      <c r="K32" s="5"/>
      <c r="L32" s="6"/>
    </row>
    <row r="33" spans="1:12" ht="12.75">
      <c r="A33" s="4"/>
      <c r="B33" s="5"/>
      <c r="C33" s="5"/>
      <c r="D33" s="5"/>
      <c r="E33" s="7" t="s">
        <v>26</v>
      </c>
      <c r="F33" s="9"/>
      <c r="G33" s="8"/>
      <c r="H33" s="9"/>
      <c r="I33" s="5"/>
      <c r="J33" s="5"/>
      <c r="K33" s="5"/>
      <c r="L33" s="6"/>
    </row>
    <row r="34" spans="1:12" ht="12.75">
      <c r="A34" s="4"/>
      <c r="B34" s="5"/>
      <c r="C34" s="5"/>
      <c r="D34" s="5"/>
      <c r="E34" s="4"/>
      <c r="F34" s="6"/>
      <c r="G34" s="5"/>
      <c r="H34" s="6"/>
      <c r="I34" s="5"/>
      <c r="J34" s="5"/>
      <c r="K34" s="5"/>
      <c r="L34" s="6"/>
    </row>
    <row r="35" spans="1:12" ht="12.75">
      <c r="A35" s="4"/>
      <c r="B35" s="5"/>
      <c r="C35" s="5"/>
      <c r="D35" s="5"/>
      <c r="E35" s="7" t="s">
        <v>27</v>
      </c>
      <c r="F35" s="9"/>
      <c r="G35" s="8"/>
      <c r="H35" s="9"/>
      <c r="I35" s="5"/>
      <c r="J35" s="5"/>
      <c r="K35" s="5"/>
      <c r="L35" s="6"/>
    </row>
    <row r="36" spans="1:12" ht="12.75">
      <c r="A36" s="4"/>
      <c r="B36" s="5"/>
      <c r="C36" s="5"/>
      <c r="D36" s="5"/>
      <c r="E36" s="4"/>
      <c r="F36" s="6"/>
      <c r="G36" s="5"/>
      <c r="H36" s="6"/>
      <c r="I36" s="5"/>
      <c r="J36" s="5"/>
      <c r="K36" s="5"/>
      <c r="L36" s="6"/>
    </row>
    <row r="37" spans="1:12" ht="12.75">
      <c r="A37" s="4"/>
      <c r="B37" s="5"/>
      <c r="C37" s="5"/>
      <c r="D37" s="5"/>
      <c r="E37" s="7" t="s">
        <v>19</v>
      </c>
      <c r="F37" s="9"/>
      <c r="G37" s="8"/>
      <c r="H37" s="9"/>
      <c r="I37" s="5"/>
      <c r="J37" s="5"/>
      <c r="K37" s="5"/>
      <c r="L37" s="6"/>
    </row>
    <row r="38" spans="1:12" ht="12.75">
      <c r="A38" s="4"/>
      <c r="B38" s="5"/>
      <c r="C38" s="5"/>
      <c r="D38" s="5"/>
      <c r="E38" s="4"/>
      <c r="F38" s="6"/>
      <c r="G38" s="5"/>
      <c r="H38" s="6"/>
      <c r="I38" s="5"/>
      <c r="J38" s="5"/>
      <c r="K38" s="5"/>
      <c r="L38" s="6"/>
    </row>
    <row r="39" spans="1:12" ht="12.75">
      <c r="A39" s="4"/>
      <c r="B39" s="5"/>
      <c r="C39" s="5"/>
      <c r="D39" s="5"/>
      <c r="E39" s="7" t="s">
        <v>19</v>
      </c>
      <c r="F39" s="9"/>
      <c r="G39" s="8"/>
      <c r="H39" s="9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20</v>
      </c>
      <c r="C42" s="108" t="s">
        <v>260</v>
      </c>
      <c r="D42" s="12"/>
      <c r="E42" s="12"/>
      <c r="F42" s="12"/>
      <c r="G42" s="12"/>
      <c r="H42" s="12"/>
      <c r="I42" s="12"/>
      <c r="J42" s="12"/>
      <c r="K42" s="5"/>
      <c r="L42" s="6"/>
    </row>
    <row r="43" spans="1:12" ht="12.75">
      <c r="A43" s="4"/>
      <c r="B43" s="5"/>
      <c r="C43" s="12" t="s">
        <v>21</v>
      </c>
      <c r="D43" s="12"/>
      <c r="E43" s="12"/>
      <c r="F43" s="12"/>
      <c r="G43" s="12"/>
      <c r="H43" s="12"/>
      <c r="I43" s="12"/>
      <c r="J43" s="12"/>
      <c r="K43" s="5"/>
      <c r="L43" s="6"/>
    </row>
    <row r="44" spans="1:12" ht="12.75">
      <c r="A44" s="4"/>
      <c r="B44" s="5"/>
      <c r="C44" s="12" t="s">
        <v>24</v>
      </c>
      <c r="D44" s="12"/>
      <c r="E44" s="12"/>
      <c r="F44" s="12"/>
      <c r="G44" s="12"/>
      <c r="H44" s="12"/>
      <c r="I44" s="12"/>
      <c r="J44" s="12"/>
      <c r="K44" s="5"/>
      <c r="L44" s="6"/>
    </row>
    <row r="45" spans="1:12" ht="12.75">
      <c r="A45" s="4"/>
      <c r="B45" s="5"/>
      <c r="C45" s="12" t="s">
        <v>22</v>
      </c>
      <c r="D45" s="12"/>
      <c r="E45" s="12"/>
      <c r="F45" s="12"/>
      <c r="G45" s="12"/>
      <c r="H45" s="12"/>
      <c r="I45" s="12"/>
      <c r="J45" s="12"/>
      <c r="K45" s="5"/>
      <c r="L45" s="6"/>
    </row>
    <row r="46" spans="1:12" ht="12.75">
      <c r="A46" s="4"/>
      <c r="B46" s="5"/>
      <c r="C46" s="12"/>
      <c r="D46" s="12"/>
      <c r="E46" s="12"/>
      <c r="F46" s="12"/>
      <c r="G46" s="12"/>
      <c r="H46" s="12"/>
      <c r="I46" s="12"/>
      <c r="J46" s="12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5" t="s">
        <v>184</v>
      </c>
      <c r="C55" s="5" t="str">
        <f>'Check Sheet'!B49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 t="s">
        <v>137</v>
      </c>
      <c r="C57" s="59">
        <f>'Check Sheet'!B51</f>
        <v>41346</v>
      </c>
      <c r="D57" s="59"/>
      <c r="E57" s="8"/>
      <c r="F57" s="8"/>
      <c r="G57" s="8"/>
      <c r="H57" s="8"/>
      <c r="I57" s="8" t="s">
        <v>148</v>
      </c>
      <c r="J57" s="8"/>
      <c r="K57" s="59">
        <f>'Item 100, pg 30'!O56</f>
        <v>41395</v>
      </c>
      <c r="L57" s="9"/>
    </row>
    <row r="58" spans="1:12" ht="12.75">
      <c r="A58" s="4"/>
      <c r="B58" s="5"/>
      <c r="C58" s="5"/>
      <c r="D58" s="5"/>
      <c r="E58" s="5"/>
      <c r="F58" s="5"/>
      <c r="G58" s="5" t="s">
        <v>177</v>
      </c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/>
      <c r="C60" s="13" t="s">
        <v>255</v>
      </c>
      <c r="D60" s="8" t="s">
        <v>254</v>
      </c>
      <c r="E60" s="8"/>
      <c r="F60" s="13" t="s">
        <v>214</v>
      </c>
      <c r="G60" s="52"/>
      <c r="H60" s="8"/>
      <c r="I60" s="13" t="s">
        <v>23</v>
      </c>
      <c r="J60" s="52"/>
      <c r="K60" s="8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7">
      <selection activeCell="D44" sqref="D44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18.140625" style="0" customWidth="1"/>
    <col min="5" max="5" width="6.7109375" style="0" customWidth="1"/>
    <col min="7" max="7" width="7.421875" style="0" customWidth="1"/>
    <col min="8" max="8" width="7.28125" style="0" customWidth="1"/>
    <col min="9" max="9" width="7.57421875" style="0" customWidth="1"/>
    <col min="11" max="11" width="16.8515625" style="0" customWidth="1"/>
    <col min="12" max="12" width="3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5" t="str">
        <f>+'Check Sheet'!A2</f>
        <v>   Tariff No.</v>
      </c>
      <c r="C3" s="71">
        <f>+'Check Sheet'!B2</f>
        <v>13</v>
      </c>
      <c r="E3" s="55"/>
      <c r="F3" s="5"/>
      <c r="G3" s="5"/>
      <c r="H3" s="5"/>
      <c r="J3" s="52">
        <v>5</v>
      </c>
      <c r="K3" s="13" t="s">
        <v>218</v>
      </c>
      <c r="L3" s="72">
        <v>35</v>
      </c>
    </row>
    <row r="4" spans="1:12" ht="12.75">
      <c r="A4" s="4"/>
      <c r="B4" s="55"/>
      <c r="C4" s="55"/>
      <c r="D4" s="55"/>
      <c r="E4" s="55"/>
      <c r="F4" s="5"/>
      <c r="G4" s="5"/>
      <c r="H4" s="5"/>
      <c r="I4" s="5"/>
      <c r="J4" s="5"/>
      <c r="K4" s="5"/>
      <c r="L4" s="6"/>
    </row>
    <row r="5" spans="1:12" ht="12.75">
      <c r="A5" s="4"/>
      <c r="B5" s="55"/>
      <c r="C5" s="55"/>
      <c r="D5" s="55"/>
      <c r="E5" s="55"/>
      <c r="F5" s="5"/>
      <c r="G5" s="5"/>
      <c r="H5" s="5"/>
      <c r="I5" s="5"/>
      <c r="J5" s="5"/>
      <c r="K5" s="5"/>
      <c r="L5" s="6"/>
    </row>
    <row r="6" spans="1:12" ht="12.75">
      <c r="A6" s="4"/>
      <c r="B6" s="55" t="s">
        <v>180</v>
      </c>
      <c r="C6" s="55"/>
      <c r="D6" s="32" t="str">
        <f>+'Check Sheet'!C4</f>
        <v>Empire Disposal, Inc. G-75</v>
      </c>
      <c r="F6" s="5"/>
      <c r="G6" s="5"/>
      <c r="H6" s="5"/>
      <c r="I6" s="74" t="s">
        <v>55</v>
      </c>
      <c r="J6" s="5"/>
      <c r="K6" s="5"/>
      <c r="L6" s="6"/>
    </row>
    <row r="7" spans="1:12" ht="12.75">
      <c r="A7" s="4"/>
      <c r="B7" s="8" t="s">
        <v>213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32" t="s">
        <v>28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40" t="s">
        <v>29</v>
      </c>
      <c r="E11" s="14"/>
      <c r="F11" s="41" t="s">
        <v>30</v>
      </c>
      <c r="G11" s="41"/>
      <c r="H11" s="14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31</v>
      </c>
      <c r="E13" s="9"/>
      <c r="F13" s="8"/>
      <c r="G13" s="43">
        <f>19.45+0.06-0.13</f>
        <v>19.38</v>
      </c>
      <c r="H13" s="143" t="s">
        <v>261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32</v>
      </c>
      <c r="E15" s="9"/>
      <c r="F15" s="8"/>
      <c r="G15" s="43">
        <f>26.25+0.06-0.13</f>
        <v>26.18</v>
      </c>
      <c r="H15" s="143" t="s">
        <v>261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32" t="s">
        <v>33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34</v>
      </c>
      <c r="D22" s="8"/>
      <c r="E22" s="9"/>
      <c r="F22" s="8" t="s">
        <v>35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36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37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38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56</v>
      </c>
      <c r="D29" s="8"/>
      <c r="E29" s="9"/>
      <c r="F29" s="43">
        <f>9+0.09-0.26</f>
        <v>8.83</v>
      </c>
      <c r="G29" s="8" t="s">
        <v>261</v>
      </c>
      <c r="H29" s="8"/>
      <c r="I29" s="43">
        <f>F29*4.33</f>
        <v>38.2339</v>
      </c>
      <c r="J29" s="143" t="s">
        <v>261</v>
      </c>
      <c r="K29" s="4"/>
      <c r="L29" s="6"/>
    </row>
    <row r="30" spans="1:12" ht="12.75">
      <c r="A30" s="4"/>
      <c r="B30" s="5"/>
      <c r="C30" s="4" t="s">
        <v>39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42"/>
      <c r="J32" s="5"/>
      <c r="K32" s="5"/>
      <c r="L32" s="6"/>
    </row>
    <row r="33" spans="1:1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32" t="s">
        <v>40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32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32" t="s">
        <v>42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49</v>
      </c>
      <c r="G40" s="3"/>
      <c r="H40" s="2"/>
      <c r="I40" s="3"/>
      <c r="J40" s="2" t="s">
        <v>52</v>
      </c>
      <c r="K40" s="3"/>
      <c r="L40" s="6"/>
    </row>
    <row r="41" spans="1:12" ht="12.75">
      <c r="A41" s="4"/>
      <c r="B41" s="5"/>
      <c r="C41" s="5"/>
      <c r="D41" s="4" t="s">
        <v>47</v>
      </c>
      <c r="E41" s="6"/>
      <c r="F41" s="5" t="s">
        <v>50</v>
      </c>
      <c r="G41" s="6"/>
      <c r="H41" s="5" t="s">
        <v>51</v>
      </c>
      <c r="I41" s="6"/>
      <c r="J41" s="5" t="s">
        <v>53</v>
      </c>
      <c r="K41" s="6"/>
      <c r="L41" s="6"/>
    </row>
    <row r="42" spans="1:12" ht="12.75">
      <c r="A42" s="4"/>
      <c r="B42" s="5"/>
      <c r="C42" s="5"/>
      <c r="D42" s="7" t="s">
        <v>48</v>
      </c>
      <c r="E42" s="9"/>
      <c r="F42" s="8" t="s">
        <v>48</v>
      </c>
      <c r="G42" s="9"/>
      <c r="H42" s="8" t="s">
        <v>0</v>
      </c>
      <c r="I42" s="9"/>
      <c r="J42" s="8" t="s">
        <v>54</v>
      </c>
      <c r="K42" s="9"/>
      <c r="L42" s="6"/>
    </row>
    <row r="43" spans="1:12" ht="12.75">
      <c r="A43" s="4"/>
      <c r="B43" s="1"/>
      <c r="C43" s="3"/>
      <c r="D43" s="47"/>
      <c r="E43" s="3"/>
      <c r="F43" s="47"/>
      <c r="G43" s="3"/>
      <c r="H43" s="47"/>
      <c r="I43" s="3"/>
      <c r="J43" s="47"/>
      <c r="K43" s="6"/>
      <c r="L43" s="6"/>
    </row>
    <row r="44" spans="1:12" ht="12.75">
      <c r="A44" s="4"/>
      <c r="B44" s="4" t="s">
        <v>43</v>
      </c>
      <c r="C44" s="6"/>
      <c r="D44" s="66">
        <v>19.58</v>
      </c>
      <c r="E44" s="144" t="s">
        <v>261</v>
      </c>
      <c r="F44" s="66">
        <f>D44</f>
        <v>19.58</v>
      </c>
      <c r="G44" s="144" t="s">
        <v>261</v>
      </c>
      <c r="H44" s="66">
        <f>F44</f>
        <v>19.58</v>
      </c>
      <c r="I44" s="144" t="s">
        <v>261</v>
      </c>
      <c r="J44" s="66">
        <v>2.4</v>
      </c>
      <c r="K44" s="6"/>
      <c r="L44" s="6"/>
    </row>
    <row r="45" spans="1:12" ht="12.75">
      <c r="A45" s="4"/>
      <c r="B45" s="7"/>
      <c r="C45" s="9"/>
      <c r="D45" s="49"/>
      <c r="E45" s="9"/>
      <c r="F45" s="49"/>
      <c r="G45" s="9"/>
      <c r="H45" s="49"/>
      <c r="I45" s="46"/>
      <c r="J45" s="49"/>
      <c r="K45" s="9"/>
      <c r="L45" s="6"/>
    </row>
    <row r="46" spans="1:12" ht="12.75">
      <c r="A46" s="4"/>
      <c r="B46" s="4" t="s">
        <v>44</v>
      </c>
      <c r="C46" s="6"/>
      <c r="D46" s="48"/>
      <c r="E46" s="6"/>
      <c r="F46" s="48"/>
      <c r="G46" s="6"/>
      <c r="H46" s="66"/>
      <c r="I46" s="6"/>
      <c r="J46" s="48"/>
      <c r="K46" s="6"/>
      <c r="L46" s="6"/>
    </row>
    <row r="47" spans="1:12" ht="12.75">
      <c r="A47" s="4"/>
      <c r="B47" s="4" t="s">
        <v>45</v>
      </c>
      <c r="C47" s="6"/>
      <c r="D47" s="66">
        <f>D44</f>
        <v>19.58</v>
      </c>
      <c r="E47" s="144" t="s">
        <v>261</v>
      </c>
      <c r="F47" s="66">
        <f>D47</f>
        <v>19.58</v>
      </c>
      <c r="G47" s="144" t="s">
        <v>261</v>
      </c>
      <c r="H47" s="66">
        <f>F47</f>
        <v>19.58</v>
      </c>
      <c r="I47" s="144" t="s">
        <v>261</v>
      </c>
      <c r="J47" s="66">
        <f>J44</f>
        <v>2.4</v>
      </c>
      <c r="K47" s="6"/>
      <c r="L47" s="6"/>
    </row>
    <row r="48" spans="1:12" ht="12.75">
      <c r="A48" s="4"/>
      <c r="B48" s="7"/>
      <c r="C48" s="9"/>
      <c r="D48" s="49"/>
      <c r="E48" s="9"/>
      <c r="F48" s="49"/>
      <c r="G48" s="9"/>
      <c r="H48" s="49"/>
      <c r="I48" s="9"/>
      <c r="J48" s="49"/>
      <c r="K48" s="9"/>
      <c r="L48" s="6"/>
    </row>
    <row r="49" spans="1:12" ht="12.75">
      <c r="A49" s="4"/>
      <c r="B49" s="45" t="s">
        <v>44</v>
      </c>
      <c r="C49" s="3"/>
      <c r="D49" s="47"/>
      <c r="E49" s="3"/>
      <c r="F49" s="47"/>
      <c r="G49" s="3"/>
      <c r="H49" s="47"/>
      <c r="I49" s="3"/>
      <c r="J49" s="47"/>
      <c r="K49" s="3"/>
      <c r="L49" s="6"/>
    </row>
    <row r="50" spans="1:12" ht="12.75">
      <c r="A50" s="4"/>
      <c r="B50" s="44" t="s">
        <v>46</v>
      </c>
      <c r="C50" s="6"/>
      <c r="D50" s="66">
        <f>D47</f>
        <v>19.58</v>
      </c>
      <c r="E50" s="144" t="s">
        <v>261</v>
      </c>
      <c r="F50" s="66">
        <f>D50</f>
        <v>19.58</v>
      </c>
      <c r="G50" s="144" t="s">
        <v>261</v>
      </c>
      <c r="H50" s="66">
        <f>F50</f>
        <v>19.58</v>
      </c>
      <c r="I50" s="144" t="s">
        <v>261</v>
      </c>
      <c r="J50" s="66">
        <f>J47</f>
        <v>2.4</v>
      </c>
      <c r="K50" s="6"/>
      <c r="L50" s="6"/>
    </row>
    <row r="51" spans="1:12" ht="12.75">
      <c r="A51" s="4"/>
      <c r="B51" s="7"/>
      <c r="C51" s="9"/>
      <c r="D51" s="49"/>
      <c r="E51" s="9"/>
      <c r="F51" s="49"/>
      <c r="G51" s="9"/>
      <c r="H51" s="49"/>
      <c r="I51" s="9"/>
      <c r="J51" s="49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184</v>
      </c>
      <c r="C58" s="5" t="str">
        <f>+'Check Sheet'!$B$49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 t="s">
        <v>137</v>
      </c>
      <c r="C60" s="59">
        <f>'Item 100, pg 31'!C57</f>
        <v>41346</v>
      </c>
      <c r="D60" s="8"/>
      <c r="E60" s="8"/>
      <c r="F60" s="8"/>
      <c r="G60" s="8"/>
      <c r="H60" s="8"/>
      <c r="I60" s="87" t="s">
        <v>248</v>
      </c>
      <c r="J60" s="52"/>
      <c r="K60" s="59">
        <f>'Item 100, pg 31'!K57</f>
        <v>41395</v>
      </c>
      <c r="L60" s="9"/>
    </row>
    <row r="61" spans="1:12" ht="12.75">
      <c r="A61" s="4"/>
      <c r="B61" s="5"/>
      <c r="C61" s="5"/>
      <c r="D61" s="5"/>
      <c r="F61" s="5" t="s">
        <v>177</v>
      </c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1</v>
      </c>
      <c r="C63" s="8"/>
      <c r="D63" s="5"/>
      <c r="E63" s="5"/>
      <c r="F63" s="5" t="s">
        <v>214</v>
      </c>
      <c r="G63" s="5" t="s">
        <v>221</v>
      </c>
      <c r="H63" s="5"/>
      <c r="I63" s="5" t="s">
        <v>23</v>
      </c>
      <c r="J63" s="5" t="s">
        <v>220</v>
      </c>
      <c r="K63" s="5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0.7109375" style="0" customWidth="1"/>
    <col min="2" max="2" width="17.7109375" style="0" customWidth="1"/>
    <col min="5" max="5" width="3.140625" style="0" customWidth="1"/>
    <col min="9" max="9" width="9.421875" style="0" customWidth="1"/>
    <col min="10" max="10" width="7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233</v>
      </c>
      <c r="B2" s="24">
        <f>'[1]Item 120,130,150, pg 34'!C2</f>
        <v>13</v>
      </c>
      <c r="C2" s="5"/>
      <c r="D2" s="5"/>
      <c r="E2" s="5"/>
      <c r="F2" s="5"/>
      <c r="G2" s="52">
        <v>4</v>
      </c>
      <c r="H2" s="86" t="s">
        <v>218</v>
      </c>
      <c r="I2" s="5"/>
      <c r="J2" s="72">
        <v>45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 t="s">
        <v>231</v>
      </c>
      <c r="B5" s="5"/>
      <c r="C5" s="74" t="str">
        <f>'Item 120,130,150. pg 35'!D6</f>
        <v>Empire Disposal, Inc. G-75</v>
      </c>
      <c r="D5" s="74"/>
      <c r="E5" s="74"/>
      <c r="F5" s="74"/>
      <c r="G5" s="21"/>
      <c r="H5" s="5"/>
      <c r="I5" s="5"/>
      <c r="J5" s="6"/>
    </row>
    <row r="6" spans="1:10" ht="12.75">
      <c r="A6" s="7" t="s">
        <v>213</v>
      </c>
      <c r="B6" s="8"/>
      <c r="C6" s="8"/>
      <c r="D6" s="8"/>
      <c r="E6" s="8"/>
      <c r="F6" s="8"/>
      <c r="G6" s="8"/>
      <c r="H6" s="8"/>
      <c r="I6" s="8"/>
      <c r="J6" s="9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32" t="s">
        <v>234</v>
      </c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235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1"/>
      <c r="B13" s="2"/>
      <c r="C13" s="2"/>
      <c r="D13" s="2"/>
      <c r="E13" s="1"/>
      <c r="F13" s="2"/>
      <c r="G13" s="2"/>
      <c r="H13" s="1"/>
      <c r="I13" s="2"/>
      <c r="J13" s="3"/>
    </row>
    <row r="14" spans="1:10" ht="12.75">
      <c r="A14" s="7"/>
      <c r="B14" s="8" t="s">
        <v>236</v>
      </c>
      <c r="C14" s="8"/>
      <c r="D14" s="8"/>
      <c r="E14" s="7"/>
      <c r="F14" s="8" t="s">
        <v>237</v>
      </c>
      <c r="G14" s="9"/>
      <c r="H14" s="8" t="s">
        <v>238</v>
      </c>
      <c r="I14" s="8"/>
      <c r="J14" s="9"/>
    </row>
    <row r="15" spans="1:10" ht="12.75">
      <c r="A15" s="4"/>
      <c r="B15" s="5"/>
      <c r="C15" s="5"/>
      <c r="D15" s="5"/>
      <c r="E15" s="4"/>
      <c r="F15" s="5"/>
      <c r="G15" s="5"/>
      <c r="H15" s="4"/>
      <c r="I15" s="5"/>
      <c r="J15" s="6"/>
    </row>
    <row r="16" spans="1:10" ht="12.75">
      <c r="A16" s="7" t="s">
        <v>239</v>
      </c>
      <c r="B16" s="8"/>
      <c r="C16" s="8"/>
      <c r="D16" s="8"/>
      <c r="E16" s="7"/>
      <c r="F16" s="8" t="s">
        <v>240</v>
      </c>
      <c r="G16" s="8"/>
      <c r="H16" s="88">
        <v>103</v>
      </c>
      <c r="I16" s="8"/>
      <c r="J16" s="9" t="s">
        <v>241</v>
      </c>
    </row>
    <row r="17" spans="1:10" ht="12.75">
      <c r="A17" s="4"/>
      <c r="B17" s="5"/>
      <c r="C17" s="5"/>
      <c r="D17" s="5"/>
      <c r="E17" s="4"/>
      <c r="F17" s="5"/>
      <c r="G17" s="5"/>
      <c r="H17" s="44"/>
      <c r="I17" s="5"/>
      <c r="J17" s="6"/>
    </row>
    <row r="18" spans="1:10" ht="12.75">
      <c r="A18" s="7" t="s">
        <v>242</v>
      </c>
      <c r="B18" s="8"/>
      <c r="C18" s="8"/>
      <c r="D18" s="8"/>
      <c r="E18" s="7"/>
      <c r="F18" s="8" t="s">
        <v>240</v>
      </c>
      <c r="G18" s="8"/>
      <c r="H18" s="88">
        <v>98</v>
      </c>
      <c r="I18" s="145" t="s">
        <v>261</v>
      </c>
      <c r="J18" s="9" t="s">
        <v>241</v>
      </c>
    </row>
    <row r="19" spans="1:10" ht="12.75">
      <c r="A19" s="1"/>
      <c r="B19" s="2"/>
      <c r="C19" s="2"/>
      <c r="D19" s="2"/>
      <c r="E19" s="1"/>
      <c r="F19" s="2"/>
      <c r="G19" s="2"/>
      <c r="H19" s="45"/>
      <c r="I19" s="2"/>
      <c r="J19" s="3"/>
    </row>
    <row r="20" spans="1:10" ht="12.75">
      <c r="A20" s="7" t="s">
        <v>243</v>
      </c>
      <c r="B20" s="8"/>
      <c r="C20" s="8"/>
      <c r="D20" s="8"/>
      <c r="E20" s="7"/>
      <c r="F20" s="8" t="s">
        <v>240</v>
      </c>
      <c r="G20" s="8"/>
      <c r="H20" s="88">
        <v>103</v>
      </c>
      <c r="I20" s="145" t="s">
        <v>261</v>
      </c>
      <c r="J20" s="9" t="s">
        <v>241</v>
      </c>
    </row>
    <row r="21" spans="1:10" ht="12.75">
      <c r="A21" s="4"/>
      <c r="B21" s="5"/>
      <c r="C21" s="5"/>
      <c r="D21" s="5"/>
      <c r="E21" s="4"/>
      <c r="F21" s="5"/>
      <c r="G21" s="5"/>
      <c r="H21" s="4"/>
      <c r="I21" s="5"/>
      <c r="J21" s="6"/>
    </row>
    <row r="22" spans="1:10" ht="12.75">
      <c r="A22" s="7"/>
      <c r="B22" s="8"/>
      <c r="C22" s="8"/>
      <c r="D22" s="8"/>
      <c r="E22" s="7"/>
      <c r="F22" s="8"/>
      <c r="G22" s="8"/>
      <c r="H22" s="7"/>
      <c r="I22" s="8"/>
      <c r="J22" s="9"/>
    </row>
    <row r="23" spans="1:10" ht="12.75">
      <c r="A23" s="4"/>
      <c r="B23" s="5"/>
      <c r="C23" s="5"/>
      <c r="D23" s="5"/>
      <c r="E23" s="4"/>
      <c r="F23" s="5"/>
      <c r="G23" s="5"/>
      <c r="H23" s="4"/>
      <c r="I23" s="5"/>
      <c r="J23" s="6"/>
    </row>
    <row r="24" spans="1:10" ht="12.75">
      <c r="A24" s="7"/>
      <c r="B24" s="8"/>
      <c r="C24" s="8"/>
      <c r="D24" s="8"/>
      <c r="E24" s="7"/>
      <c r="F24" s="8"/>
      <c r="G24" s="8"/>
      <c r="H24" s="7"/>
      <c r="I24" s="8"/>
      <c r="J24" s="9"/>
    </row>
    <row r="25" spans="1:10" ht="12.75">
      <c r="A25" s="4"/>
      <c r="B25" s="5"/>
      <c r="C25" s="5"/>
      <c r="D25" s="5"/>
      <c r="E25" s="4"/>
      <c r="F25" s="5"/>
      <c r="G25" s="5"/>
      <c r="H25" s="4"/>
      <c r="I25" s="5"/>
      <c r="J25" s="6"/>
    </row>
    <row r="26" spans="1:10" ht="12.75">
      <c r="A26" s="7"/>
      <c r="B26" s="8"/>
      <c r="C26" s="8"/>
      <c r="D26" s="8"/>
      <c r="E26" s="7"/>
      <c r="F26" s="8"/>
      <c r="G26" s="8"/>
      <c r="H26" s="7"/>
      <c r="I26" s="8"/>
      <c r="J26" s="9"/>
    </row>
    <row r="27" spans="1:10" ht="12.75">
      <c r="A27" s="4"/>
      <c r="B27" s="5"/>
      <c r="C27" s="5"/>
      <c r="D27" s="5"/>
      <c r="E27" s="4"/>
      <c r="F27" s="5"/>
      <c r="G27" s="5"/>
      <c r="H27" s="4"/>
      <c r="I27" s="5"/>
      <c r="J27" s="6"/>
    </row>
    <row r="28" spans="1:10" ht="12.75">
      <c r="A28" s="7"/>
      <c r="B28" s="8"/>
      <c r="C28" s="8"/>
      <c r="D28" s="8"/>
      <c r="E28" s="7"/>
      <c r="F28" s="8"/>
      <c r="G28" s="8"/>
      <c r="H28" s="7"/>
      <c r="I28" s="8"/>
      <c r="J28" s="9"/>
    </row>
    <row r="29" spans="1:10" ht="12.75">
      <c r="A29" s="4"/>
      <c r="B29" s="5"/>
      <c r="C29" s="5"/>
      <c r="D29" s="5"/>
      <c r="E29" s="4"/>
      <c r="F29" s="5"/>
      <c r="G29" s="5"/>
      <c r="H29" s="4"/>
      <c r="I29" s="5"/>
      <c r="J29" s="6"/>
    </row>
    <row r="30" spans="1:10" ht="12.75">
      <c r="A30" s="7"/>
      <c r="B30" s="8"/>
      <c r="C30" s="8"/>
      <c r="D30" s="8"/>
      <c r="E30" s="7"/>
      <c r="F30" s="8"/>
      <c r="G30" s="8"/>
      <c r="H30" s="7"/>
      <c r="I30" s="8"/>
      <c r="J30" s="9"/>
    </row>
    <row r="31" spans="1:10" ht="12.75">
      <c r="A31" s="4"/>
      <c r="B31" s="5"/>
      <c r="C31" s="5"/>
      <c r="D31" s="5"/>
      <c r="E31" s="4"/>
      <c r="F31" s="5"/>
      <c r="G31" s="5"/>
      <c r="H31" s="4"/>
      <c r="I31" s="5"/>
      <c r="J31" s="6"/>
    </row>
    <row r="32" spans="1:10" ht="12.75">
      <c r="A32" s="7"/>
      <c r="B32" s="8"/>
      <c r="C32" s="8"/>
      <c r="D32" s="8"/>
      <c r="E32" s="7"/>
      <c r="F32" s="8"/>
      <c r="G32" s="8"/>
      <c r="H32" s="7"/>
      <c r="I32" s="8"/>
      <c r="J32" s="9"/>
    </row>
    <row r="33" spans="1:10" ht="12.75">
      <c r="A33" s="4"/>
      <c r="B33" s="5"/>
      <c r="C33" s="5"/>
      <c r="D33" s="5"/>
      <c r="E33" s="4"/>
      <c r="F33" s="5"/>
      <c r="G33" s="5"/>
      <c r="H33" s="4"/>
      <c r="I33" s="5"/>
      <c r="J33" s="6"/>
    </row>
    <row r="34" spans="1:10" ht="12.75">
      <c r="A34" s="7"/>
      <c r="B34" s="8"/>
      <c r="C34" s="8"/>
      <c r="D34" s="8"/>
      <c r="E34" s="7"/>
      <c r="F34" s="8"/>
      <c r="G34" s="8"/>
      <c r="H34" s="7"/>
      <c r="I34" s="8"/>
      <c r="J34" s="9"/>
    </row>
    <row r="35" spans="1:10" ht="12.75">
      <c r="A35" s="4"/>
      <c r="B35" s="5"/>
      <c r="C35" s="5"/>
      <c r="D35" s="5"/>
      <c r="E35" s="4"/>
      <c r="F35" s="5"/>
      <c r="G35" s="5"/>
      <c r="H35" s="4"/>
      <c r="I35" s="5"/>
      <c r="J35" s="6"/>
    </row>
    <row r="36" spans="1:10" ht="12.75">
      <c r="A36" s="7"/>
      <c r="B36" s="8"/>
      <c r="C36" s="8"/>
      <c r="D36" s="8"/>
      <c r="E36" s="7"/>
      <c r="F36" s="8"/>
      <c r="G36" s="8"/>
      <c r="H36" s="7"/>
      <c r="I36" s="8"/>
      <c r="J36" s="9"/>
    </row>
    <row r="37" spans="1:10" ht="12.75">
      <c r="A37" s="4"/>
      <c r="B37" s="5"/>
      <c r="C37" s="5"/>
      <c r="D37" s="5"/>
      <c r="E37" s="4"/>
      <c r="F37" s="5"/>
      <c r="G37" s="5"/>
      <c r="H37" s="4"/>
      <c r="I37" s="5"/>
      <c r="J37" s="6"/>
    </row>
    <row r="38" spans="1:10" ht="12.75">
      <c r="A38" s="7"/>
      <c r="B38" s="8"/>
      <c r="C38" s="8"/>
      <c r="D38" s="8"/>
      <c r="E38" s="7"/>
      <c r="F38" s="8"/>
      <c r="G38" s="8"/>
      <c r="H38" s="7"/>
      <c r="I38" s="8"/>
      <c r="J38" s="9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244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245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246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184</v>
      </c>
      <c r="B47" s="5" t="s">
        <v>57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149</v>
      </c>
      <c r="B49" s="59">
        <f>'Item 120,130,150. pg 35'!C60</f>
        <v>41346</v>
      </c>
      <c r="C49" s="8"/>
      <c r="D49" s="8"/>
      <c r="E49" s="8"/>
      <c r="F49" s="8"/>
      <c r="G49" s="8" t="s">
        <v>247</v>
      </c>
      <c r="H49" s="8"/>
      <c r="I49" s="141">
        <f>'Item 120,130,150. pg 35'!K60</f>
        <v>41395</v>
      </c>
      <c r="J49" s="142"/>
    </row>
    <row r="50" spans="1:10" ht="12.75">
      <c r="A50" s="4"/>
      <c r="B50" s="5"/>
      <c r="C50" s="5"/>
      <c r="D50" s="5" t="s">
        <v>177</v>
      </c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39" t="s">
        <v>216</v>
      </c>
      <c r="B52" s="8"/>
      <c r="C52" s="5"/>
      <c r="D52" s="5"/>
      <c r="E52" s="13" t="s">
        <v>217</v>
      </c>
      <c r="F52" s="8"/>
      <c r="G52" s="5"/>
      <c r="H52" s="13" t="s">
        <v>215</v>
      </c>
      <c r="I52" s="8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1">
    <mergeCell ref="I49:J49"/>
  </mergeCells>
  <printOptions/>
  <pageMargins left="0.75" right="0.75" top="1" bottom="1" header="0.5" footer="0.5"/>
  <pageSetup horizontalDpi="300" verticalDpi="3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9">
      <selection activeCell="P25" sqref="P25"/>
    </sheetView>
  </sheetViews>
  <sheetFormatPr defaultColWidth="9.140625" defaultRowHeight="12.75"/>
  <cols>
    <col min="1" max="1" width="0.71875" style="0" customWidth="1"/>
    <col min="2" max="2" width="10.140625" style="0" customWidth="1"/>
    <col min="3" max="3" width="17.8515625" style="0" customWidth="1"/>
    <col min="5" max="5" width="3.421875" style="0" bestFit="1" customWidth="1"/>
    <col min="7" max="7" width="3.421875" style="0" bestFit="1" customWidth="1"/>
    <col min="9" max="9" width="3.421875" style="0" bestFit="1" customWidth="1"/>
    <col min="11" max="11" width="3.421875" style="0" bestFit="1" customWidth="1"/>
    <col min="12" max="12" width="9.7109375" style="0" customWidth="1"/>
    <col min="13" max="13" width="3.421875" style="0" bestFit="1" customWidth="1"/>
    <col min="14" max="14" width="9.57421875" style="0" customWidth="1"/>
    <col min="15" max="15" width="5.140625" style="0" customWidth="1"/>
    <col min="16" max="16" width="15.8515625" style="0" customWidth="1"/>
    <col min="17" max="17" width="3.57421875" style="0" customWidth="1"/>
    <col min="18" max="18" width="2.8515625" style="0" customWidth="1"/>
    <col min="19" max="19" width="2.0039062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55" t="str">
        <f>+'Check Sheet'!A2</f>
        <v>   Tariff No.</v>
      </c>
      <c r="C3" s="71">
        <f>+'Check Sheet'!B2</f>
        <v>13</v>
      </c>
      <c r="F3" s="55"/>
      <c r="G3" s="55"/>
      <c r="H3" s="5"/>
      <c r="I3" s="5"/>
      <c r="J3" s="5"/>
      <c r="K3" s="5"/>
      <c r="M3" s="13"/>
      <c r="O3" s="52">
        <v>5</v>
      </c>
      <c r="P3" s="13" t="s">
        <v>218</v>
      </c>
      <c r="Q3" s="37">
        <v>47</v>
      </c>
      <c r="R3" s="6"/>
    </row>
    <row r="4" spans="1:18" ht="12.75">
      <c r="A4" s="4"/>
      <c r="B4" s="55"/>
      <c r="C4" s="55"/>
      <c r="D4" s="55"/>
      <c r="E4" s="55"/>
      <c r="F4" s="55"/>
      <c r="G4" s="5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55"/>
      <c r="C5" s="55"/>
      <c r="D5" s="55"/>
      <c r="E5" s="55"/>
      <c r="F5" s="55"/>
      <c r="G5" s="5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55" t="s">
        <v>180</v>
      </c>
      <c r="C6" s="55"/>
      <c r="D6" s="32" t="str">
        <f>+'Check Sheet'!C4</f>
        <v>Empire Disposal, Inc. G-75</v>
      </c>
      <c r="E6" s="32"/>
      <c r="H6" s="5"/>
      <c r="I6" s="5"/>
      <c r="J6" s="5"/>
      <c r="K6" s="5"/>
      <c r="L6" s="21"/>
      <c r="M6" s="21"/>
      <c r="N6" s="5"/>
      <c r="O6" s="5"/>
      <c r="P6" s="5"/>
      <c r="Q6" s="5"/>
      <c r="R6" s="6"/>
    </row>
    <row r="7" spans="1:18" ht="12.75">
      <c r="A7" s="7"/>
      <c r="B7" s="8" t="s">
        <v>213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5"/>
      <c r="C9" s="5"/>
      <c r="D9" s="32" t="s">
        <v>58</v>
      </c>
      <c r="E9" s="3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2.75">
      <c r="A10" s="4"/>
      <c r="B10" s="5"/>
      <c r="C10" s="5"/>
      <c r="D10" s="5" t="s">
        <v>59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12.75">
      <c r="A11" s="4"/>
      <c r="B11" s="5"/>
      <c r="C11" s="5"/>
      <c r="D11" s="5" t="s">
        <v>60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2.75">
      <c r="A13" s="4"/>
      <c r="B13" s="5" t="s">
        <v>114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12.75">
      <c r="A15" s="4"/>
      <c r="B15" s="1"/>
      <c r="C15" s="2"/>
      <c r="D15" s="40"/>
      <c r="E15" s="41"/>
      <c r="F15" s="41"/>
      <c r="G15" s="41"/>
      <c r="H15" s="41" t="s">
        <v>62</v>
      </c>
      <c r="I15" s="41"/>
      <c r="J15" s="41"/>
      <c r="K15" s="41"/>
      <c r="L15" s="41"/>
      <c r="M15" s="41"/>
      <c r="N15" s="41"/>
      <c r="O15" s="41"/>
      <c r="P15" s="41"/>
      <c r="Q15" s="14"/>
      <c r="R15" s="6"/>
    </row>
    <row r="16" spans="1:18" ht="12.75">
      <c r="A16" s="4"/>
      <c r="B16" s="7" t="s">
        <v>61</v>
      </c>
      <c r="C16" s="9"/>
      <c r="D16" s="91" t="s">
        <v>222</v>
      </c>
      <c r="E16" s="91"/>
      <c r="F16" s="92" t="s">
        <v>223</v>
      </c>
      <c r="G16" s="92"/>
      <c r="H16" s="93" t="s">
        <v>224</v>
      </c>
      <c r="I16" s="93"/>
      <c r="J16" s="93" t="s">
        <v>225</v>
      </c>
      <c r="K16" s="93"/>
      <c r="L16" s="93" t="s">
        <v>226</v>
      </c>
      <c r="M16" s="93"/>
      <c r="N16" s="93" t="s">
        <v>227</v>
      </c>
      <c r="O16" s="93"/>
      <c r="P16" s="93" t="s">
        <v>228</v>
      </c>
      <c r="Q16" s="76"/>
      <c r="R16" s="6"/>
    </row>
    <row r="17" spans="1:18" ht="12.75">
      <c r="A17" s="4"/>
      <c r="B17" s="4"/>
      <c r="C17" s="6"/>
      <c r="D17" s="6"/>
      <c r="E17" s="6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6"/>
    </row>
    <row r="18" spans="1:18" ht="12.75">
      <c r="A18" s="4"/>
      <c r="B18" s="7" t="s">
        <v>63</v>
      </c>
      <c r="C18" s="9"/>
      <c r="D18" s="60">
        <v>9.25</v>
      </c>
      <c r="E18" s="94"/>
      <c r="F18" s="60">
        <v>11.12</v>
      </c>
      <c r="G18" s="60"/>
      <c r="H18" s="60">
        <v>15.27</v>
      </c>
      <c r="I18" s="60"/>
      <c r="J18" s="60">
        <v>18.84</v>
      </c>
      <c r="K18" s="60"/>
      <c r="L18" s="60">
        <v>21.34</v>
      </c>
      <c r="M18" s="60"/>
      <c r="N18" s="60">
        <v>28.26</v>
      </c>
      <c r="O18" s="60"/>
      <c r="P18" s="60">
        <v>34.16</v>
      </c>
      <c r="Q18" s="60"/>
      <c r="R18" s="6"/>
    </row>
    <row r="19" spans="1:18" ht="12.75">
      <c r="A19" s="4"/>
      <c r="B19" s="40" t="s">
        <v>64</v>
      </c>
      <c r="C19" s="14"/>
      <c r="D19" s="79">
        <v>15.23</v>
      </c>
      <c r="E19" s="94" t="s">
        <v>261</v>
      </c>
      <c r="F19" s="79">
        <v>22.81</v>
      </c>
      <c r="G19" s="94" t="s">
        <v>261</v>
      </c>
      <c r="H19" s="79">
        <v>30.32</v>
      </c>
      <c r="I19" s="94" t="s">
        <v>261</v>
      </c>
      <c r="J19" s="79">
        <v>42.59</v>
      </c>
      <c r="K19" s="94" t="s">
        <v>261</v>
      </c>
      <c r="L19" s="79">
        <v>56.42</v>
      </c>
      <c r="M19" s="94" t="s">
        <v>261</v>
      </c>
      <c r="N19" s="79">
        <v>81.85</v>
      </c>
      <c r="O19" s="94" t="s">
        <v>261</v>
      </c>
      <c r="P19" s="79">
        <v>107.42</v>
      </c>
      <c r="Q19" s="94" t="s">
        <v>261</v>
      </c>
      <c r="R19" s="6"/>
    </row>
    <row r="20" spans="1:18" ht="12.75">
      <c r="A20" s="4"/>
      <c r="B20" s="40" t="s">
        <v>65</v>
      </c>
      <c r="C20" s="14"/>
      <c r="D20" s="79">
        <f>D19</f>
        <v>15.23</v>
      </c>
      <c r="E20" s="94" t="s">
        <v>261</v>
      </c>
      <c r="F20" s="79">
        <f>F19</f>
        <v>22.81</v>
      </c>
      <c r="G20" s="94" t="s">
        <v>261</v>
      </c>
      <c r="H20" s="79">
        <f>H19</f>
        <v>30.32</v>
      </c>
      <c r="I20" s="94" t="s">
        <v>261</v>
      </c>
      <c r="J20" s="79">
        <f>J19</f>
        <v>42.59</v>
      </c>
      <c r="K20" s="94" t="s">
        <v>261</v>
      </c>
      <c r="L20" s="79">
        <f>L19</f>
        <v>56.42</v>
      </c>
      <c r="M20" s="94" t="s">
        <v>261</v>
      </c>
      <c r="N20" s="79">
        <f>N19</f>
        <v>81.85</v>
      </c>
      <c r="O20" s="94" t="s">
        <v>261</v>
      </c>
      <c r="P20" s="79">
        <f>P19</f>
        <v>107.42</v>
      </c>
      <c r="Q20" s="94" t="s">
        <v>261</v>
      </c>
      <c r="R20" s="6"/>
    </row>
    <row r="21" spans="1:18" ht="12.75">
      <c r="A21" s="4"/>
      <c r="B21" s="4" t="s">
        <v>66</v>
      </c>
      <c r="C21" s="6"/>
      <c r="D21" s="79">
        <f>41.4+0.22-0.65</f>
        <v>40.97</v>
      </c>
      <c r="E21" s="94" t="s">
        <v>261</v>
      </c>
      <c r="F21" s="79">
        <f>58.83+0.32-0.93</f>
        <v>58.22</v>
      </c>
      <c r="G21" s="94" t="s">
        <v>261</v>
      </c>
      <c r="H21" s="79">
        <f>68.7+0.41-1.21</f>
        <v>67.9</v>
      </c>
      <c r="I21" s="94" t="s">
        <v>261</v>
      </c>
      <c r="J21" s="79">
        <f>90.59+0.6-1.76</f>
        <v>89.42999999999999</v>
      </c>
      <c r="K21" s="94" t="s">
        <v>261</v>
      </c>
      <c r="L21" s="79">
        <f>106.55+0.78-2.28</f>
        <v>105.05</v>
      </c>
      <c r="M21" s="94" t="s">
        <v>261</v>
      </c>
      <c r="N21" s="79">
        <f>143.17+1.07-3.13</f>
        <v>141.10999999999999</v>
      </c>
      <c r="O21" s="94" t="s">
        <v>261</v>
      </c>
      <c r="P21" s="79">
        <f>176.96+1.91-3.65</f>
        <v>175.22</v>
      </c>
      <c r="Q21" s="94" t="s">
        <v>261</v>
      </c>
      <c r="R21" s="6"/>
    </row>
    <row r="22" spans="1:18" ht="12.75">
      <c r="A22" s="4"/>
      <c r="B22" s="40"/>
      <c r="C22" s="41"/>
      <c r="D22" s="80"/>
      <c r="E22" s="80"/>
      <c r="F22" s="81"/>
      <c r="G22" s="81"/>
      <c r="H22" s="80"/>
      <c r="I22" s="80"/>
      <c r="J22" s="80"/>
      <c r="K22" s="80"/>
      <c r="L22" s="81"/>
      <c r="M22" s="81"/>
      <c r="N22" s="81"/>
      <c r="O22" s="81"/>
      <c r="P22" s="82"/>
      <c r="Q22" s="82"/>
      <c r="R22" s="6"/>
    </row>
    <row r="23" spans="1:18" ht="12.75">
      <c r="A23" s="4"/>
      <c r="B23" s="40" t="s">
        <v>67</v>
      </c>
      <c r="C23" s="14"/>
      <c r="D23" s="83"/>
      <c r="E23" s="84"/>
      <c r="F23" s="84"/>
      <c r="G23" s="84"/>
      <c r="H23" s="84" t="s">
        <v>72</v>
      </c>
      <c r="I23" s="84"/>
      <c r="J23" s="84"/>
      <c r="K23" s="84"/>
      <c r="L23" s="84"/>
      <c r="M23" s="84"/>
      <c r="N23" s="84"/>
      <c r="O23" s="84"/>
      <c r="P23" s="85"/>
      <c r="Q23" s="85"/>
      <c r="R23" s="6"/>
    </row>
    <row r="24" spans="1:18" ht="12.75">
      <c r="A24" s="4"/>
      <c r="B24" s="7" t="s">
        <v>68</v>
      </c>
      <c r="C24" s="9"/>
      <c r="D24" s="46">
        <v>47.43</v>
      </c>
      <c r="E24" s="46"/>
      <c r="F24" s="46">
        <v>47.43</v>
      </c>
      <c r="G24" s="46"/>
      <c r="H24" s="46">
        <v>47.43</v>
      </c>
      <c r="I24" s="46"/>
      <c r="J24" s="46">
        <v>47.43</v>
      </c>
      <c r="K24" s="46"/>
      <c r="L24" s="46">
        <v>47.43</v>
      </c>
      <c r="M24" s="46"/>
      <c r="N24" s="60">
        <v>53.85</v>
      </c>
      <c r="O24" s="60"/>
      <c r="P24" s="60">
        <v>53.85</v>
      </c>
      <c r="Q24" s="60"/>
      <c r="R24" s="6"/>
    </row>
    <row r="25" spans="1:18" ht="12.75">
      <c r="A25" s="4"/>
      <c r="B25" s="40" t="s">
        <v>69</v>
      </c>
      <c r="C25" s="14"/>
      <c r="D25" s="79">
        <v>18.66</v>
      </c>
      <c r="E25" s="94" t="s">
        <v>261</v>
      </c>
      <c r="F25" s="79">
        <v>28.08</v>
      </c>
      <c r="G25" s="94" t="s">
        <v>261</v>
      </c>
      <c r="H25" s="79">
        <v>35.99</v>
      </c>
      <c r="I25" s="94" t="s">
        <v>261</v>
      </c>
      <c r="J25" s="79">
        <v>50.65</v>
      </c>
      <c r="K25" s="94" t="s">
        <v>261</v>
      </c>
      <c r="L25" s="79">
        <v>67.6</v>
      </c>
      <c r="M25" s="94" t="s">
        <v>261</v>
      </c>
      <c r="N25" s="79">
        <v>95.9</v>
      </c>
      <c r="O25" s="94" t="s">
        <v>261</v>
      </c>
      <c r="P25" s="79">
        <v>129.33</v>
      </c>
      <c r="Q25" s="94" t="s">
        <v>261</v>
      </c>
      <c r="R25" s="6"/>
    </row>
    <row r="26" spans="1:18" ht="12.75">
      <c r="A26" s="4"/>
      <c r="B26" s="40" t="s">
        <v>70</v>
      </c>
      <c r="C26" s="14"/>
      <c r="D26" s="61">
        <v>2.04</v>
      </c>
      <c r="E26" s="61"/>
      <c r="F26" s="61">
        <v>2.04</v>
      </c>
      <c r="G26" s="61"/>
      <c r="H26" s="61">
        <v>2.04</v>
      </c>
      <c r="I26" s="61"/>
      <c r="J26" s="61">
        <v>2.04</v>
      </c>
      <c r="K26" s="61"/>
      <c r="L26" s="61">
        <v>2.04</v>
      </c>
      <c r="M26" s="61"/>
      <c r="N26" s="61">
        <v>4.5</v>
      </c>
      <c r="O26" s="61"/>
      <c r="P26" s="61">
        <v>6.5</v>
      </c>
      <c r="Q26" s="61"/>
      <c r="R26" s="6"/>
    </row>
    <row r="27" spans="1:18" ht="12.75">
      <c r="A27" s="4"/>
      <c r="B27" s="40" t="s">
        <v>71</v>
      </c>
      <c r="C27" s="14"/>
      <c r="D27" s="60">
        <v>20.4</v>
      </c>
      <c r="E27" s="60"/>
      <c r="F27" s="50">
        <v>22.44</v>
      </c>
      <c r="G27" s="50"/>
      <c r="H27" s="50">
        <v>30.6</v>
      </c>
      <c r="I27" s="50"/>
      <c r="J27" s="50">
        <v>36.72</v>
      </c>
      <c r="K27" s="50"/>
      <c r="L27" s="50">
        <v>40.8</v>
      </c>
      <c r="M27" s="46"/>
      <c r="N27" s="60">
        <v>54</v>
      </c>
      <c r="O27" s="60"/>
      <c r="P27" s="60">
        <v>78</v>
      </c>
      <c r="Q27" s="60"/>
      <c r="R27" s="6"/>
    </row>
    <row r="28" spans="1:18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"/>
      <c r="B29" s="12" t="s">
        <v>73</v>
      </c>
      <c r="C29" s="32" t="s">
        <v>74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12.75">
      <c r="A30" s="4"/>
      <c r="B30" s="5"/>
      <c r="C30" s="5" t="s">
        <v>75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>
      <c r="A31" s="4"/>
      <c r="B31" s="5"/>
      <c r="C31" s="5" t="s">
        <v>76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2.75">
      <c r="A32" s="4"/>
      <c r="B32" s="5"/>
      <c r="C32" s="5" t="s">
        <v>77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2.75">
      <c r="A33" s="4"/>
      <c r="B33" s="5" t="s">
        <v>78</v>
      </c>
      <c r="C33" s="32" t="s">
        <v>79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2.75">
      <c r="A34" s="4"/>
      <c r="B34" s="5"/>
      <c r="C34" s="5" t="s">
        <v>80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12.75">
      <c r="A35" s="4"/>
      <c r="B35" s="5" t="s">
        <v>81</v>
      </c>
      <c r="C35" s="5" t="s">
        <v>82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>
      <c r="A36" s="4"/>
      <c r="B36" s="5"/>
      <c r="C36" s="5" t="s">
        <v>83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2.75">
      <c r="A37" s="4"/>
      <c r="B37" s="5"/>
      <c r="C37" s="5" t="s">
        <v>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2.75">
      <c r="A39" s="4"/>
      <c r="B39" s="5" t="s">
        <v>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2.75">
      <c r="A40" s="4"/>
      <c r="B40" s="5"/>
      <c r="C40" s="5" t="s">
        <v>252</v>
      </c>
      <c r="D40" s="5"/>
      <c r="E40" s="5"/>
      <c r="F40" s="5"/>
      <c r="G40" s="5"/>
      <c r="H40" s="5" t="s">
        <v>251</v>
      </c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1:18" ht="12.75">
      <c r="A49" s="4"/>
      <c r="B49" s="5" t="s">
        <v>184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/>
      <c r="R49" s="6"/>
    </row>
    <row r="50" spans="1:18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</row>
    <row r="51" spans="1:18" ht="12.75">
      <c r="A51" s="7"/>
      <c r="B51" s="8" t="s">
        <v>149</v>
      </c>
      <c r="C51" s="59">
        <f>'Item 230, pg 45'!B49</f>
        <v>41346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52" t="s">
        <v>148</v>
      </c>
      <c r="P51" s="30">
        <f>'Item 230, pg 45'!I49</f>
        <v>41395</v>
      </c>
      <c r="Q51" s="8"/>
      <c r="R51" s="6"/>
    </row>
    <row r="52" spans="1:18" ht="12.75">
      <c r="A52" s="4"/>
      <c r="B52" s="5"/>
      <c r="C52" s="5"/>
      <c r="F52" s="5" t="s">
        <v>177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13"/>
      <c r="M53" s="13"/>
      <c r="N53" s="5"/>
      <c r="O53" s="5"/>
      <c r="P53" s="5"/>
      <c r="Q53" s="5"/>
      <c r="R53" s="6"/>
    </row>
    <row r="54" spans="1:18" ht="12.75">
      <c r="A54" s="4"/>
      <c r="B54" s="5" t="s">
        <v>86</v>
      </c>
      <c r="C54" s="8"/>
      <c r="D54" s="5"/>
      <c r="E54" s="5"/>
      <c r="F54" s="13" t="s">
        <v>217</v>
      </c>
      <c r="G54" s="13"/>
      <c r="H54" s="8"/>
      <c r="I54" s="5"/>
      <c r="J54" s="5"/>
      <c r="K54" s="5"/>
      <c r="L54" s="13" t="s">
        <v>215</v>
      </c>
      <c r="M54" s="13"/>
      <c r="N54" s="8"/>
      <c r="O54" s="5"/>
      <c r="P54" s="5"/>
      <c r="Q54" s="5"/>
      <c r="R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15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5" t="str">
        <f>+'Check Sheet'!A2</f>
        <v>   Tariff No.</v>
      </c>
      <c r="C3" s="71">
        <f>+'Check Sheet'!B2</f>
        <v>13</v>
      </c>
      <c r="E3" s="55"/>
      <c r="F3" s="5"/>
      <c r="G3" s="52">
        <v>5</v>
      </c>
      <c r="H3" s="5" t="s">
        <v>218</v>
      </c>
      <c r="I3" s="5"/>
      <c r="J3" s="21"/>
      <c r="K3" s="72">
        <v>49</v>
      </c>
    </row>
    <row r="4" spans="1:11" ht="12.75">
      <c r="A4" s="4"/>
      <c r="B4" s="55"/>
      <c r="C4" s="55"/>
      <c r="D4" s="55"/>
      <c r="E4" s="55"/>
      <c r="F4" s="5"/>
      <c r="G4" s="5"/>
      <c r="H4" s="5"/>
      <c r="I4" s="5"/>
      <c r="J4" s="5"/>
      <c r="K4" s="6"/>
    </row>
    <row r="5" spans="1:11" ht="12.75">
      <c r="A5" s="4"/>
      <c r="B5" s="55"/>
      <c r="C5" s="55"/>
      <c r="D5" s="55"/>
      <c r="E5" s="55"/>
      <c r="F5" s="5"/>
      <c r="G5" s="5"/>
      <c r="H5" s="5"/>
      <c r="I5" s="5"/>
      <c r="J5" s="5"/>
      <c r="K5" s="6"/>
    </row>
    <row r="6" spans="1:11" ht="12.75">
      <c r="A6" s="4"/>
      <c r="B6" s="55" t="s">
        <v>180</v>
      </c>
      <c r="C6" s="55"/>
      <c r="D6" s="32" t="str">
        <f>+'Check Sheet'!C4</f>
        <v>Empire Disposal, Inc. G-75</v>
      </c>
      <c r="F6" s="5"/>
      <c r="G6" s="5"/>
      <c r="H6" s="21"/>
      <c r="I6" s="5"/>
      <c r="J6" s="5"/>
      <c r="K6" s="6"/>
    </row>
    <row r="7" spans="1:11" ht="12.75">
      <c r="A7" s="7"/>
      <c r="B7" s="8" t="s">
        <v>213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2" t="s">
        <v>87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88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89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90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102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62</v>
      </c>
      <c r="H17" s="2"/>
      <c r="I17" s="2"/>
      <c r="J17" s="2"/>
      <c r="K17" s="3"/>
    </row>
    <row r="18" spans="1:11" ht="12.75">
      <c r="A18" s="4"/>
      <c r="B18" s="4" t="s">
        <v>61</v>
      </c>
      <c r="C18" s="5"/>
      <c r="D18" s="6"/>
      <c r="E18" s="2" t="s">
        <v>92</v>
      </c>
      <c r="F18" s="3"/>
      <c r="G18" s="57" t="s">
        <v>2</v>
      </c>
      <c r="H18" s="57"/>
      <c r="I18" s="57" t="s">
        <v>91</v>
      </c>
      <c r="J18" s="47"/>
      <c r="K18" s="3" t="s">
        <v>150</v>
      </c>
    </row>
    <row r="19" spans="1:11" ht="12.75">
      <c r="A19" s="4"/>
      <c r="B19" s="7"/>
      <c r="C19" s="8"/>
      <c r="D19" s="9"/>
      <c r="E19" s="8" t="s">
        <v>93</v>
      </c>
      <c r="F19" s="9"/>
      <c r="G19" s="49"/>
      <c r="H19" s="49"/>
      <c r="I19" s="49"/>
      <c r="J19" s="49"/>
      <c r="K19" s="9"/>
    </row>
    <row r="20" spans="1:11" ht="12.75">
      <c r="A20" s="4"/>
      <c r="B20" s="40" t="s">
        <v>94</v>
      </c>
      <c r="C20" s="41"/>
      <c r="D20" s="14"/>
      <c r="E20" s="51">
        <v>3.67</v>
      </c>
      <c r="F20" s="128" t="s">
        <v>261</v>
      </c>
      <c r="G20" s="50">
        <f>7.31+0.06-0.19</f>
        <v>7.179999999999999</v>
      </c>
      <c r="H20" s="128" t="s">
        <v>261</v>
      </c>
      <c r="I20" s="33">
        <f>8.99+0.09-0.26</f>
        <v>8.82</v>
      </c>
      <c r="J20" s="128" t="s">
        <v>261</v>
      </c>
      <c r="K20" s="14"/>
    </row>
    <row r="21" spans="1:11" ht="12.75">
      <c r="A21" s="4"/>
      <c r="B21" s="40" t="s">
        <v>95</v>
      </c>
      <c r="C21" s="41"/>
      <c r="D21" s="14"/>
      <c r="E21" s="51">
        <f>E20</f>
        <v>3.67</v>
      </c>
      <c r="F21" s="128" t="s">
        <v>261</v>
      </c>
      <c r="G21" s="15"/>
      <c r="H21" s="15"/>
      <c r="I21" s="15"/>
      <c r="J21" s="15"/>
      <c r="K21" s="14"/>
    </row>
    <row r="22" spans="1:11" ht="12.75">
      <c r="A22" s="4"/>
      <c r="B22" s="40" t="s">
        <v>96</v>
      </c>
      <c r="C22" s="41"/>
      <c r="D22" s="14"/>
      <c r="E22" s="51">
        <f>E20</f>
        <v>3.67</v>
      </c>
      <c r="F22" s="128" t="s">
        <v>261</v>
      </c>
      <c r="G22" s="15"/>
      <c r="H22" s="15"/>
      <c r="I22" s="15"/>
      <c r="J22" s="15"/>
      <c r="K22" s="14"/>
    </row>
    <row r="23" spans="1:11" ht="12.75">
      <c r="A23" s="4"/>
      <c r="B23" s="40" t="s">
        <v>97</v>
      </c>
      <c r="C23" s="41"/>
      <c r="D23" s="14"/>
      <c r="E23" s="51">
        <f>E20</f>
        <v>3.67</v>
      </c>
      <c r="F23" s="128" t="s">
        <v>261</v>
      </c>
      <c r="G23" s="15"/>
      <c r="H23" s="15"/>
      <c r="I23" s="15"/>
      <c r="J23" s="15"/>
      <c r="K23" s="14"/>
    </row>
    <row r="24" spans="1:11" ht="12.75">
      <c r="A24" s="4"/>
      <c r="B24" s="40" t="s">
        <v>66</v>
      </c>
      <c r="C24" s="41"/>
      <c r="D24" s="14"/>
      <c r="E24" s="51">
        <v>10.55</v>
      </c>
      <c r="F24" s="128" t="s">
        <v>261</v>
      </c>
      <c r="G24" s="50">
        <f>G20*2</f>
        <v>14.359999999999998</v>
      </c>
      <c r="H24" s="128" t="s">
        <v>261</v>
      </c>
      <c r="I24" s="33">
        <f>I20*2</f>
        <v>17.64</v>
      </c>
      <c r="J24" s="128" t="s">
        <v>261</v>
      </c>
      <c r="K24" s="14"/>
    </row>
    <row r="25" spans="1:11" ht="12.75">
      <c r="A25" s="4"/>
      <c r="B25" s="40" t="s">
        <v>98</v>
      </c>
      <c r="C25" s="41"/>
      <c r="D25" s="14"/>
      <c r="E25" s="51">
        <v>16.57</v>
      </c>
      <c r="F25" s="128" t="s">
        <v>261</v>
      </c>
      <c r="G25" s="50">
        <f>G20*4.33</f>
        <v>31.089399999999994</v>
      </c>
      <c r="H25" s="128" t="s">
        <v>261</v>
      </c>
      <c r="I25" s="50">
        <f>I20*4.33</f>
        <v>38.1906</v>
      </c>
      <c r="J25" s="128" t="s">
        <v>261</v>
      </c>
      <c r="K25" s="14"/>
    </row>
    <row r="26" spans="1:11" ht="12.75">
      <c r="A26" s="4"/>
      <c r="B26" s="7"/>
      <c r="C26" s="8"/>
      <c r="D26" s="8"/>
      <c r="E26" s="8"/>
      <c r="F26" s="8"/>
      <c r="G26" s="43"/>
      <c r="H26" s="8"/>
      <c r="I26" s="8"/>
      <c r="J26" s="8"/>
      <c r="K26" s="14"/>
    </row>
    <row r="27" spans="1:11" ht="12.75">
      <c r="A27" s="4"/>
      <c r="B27" s="40" t="s">
        <v>67</v>
      </c>
      <c r="C27" s="41"/>
      <c r="D27" s="14"/>
      <c r="E27" s="8"/>
      <c r="F27" s="14"/>
      <c r="G27" s="15"/>
      <c r="H27" s="8"/>
      <c r="I27" s="15"/>
      <c r="J27" s="15"/>
      <c r="K27" s="9"/>
    </row>
    <row r="28" spans="1:11" ht="12.75">
      <c r="A28" s="4"/>
      <c r="B28" s="7" t="s">
        <v>69</v>
      </c>
      <c r="C28" s="8"/>
      <c r="D28" s="9"/>
      <c r="E28" s="7"/>
      <c r="F28" s="9"/>
      <c r="G28" s="49"/>
      <c r="H28" s="49"/>
      <c r="I28" s="49"/>
      <c r="J28" s="49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73</v>
      </c>
      <c r="C30" s="32" t="s">
        <v>99</v>
      </c>
      <c r="D30" s="5" t="s">
        <v>100</v>
      </c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139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76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77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101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184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149</v>
      </c>
      <c r="C51" s="59">
        <f>'Item 240, pg 47'!C51</f>
        <v>41346</v>
      </c>
      <c r="D51" s="8"/>
      <c r="E51" s="8"/>
      <c r="F51" s="8"/>
      <c r="G51" s="8"/>
      <c r="H51" s="8" t="s">
        <v>151</v>
      </c>
      <c r="I51" s="8"/>
      <c r="J51" s="8"/>
      <c r="K51" s="29">
        <f>'Item 240, pg 47'!P51</f>
        <v>41395</v>
      </c>
    </row>
    <row r="52" spans="1:11" ht="12.75">
      <c r="A52" s="4"/>
      <c r="B52" s="5"/>
      <c r="C52" s="5"/>
      <c r="D52" s="5"/>
      <c r="E52" s="5" t="s">
        <v>177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216</v>
      </c>
      <c r="C54" s="8"/>
      <c r="D54" s="8"/>
      <c r="E54" s="13" t="s">
        <v>217</v>
      </c>
      <c r="F54" s="52"/>
      <c r="G54" s="8"/>
      <c r="H54" s="5"/>
      <c r="I54" s="13" t="s">
        <v>215</v>
      </c>
      <c r="J54" s="8"/>
      <c r="K54" s="9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25" right="0.25" top="0.63" bottom="0.49" header="0.5" footer="0.5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O27" sqref="O26:O27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7.421875" style="0" customWidth="1"/>
    <col min="5" max="5" width="3.421875" style="0" customWidth="1"/>
    <col min="7" max="7" width="3.421875" style="0" customWidth="1"/>
    <col min="9" max="9" width="3.421875" style="0" customWidth="1"/>
    <col min="10" max="10" width="9.57421875" style="0" customWidth="1"/>
    <col min="11" max="11" width="3.421875" style="0" customWidth="1"/>
    <col min="12" max="12" width="9.421875" style="0" customWidth="1"/>
    <col min="13" max="13" width="3.421875" style="0" customWidth="1"/>
    <col min="14" max="14" width="10.00390625" style="0" customWidth="1"/>
    <col min="15" max="15" width="4.421875" style="0" customWidth="1"/>
    <col min="16" max="16" width="15.8515625" style="0" customWidth="1"/>
    <col min="17" max="18" width="3.42187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55" t="str">
        <f>+'Check Sheet'!A2</f>
        <v>   Tariff No.</v>
      </c>
      <c r="C3" s="71">
        <f>+'Check Sheet'!B2</f>
        <v>13</v>
      </c>
      <c r="F3" s="55"/>
      <c r="G3" s="55"/>
      <c r="H3" s="5"/>
      <c r="I3" s="5"/>
      <c r="J3" s="5"/>
      <c r="K3" s="5"/>
      <c r="M3" s="13"/>
      <c r="O3" s="52">
        <v>5</v>
      </c>
      <c r="P3" s="13" t="s">
        <v>218</v>
      </c>
      <c r="Q3" s="37">
        <v>51</v>
      </c>
      <c r="R3" s="6"/>
    </row>
    <row r="4" spans="1:18" ht="12.75">
      <c r="A4" s="4"/>
      <c r="B4" s="55"/>
      <c r="C4" s="55"/>
      <c r="D4" s="55"/>
      <c r="E4" s="55"/>
      <c r="F4" s="55"/>
      <c r="G4" s="5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55"/>
      <c r="C5" s="55"/>
      <c r="D5" s="55"/>
      <c r="E5" s="55"/>
      <c r="F5" s="55"/>
      <c r="G5" s="5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55" t="s">
        <v>180</v>
      </c>
      <c r="C6" s="55"/>
      <c r="D6" s="32" t="str">
        <f>+'Check Sheet'!C4</f>
        <v>Empire Disposal, Inc. G-75</v>
      </c>
      <c r="E6" s="32"/>
      <c r="H6" s="5"/>
      <c r="I6" s="5"/>
      <c r="J6" s="5"/>
      <c r="K6" s="5"/>
      <c r="L6" s="21"/>
      <c r="M6" s="21"/>
      <c r="N6" s="5"/>
      <c r="O6" s="5"/>
      <c r="P6" s="5"/>
      <c r="Q6" s="5"/>
      <c r="R6" s="6"/>
    </row>
    <row r="7" spans="1:18" ht="12.75">
      <c r="A7" s="7"/>
      <c r="B7" s="8" t="s">
        <v>213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5"/>
      <c r="C9" s="5"/>
      <c r="D9" s="32" t="s">
        <v>108</v>
      </c>
      <c r="E9" s="3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2.75">
      <c r="A10" s="4"/>
      <c r="B10" s="5"/>
      <c r="C10" s="5"/>
      <c r="D10" s="5" t="s">
        <v>112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12.75">
      <c r="A11" s="4"/>
      <c r="B11" s="5"/>
      <c r="C11" s="5"/>
      <c r="D11" s="5" t="s">
        <v>113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2.75">
      <c r="A13" s="4"/>
      <c r="B13" s="5" t="s">
        <v>114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12.75">
      <c r="A15" s="4"/>
      <c r="B15" s="1"/>
      <c r="C15" s="2"/>
      <c r="D15" s="40"/>
      <c r="E15" s="41"/>
      <c r="F15" s="41"/>
      <c r="G15" s="41"/>
      <c r="H15" s="41"/>
      <c r="I15" s="41"/>
      <c r="J15" s="41" t="s">
        <v>62</v>
      </c>
      <c r="K15" s="41"/>
      <c r="L15" s="41"/>
      <c r="M15" s="41"/>
      <c r="N15" s="41"/>
      <c r="O15" s="41"/>
      <c r="P15" s="41"/>
      <c r="Q15" s="14"/>
      <c r="R15" s="6"/>
    </row>
    <row r="16" spans="1:18" ht="12.75">
      <c r="A16" s="4"/>
      <c r="B16" s="4" t="s">
        <v>61</v>
      </c>
      <c r="C16" s="5"/>
      <c r="D16" s="54" t="s">
        <v>222</v>
      </c>
      <c r="E16" s="54"/>
      <c r="F16" s="54" t="s">
        <v>223</v>
      </c>
      <c r="G16" s="54"/>
      <c r="H16" s="54" t="s">
        <v>224</v>
      </c>
      <c r="I16" s="54"/>
      <c r="J16" s="54" t="s">
        <v>225</v>
      </c>
      <c r="K16" s="54"/>
      <c r="L16" s="54" t="s">
        <v>226</v>
      </c>
      <c r="M16" s="54"/>
      <c r="N16" s="54" t="s">
        <v>229</v>
      </c>
      <c r="O16" s="54"/>
      <c r="P16" s="77" t="s">
        <v>228</v>
      </c>
      <c r="Q16" s="77"/>
      <c r="R16" s="6"/>
    </row>
    <row r="17" spans="1:18" ht="12.75">
      <c r="A17" s="4"/>
      <c r="B17" s="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7"/>
      <c r="Q17" s="47"/>
      <c r="R17" s="6"/>
    </row>
    <row r="18" spans="1:18" ht="12.75">
      <c r="A18" s="4"/>
      <c r="B18" s="7" t="s">
        <v>64</v>
      </c>
      <c r="C18" s="9"/>
      <c r="D18" s="64">
        <v>53.18</v>
      </c>
      <c r="E18" s="95" t="s">
        <v>261</v>
      </c>
      <c r="F18" s="64">
        <v>68.16</v>
      </c>
      <c r="G18" s="95" t="s">
        <v>261</v>
      </c>
      <c r="H18" s="64">
        <v>90.65</v>
      </c>
      <c r="I18" s="95" t="s">
        <v>261</v>
      </c>
      <c r="J18" s="64">
        <v>127.3</v>
      </c>
      <c r="K18" s="95" t="s">
        <v>261</v>
      </c>
      <c r="L18" s="64">
        <v>168.65</v>
      </c>
      <c r="M18" s="95" t="s">
        <v>261</v>
      </c>
      <c r="N18" s="64">
        <v>244.72</v>
      </c>
      <c r="O18" s="95" t="s">
        <v>261</v>
      </c>
      <c r="P18" s="62">
        <v>267.69</v>
      </c>
      <c r="Q18" s="96" t="s">
        <v>261</v>
      </c>
      <c r="R18" s="6"/>
    </row>
    <row r="19" spans="1:18" ht="12.75">
      <c r="A19" s="4"/>
      <c r="B19" s="40" t="s">
        <v>65</v>
      </c>
      <c r="C19" s="14"/>
      <c r="D19" s="64">
        <f>D18</f>
        <v>53.18</v>
      </c>
      <c r="E19" s="95" t="s">
        <v>261</v>
      </c>
      <c r="F19" s="64">
        <f>F18</f>
        <v>68.16</v>
      </c>
      <c r="G19" s="95" t="s">
        <v>261</v>
      </c>
      <c r="H19" s="64">
        <f>H18</f>
        <v>90.65</v>
      </c>
      <c r="I19" s="95" t="s">
        <v>261</v>
      </c>
      <c r="J19" s="64">
        <f>J18</f>
        <v>127.3</v>
      </c>
      <c r="K19" s="95" t="s">
        <v>261</v>
      </c>
      <c r="L19" s="64">
        <f>L18</f>
        <v>168.65</v>
      </c>
      <c r="M19" s="95" t="s">
        <v>261</v>
      </c>
      <c r="N19" s="64">
        <f>N18</f>
        <v>244.72</v>
      </c>
      <c r="O19" s="95" t="s">
        <v>261</v>
      </c>
      <c r="P19" s="64">
        <f>P18</f>
        <v>267.69</v>
      </c>
      <c r="Q19" s="96" t="s">
        <v>261</v>
      </c>
      <c r="R19" s="6"/>
    </row>
    <row r="20" spans="1:18" ht="12.75">
      <c r="A20" s="4"/>
      <c r="B20" s="40" t="s">
        <v>66</v>
      </c>
      <c r="C20" s="14"/>
      <c r="D20" s="65">
        <f>96.47+0.66-1.96</f>
        <v>95.17</v>
      </c>
      <c r="E20" s="95" t="s">
        <v>261</v>
      </c>
      <c r="F20" s="65">
        <f>132.82+0.96-2.79</f>
        <v>130.99</v>
      </c>
      <c r="G20" s="95" t="s">
        <v>261</v>
      </c>
      <c r="H20" s="65">
        <f>176.06+1.23-3.62</f>
        <v>173.67</v>
      </c>
      <c r="I20" s="95" t="s">
        <v>261</v>
      </c>
      <c r="J20" s="65">
        <f>263.22+1.8-5.28</f>
        <v>259.74000000000007</v>
      </c>
      <c r="K20" s="95" t="s">
        <v>261</v>
      </c>
      <c r="L20" s="65">
        <f>348.19+2.34-6.85</f>
        <v>343.67999999999995</v>
      </c>
      <c r="M20" s="95" t="s">
        <v>261</v>
      </c>
      <c r="N20" s="65">
        <f>443.28+3.21-9.39</f>
        <v>437.09999999999997</v>
      </c>
      <c r="O20" s="95" t="s">
        <v>261</v>
      </c>
      <c r="P20" s="63">
        <f>515.27+5.73-10.95</f>
        <v>510.05</v>
      </c>
      <c r="Q20" s="96" t="s">
        <v>261</v>
      </c>
      <c r="R20" s="6"/>
    </row>
    <row r="21" spans="1:18" ht="12.75">
      <c r="A21" s="4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4"/>
      <c r="Q21" s="15"/>
      <c r="R21" s="6"/>
    </row>
    <row r="22" spans="1:18" ht="12.75">
      <c r="A22" s="4"/>
      <c r="B22" s="40" t="s">
        <v>67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4"/>
      <c r="Q22" s="15"/>
      <c r="R22" s="6"/>
    </row>
    <row r="23" spans="1:18" ht="12.75">
      <c r="A23" s="4"/>
      <c r="B23" s="40" t="s">
        <v>69</v>
      </c>
      <c r="C23" s="4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6"/>
    </row>
    <row r="24" spans="1:18" ht="12.75">
      <c r="A24" s="4"/>
      <c r="B24" s="7"/>
      <c r="C24" s="8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6"/>
    </row>
    <row r="25" spans="1:18" ht="12.75">
      <c r="A25" s="4"/>
      <c r="B25" s="5"/>
      <c r="C25" s="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5"/>
      <c r="R25" s="6"/>
    </row>
    <row r="26" spans="1:18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2.75">
      <c r="A27" s="4"/>
      <c r="B27" s="5" t="s">
        <v>73</v>
      </c>
      <c r="C27" s="5" t="s">
        <v>103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12.75">
      <c r="A28" s="4"/>
      <c r="B28" s="5" t="s">
        <v>78</v>
      </c>
      <c r="C28" s="5" t="s">
        <v>104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"/>
      <c r="B29" s="5"/>
      <c r="C29" s="5" t="s">
        <v>253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12.75">
      <c r="A30" s="4"/>
      <c r="B30" s="5"/>
      <c r="C30" s="5" t="s">
        <v>105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>
      <c r="A31" s="4"/>
      <c r="B31" s="5" t="s">
        <v>81</v>
      </c>
      <c r="C31" s="32" t="s">
        <v>99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2.75">
      <c r="A32" s="4"/>
      <c r="B32" s="5"/>
      <c r="C32" s="5" t="s">
        <v>115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2.75">
      <c r="A33" s="4"/>
      <c r="B33" s="5"/>
      <c r="C33" s="5" t="s">
        <v>116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2.75">
      <c r="A34" s="4"/>
      <c r="B34" s="5"/>
      <c r="C34" s="5" t="s">
        <v>140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12.75">
      <c r="A35" s="4"/>
      <c r="B35" s="5"/>
      <c r="C35" s="5" t="s">
        <v>117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>
      <c r="A36" s="4"/>
      <c r="B36" s="5"/>
      <c r="C36" s="5" t="s">
        <v>106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2.75">
      <c r="A37" s="4"/>
      <c r="B37" s="5"/>
      <c r="C37" s="5" t="s">
        <v>136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>
      <c r="A38" s="4"/>
      <c r="B38" s="5"/>
      <c r="C38" s="5" t="s">
        <v>107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4"/>
      <c r="B41" s="5" t="s">
        <v>101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6"/>
    </row>
    <row r="51" spans="1:18" ht="12.75">
      <c r="A51" s="4"/>
      <c r="B51" s="5" t="s">
        <v>184</v>
      </c>
      <c r="C51" s="5" t="str">
        <f>+'Check Sheet'!$B$49</f>
        <v>Irmgard R Wilcox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1:18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1:18" ht="12.75">
      <c r="A54" s="7"/>
      <c r="B54" s="8" t="s">
        <v>109</v>
      </c>
      <c r="C54" s="59">
        <f>'Item 245, pg 49'!C51</f>
        <v>41346</v>
      </c>
      <c r="D54" s="8"/>
      <c r="E54" s="8"/>
      <c r="F54" s="8"/>
      <c r="G54" s="8"/>
      <c r="H54" s="8"/>
      <c r="I54" s="8"/>
      <c r="J54" s="8"/>
      <c r="K54" s="8"/>
      <c r="L54" s="8" t="s">
        <v>152</v>
      </c>
      <c r="M54" s="8"/>
      <c r="N54" s="8"/>
      <c r="O54" s="8"/>
      <c r="P54" s="59">
        <f>'Item 245, pg 49'!K51</f>
        <v>41395</v>
      </c>
      <c r="Q54" s="8"/>
      <c r="R54" s="6"/>
    </row>
    <row r="55" spans="1:18" ht="12.75">
      <c r="A55" s="4"/>
      <c r="B55" s="5"/>
      <c r="C55" s="5"/>
      <c r="D55" s="5"/>
      <c r="E55" s="5"/>
      <c r="F55" s="5" t="s">
        <v>177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</row>
    <row r="57" spans="1:18" ht="12.75">
      <c r="A57" s="4"/>
      <c r="B57" s="5" t="s">
        <v>216</v>
      </c>
      <c r="C57" s="8"/>
      <c r="D57" s="5"/>
      <c r="E57" s="5"/>
      <c r="F57" s="5"/>
      <c r="G57" s="5"/>
      <c r="H57" s="13" t="s">
        <v>217</v>
      </c>
      <c r="I57" s="13"/>
      <c r="J57" s="52"/>
      <c r="K57" s="13"/>
      <c r="L57" s="5"/>
      <c r="M57" s="5"/>
      <c r="N57" s="13" t="s">
        <v>215</v>
      </c>
      <c r="O57" s="13"/>
      <c r="P57" s="8"/>
      <c r="Q57" s="5"/>
      <c r="R57" s="6"/>
    </row>
    <row r="58" spans="1:18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/>
    </row>
  </sheetData>
  <sheetProtection/>
  <printOptions/>
  <pageMargins left="0.27" right="0.47" top="1" bottom="0.47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WCNX</cp:lastModifiedBy>
  <cp:lastPrinted>2012-11-14T20:25:13Z</cp:lastPrinted>
  <dcterms:created xsi:type="dcterms:W3CDTF">2002-02-08T00:35:58Z</dcterms:created>
  <dcterms:modified xsi:type="dcterms:W3CDTF">2013-03-11T23:00:59Z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130364</vt:lpwstr>
  </property>
  <property fmtid="{D5CDD505-2E9C-101B-9397-08002B2CF9AE}" pid="6" name="IsConfidenti">
    <vt:lpwstr>0</vt:lpwstr>
  </property>
  <property fmtid="{D5CDD505-2E9C-101B-9397-08002B2CF9AE}" pid="7" name="Dat">
    <vt:lpwstr>2013-03-13T00:00:00Z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2013-03-13T00:00:00Z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