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384" windowHeight="7476" activeTab="0"/>
  </bookViews>
  <sheets>
    <sheet name="Check Sheet" sheetId="1" r:id="rId1"/>
    <sheet name="Item 100, pg 21" sheetId="2" r:id="rId2"/>
    <sheet name="Item 105, pg 25" sheetId="3" r:id="rId3"/>
    <sheet name="Item 105, pg 27" sheetId="4" r:id="rId4"/>
    <sheet name="Item 105, pg 28" sheetId="5" r:id="rId5"/>
    <sheet name="Item 105, pg 30" sheetId="6" r:id="rId6"/>
    <sheet name="Item 255, pg 46" sheetId="7" r:id="rId7"/>
    <sheet name="Item 255, pg 47" sheetId="8" r:id="rId8"/>
    <sheet name="Item 255, pg 48" sheetId="9" r:id="rId9"/>
    <sheet name="Item 255, pg 49" sheetId="10" r:id="rId10"/>
  </sheets>
  <externalReferences>
    <externalReference r:id="rId13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<sst xmlns="http://schemas.openxmlformats.org/spreadsheetml/2006/main" count="688" uniqueCount="210">
  <si>
    <t>Tariff No.</t>
  </si>
  <si>
    <t xml:space="preserve"> </t>
  </si>
  <si>
    <t>Revised Page No.</t>
  </si>
  <si>
    <t>Company Name/Permit Number:</t>
  </si>
  <si>
    <t>Murrey's Disposal Co., Inc  G-9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</si>
  <si>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</si>
  <si>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</si>
  <si>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</si>
  <si>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</si>
  <si>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</si>
  <si>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</si>
  <si>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</si>
  <si>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</si>
  <si>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</si>
  <si>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</si>
  <si>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</si>
  <si>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</si>
  <si>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</si>
  <si>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Index Topic</t>
  </si>
  <si>
    <t>Taxes Sheet</t>
  </si>
  <si>
    <t>Appendix A</t>
  </si>
  <si>
    <t>Supplements in Effect</t>
  </si>
  <si>
    <t>Supplement No.</t>
  </si>
  <si>
    <t>Revision No.</t>
  </si>
  <si>
    <t>Special Fuel Surcharge</t>
  </si>
  <si>
    <t>***</t>
  </si>
  <si>
    <t>Issued By:</t>
  </si>
  <si>
    <t>Irmgard R Wilcox</t>
  </si>
  <si>
    <t>Issue Date:</t>
  </si>
  <si>
    <t xml:space="preserve">        Effective Date:</t>
  </si>
  <si>
    <t>(For Official Use Only)</t>
  </si>
  <si>
    <t>Docket No. TG-_________________________  Date: _______________________  By: ___________________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</si>
  <si>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</si>
  <si>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</si>
  <si>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</si>
  <si>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</si>
  <si>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</si>
  <si>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</si>
  <si>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</si>
  <si>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to the property owner or manager.</t>
  </si>
  <si>
    <t>Rates below apply in the following service area:</t>
  </si>
  <si>
    <t>Pierce County as described in Appendix A</t>
  </si>
  <si>
    <t>Number of</t>
  </si>
  <si>
    <t>Frequency</t>
  </si>
  <si>
    <t>Garbage</t>
  </si>
  <si>
    <t>Recycle</t>
  </si>
  <si>
    <t>Garbage and</t>
  </si>
  <si>
    <t>Yardwaste</t>
  </si>
  <si>
    <t>Units or Type</t>
  </si>
  <si>
    <t>of</t>
  </si>
  <si>
    <t>Service</t>
  </si>
  <si>
    <t>Recycling</t>
  </si>
  <si>
    <t>of Containers</t>
  </si>
  <si>
    <t>Rate</t>
  </si>
  <si>
    <t>Service*</t>
  </si>
  <si>
    <t>Mini-can</t>
  </si>
  <si>
    <t>WG-R</t>
  </si>
  <si>
    <t>Four cans</t>
  </si>
  <si>
    <t>WG-NR</t>
  </si>
  <si>
    <t>One can</t>
  </si>
  <si>
    <t>Five cans</t>
  </si>
  <si>
    <t>Two cans</t>
  </si>
  <si>
    <t>Six cans</t>
  </si>
  <si>
    <t>Three Cans</t>
  </si>
  <si>
    <t>MG</t>
  </si>
  <si>
    <t>Recycling only</t>
  </si>
  <si>
    <t>EOWR</t>
  </si>
  <si>
    <t xml:space="preserve">      n/a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</si>
  <si>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</si>
  <si>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</si>
  <si>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R=with recycling, NR=non Recycling</t>
  </si>
  <si>
    <t>Note 1:  Description/rules related to recycling program are shown on page 23.</t>
  </si>
  <si>
    <t>Note 2:  Description/rules related to yardwaste program are shown on page 24.</t>
  </si>
  <si>
    <t>Note 3: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</si>
  <si>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</si>
  <si>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>* The charge included in this rate for recycling and/or yard waste is:</t>
  </si>
  <si>
    <t>Recycling :</t>
  </si>
  <si>
    <t>Yard Waste :</t>
  </si>
  <si>
    <t>price adjustment will be adjusted annually using the defered accounting method.</t>
  </si>
  <si>
    <t xml:space="preserve">    Effective Date:</t>
  </si>
  <si>
    <t xml:space="preserve">     Revised page No.</t>
  </si>
  <si>
    <t>Item 105 -- Multi-family Service - Monthly Rates (continues on next page)</t>
  </si>
  <si>
    <t>Service Area:</t>
  </si>
  <si>
    <t>Recycl only</t>
  </si>
  <si>
    <t>Note 1:</t>
  </si>
  <si>
    <t>The charge included in this rate for recycling is $6.00.  Description/rules related to recycling</t>
  </si>
  <si>
    <t>program are shown on page 23.</t>
  </si>
  <si>
    <t>Note 2:</t>
  </si>
  <si>
    <t xml:space="preserve">The charge included in this rate for yardwaste is $N/A.  Description/rules related to </t>
  </si>
  <si>
    <t>yardwaste program are shown on page 24.</t>
  </si>
  <si>
    <t>Note 3:</t>
  </si>
  <si>
    <t>Recycling credit/debit (if applicable):  Customers receiving service will receive a commodity</t>
  </si>
  <si>
    <t>annually using the deferred accounting method.</t>
  </si>
  <si>
    <t xml:space="preserve">Revised Page No. 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</si>
  <si>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</si>
  <si>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</si>
  <si>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</si>
  <si>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Rate per receptacle,</t>
  </si>
  <si>
    <t>Rate per receptacle</t>
  </si>
  <si>
    <t xml:space="preserve">   additional pickup </t>
  </si>
  <si>
    <t>Type of receptacle</t>
  </si>
  <si>
    <t>first pickup per month</t>
  </si>
  <si>
    <t>per month</t>
  </si>
  <si>
    <t>32-gallon can or unit</t>
  </si>
  <si>
    <t xml:space="preserve">  </t>
  </si>
  <si>
    <t>Customers electing not to recycle will be charged an additional $.75 per unit per month.</t>
  </si>
  <si>
    <t>Recycling credit/debit (if applicable): Customers receiving service will receive a mommodiy</t>
  </si>
  <si>
    <t>Effective Date:</t>
  </si>
  <si>
    <t xml:space="preserve">   Revised Page No.</t>
  </si>
  <si>
    <t>Item 105 -- Multi-Family Container Service -- Dumped in Company's Vehicle</t>
  </si>
  <si>
    <t>Non-compacted Material (Company-owned container)</t>
  </si>
  <si>
    <t>Rates stated per container, per pickup</t>
  </si>
  <si>
    <t>Service Area: Pierce County as described in Appendix A</t>
  </si>
  <si>
    <t>Size or Type of Container</t>
  </si>
  <si>
    <t>Permanent Service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</si>
  <si>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</si>
  <si>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</si>
  <si>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</si>
  <si>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</si>
  <si>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</si>
  <si>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Monthly Rent (if applicable)</t>
  </si>
  <si>
    <t>$  n/a</t>
  </si>
  <si>
    <t>First Pickup</t>
  </si>
  <si>
    <t>Each Additional Pickup</t>
  </si>
  <si>
    <t>Special Pickups</t>
  </si>
  <si>
    <t>Flat Monthly Charge</t>
  </si>
  <si>
    <t>Minimum Monthly Charge</t>
  </si>
  <si>
    <t>Temporary Service</t>
  </si>
  <si>
    <t>Initial Delivery</t>
  </si>
  <si>
    <t>Pickup Rate</t>
  </si>
  <si>
    <t>Rent Per Calendar Day</t>
  </si>
  <si>
    <t>Rent Per Month</t>
  </si>
  <si>
    <t>Lost Containers:*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</si>
  <si>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</si>
  <si>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</si>
  <si>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</si>
  <si>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</si>
  <si>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Service:  If rent is shown, the rate for the first pickup and each additional pickup must</t>
  </si>
  <si>
    <t>be the same.  If rent is not shown, it is to be included in the rate for the first pickup.</t>
  </si>
  <si>
    <t>If a container is not ready and the driver must standby, the hourly rate in 15 minute</t>
  </si>
  <si>
    <t>The commodity price adjustment will be adjusted annually using the deferred accounting method.</t>
  </si>
  <si>
    <t>An additional charge of $.75 per unit will be assessed to all Multi Family complexes who elect not to recycle.</t>
  </si>
  <si>
    <t>Accessorial charges assessed (lids, unlocking, unlatching, etc.)</t>
  </si>
  <si>
    <t xml:space="preserve">*Lost container charge will apply if hauler is unable to retrieve a container from a stopped customer.  </t>
  </si>
  <si>
    <t>Docket No. TG-____________________  Date: ________________  By: ___________________</t>
  </si>
  <si>
    <t xml:space="preserve"> 3rd    Revised Page No.  30</t>
  </si>
  <si>
    <t xml:space="preserve">Item 105 -- Multi-family Service -- Monthly Rates </t>
  </si>
  <si>
    <t xml:space="preserve">Non-compacted Recycling Material </t>
  </si>
  <si>
    <t>Multi-family residential rates per container for garbage customers using drop box service</t>
  </si>
  <si>
    <t>Service Area:   Pierce County as described in Appendix A</t>
  </si>
  <si>
    <t>90 gal toter</t>
  </si>
  <si>
    <t xml:space="preserve">   Yard</t>
  </si>
  <si>
    <t>Number of Receptacles</t>
  </si>
  <si>
    <t>Frequency of pickup</t>
  </si>
  <si>
    <t>P</t>
  </si>
  <si>
    <t>Rent per day</t>
  </si>
  <si>
    <t>n/a</t>
  </si>
  <si>
    <t>Rent per month</t>
  </si>
  <si>
    <t>Pickup Charge</t>
  </si>
  <si>
    <t>(See notes 1, 2 &amp; 3)</t>
  </si>
  <si>
    <t>Special Pickup Charge</t>
  </si>
  <si>
    <t>Frequency of Service Codes: W=Weekly; EOW-Every Other Week; M=Monthly; P=Per Pickup</t>
  </si>
  <si>
    <t>Note1:</t>
  </si>
  <si>
    <t>Permanent Service:  Service is defined as no less than scheduled or a minimum of every other week pickup.</t>
  </si>
  <si>
    <t>Note 4:</t>
  </si>
  <si>
    <t>A charge of $2.85 per residential living unit will be assessed to the owner/manager of a Multi-Family</t>
  </si>
  <si>
    <t>complex who are on irregular garbage service who do not elect to recycle.</t>
  </si>
  <si>
    <t xml:space="preserve">               Effective Date:</t>
  </si>
  <si>
    <t xml:space="preserve">    Revised Page No.</t>
  </si>
  <si>
    <t>Item 255 -- Container Service -- Dumped in Company's Vehicle</t>
  </si>
  <si>
    <t>Compacted Material with recycling (Customer-owned container)</t>
  </si>
  <si>
    <t>Compaction Ratio 2.25:1</t>
  </si>
  <si>
    <t>32 gal can</t>
  </si>
  <si>
    <t>Each Scheduled Pickup</t>
  </si>
  <si>
    <t>$</t>
  </si>
  <si>
    <t>A flat monthly charge, per container, for permanent regularly scheduled customers may be made if computed as</t>
  </si>
  <si>
    <t>described in Item 75.</t>
  </si>
  <si>
    <t>Compaction Ratio 3:1</t>
  </si>
  <si>
    <t xml:space="preserve">  3 Yard</t>
  </si>
  <si>
    <t>____ Yard</t>
  </si>
  <si>
    <t>Compaction Ratio 4:1</t>
  </si>
  <si>
    <t>Compaction Ratio 5:1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</si>
  <si>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</si>
  <si>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 xml:space="preserve">                   Effective Date:   November 1, 2010</t>
  </si>
  <si>
    <t>Effective Date:  November 1, 2010</t>
  </si>
  <si>
    <t>Recycling service rates on this page expire on: October 31, 2011</t>
  </si>
  <si>
    <t>Recycling rates on this page expire on; October 31, 2011</t>
  </si>
  <si>
    <t xml:space="preserve">      Effective Date:  November 1, 2010</t>
  </si>
  <si>
    <t>Recycling rates on this page expire on: October 31, 2011</t>
  </si>
  <si>
    <t xml:space="preserve">               Effective Date:  November 1, 2010</t>
  </si>
  <si>
    <t xml:space="preserve">           Effective Date:  November 1, 2010</t>
  </si>
  <si>
    <t>If a company employee disconnect/reconnect compactor a charge of $6.55 per haul will be assessed.</t>
  </si>
  <si>
    <t>8th</t>
  </si>
  <si>
    <t xml:space="preserve"> Charge will be reversed if container is subsequently retrieved within 45-days after charge is applied. </t>
  </si>
  <si>
    <t xml:space="preserve">$1.00 per pickup for unlatching, unlocking gates and/or containers </t>
  </si>
  <si>
    <t xml:space="preserve">increments shall apply. </t>
  </si>
  <si>
    <t>10th</t>
  </si>
  <si>
    <t>Recycling rates on this page expire: October 31, 2011</t>
  </si>
  <si>
    <t xml:space="preserve">             receptacles out for collection. </t>
  </si>
  <si>
    <t>Revised page No.</t>
  </si>
  <si>
    <t>28th</t>
  </si>
  <si>
    <t>Customers receiving service will receive a commodity price adjustment of $1.31 (R) credit per month.  The commodity</t>
  </si>
  <si>
    <t xml:space="preserve">price adjustment of $1.31 (R) credit per month.  The commodity price adjustment will be adjusted </t>
  </si>
  <si>
    <t>Customers receiving service will receive a commodity price adjustment of $.67 (R) credit per yard per pick-up,</t>
  </si>
  <si>
    <t>Customers receiving service will receive a commodity price adjustment of $.67 (R) credit per yard per pickup.</t>
  </si>
  <si>
    <t>Customers receiving service will receive a commodity price adjustment of $.67 (R) credit per yard per pick-up.</t>
  </si>
  <si>
    <t>price adjustment of $1.31 (R) credit per month.  The commodity price adjustment will be adjusted</t>
  </si>
  <si>
    <t>Above rates include $3.71 per yard, per pick-up for recycling service.</t>
  </si>
  <si>
    <t>An initial delivery charge of $39.10  will be assessed of customers request delivery of a compactor.</t>
  </si>
  <si>
    <t>An initial delivery charge of $39.10 will be assessed of customers request delivery of a compactor.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</si>
</sst>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dddd\,\ mmmm\ dd\,\ yyyy"/>
    <numFmt numFmtId="171" formatCode="[$-409]mmmm\ d\,\ yyyy;@"/>
    <numFmt numFmtId="172" formatCode="#,##0.000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i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3" fillId="0" borderId="0" xfId="0" applyFont="1" applyBorder="1" applyAlignment="1">
      <alignment horizontal="center"/>
    </xf>
    <xf numFmtId="167" fontId="0" fillId="0" borderId="14" xfId="0" applyNumberFormat="1" applyFont="1" applyBorder="1" applyAlignment="1">
      <alignment horizontal="left"/>
    </xf>
    <xf numFmtId="167" fontId="0" fillId="0" borderId="15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13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168" fontId="0" fillId="0" borderId="22" xfId="0" applyNumberFormat="1" applyFont="1" applyBorder="1" applyAlignment="1">
      <alignment/>
    </xf>
    <xf numFmtId="2" fontId="0" fillId="0" borderId="23" xfId="0" applyNumberForma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20" xfId="0" applyNumberFormat="1" applyBorder="1" applyAlignment="1">
      <alignment/>
    </xf>
    <xf numFmtId="168" fontId="0" fillId="0" borderId="20" xfId="0" applyNumberFormat="1" applyBorder="1" applyAlignment="1">
      <alignment horizontal="right"/>
    </xf>
    <xf numFmtId="168" fontId="0" fillId="0" borderId="20" xfId="0" applyNumberFormat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/>
    </xf>
    <xf numFmtId="2" fontId="0" fillId="0" borderId="20" xfId="0" applyNumberFormat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2" xfId="0" applyNumberFormat="1" applyFont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3" xfId="0" applyBorder="1" applyAlignment="1">
      <alignment/>
    </xf>
    <xf numFmtId="0" fontId="6" fillId="0" borderId="20" xfId="0" applyFont="1" applyBorder="1" applyAlignment="1">
      <alignment/>
    </xf>
    <xf numFmtId="0" fontId="0" fillId="0" borderId="22" xfId="0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168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16" xfId="0" applyFont="1" applyBorder="1" applyAlignment="1">
      <alignment horizontal="right"/>
    </xf>
    <xf numFmtId="167" fontId="0" fillId="0" borderId="14" xfId="0" applyNumberForma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8" fontId="0" fillId="0" borderId="24" xfId="0" applyNumberFormat="1" applyBorder="1" applyAlignment="1">
      <alignment/>
    </xf>
    <xf numFmtId="168" fontId="0" fillId="0" borderId="22" xfId="0" applyNumberFormat="1" applyBorder="1" applyAlignment="1">
      <alignment horizontal="center"/>
    </xf>
    <xf numFmtId="168" fontId="0" fillId="0" borderId="22" xfId="0" applyNumberFormat="1" applyBorder="1" applyAlignment="1">
      <alignment/>
    </xf>
    <xf numFmtId="4" fontId="0" fillId="0" borderId="22" xfId="0" applyNumberFormat="1" applyBorder="1" applyAlignment="1">
      <alignment horizontal="center"/>
    </xf>
    <xf numFmtId="4" fontId="0" fillId="0" borderId="22" xfId="0" applyNumberForma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167" fontId="0" fillId="0" borderId="14" xfId="0" applyNumberFormat="1" applyBorder="1" applyAlignment="1">
      <alignment/>
    </xf>
    <xf numFmtId="171" fontId="0" fillId="0" borderId="14" xfId="0" applyNumberFormat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8" fontId="0" fillId="0" borderId="22" xfId="0" applyNumberFormat="1" applyFont="1" applyBorder="1" applyAlignment="1">
      <alignment horizontal="center"/>
    </xf>
    <xf numFmtId="8" fontId="0" fillId="0" borderId="22" xfId="0" applyNumberFormat="1" applyBorder="1" applyAlignment="1">
      <alignment horizontal="left"/>
    </xf>
    <xf numFmtId="0" fontId="0" fillId="0" borderId="22" xfId="0" applyFill="1" applyBorder="1" applyAlignment="1">
      <alignment/>
    </xf>
    <xf numFmtId="168" fontId="0" fillId="0" borderId="22" xfId="0" applyNumberFormat="1" applyBorder="1" applyAlignment="1">
      <alignment horizontal="left"/>
    </xf>
    <xf numFmtId="0" fontId="0" fillId="0" borderId="13" xfId="0" applyFont="1" applyBorder="1" applyAlignment="1">
      <alignment/>
    </xf>
    <xf numFmtId="0" fontId="6" fillId="0" borderId="0" xfId="0" applyFont="1" applyBorder="1" applyAlignment="1">
      <alignment/>
    </xf>
    <xf numFmtId="167" fontId="0" fillId="0" borderId="15" xfId="0" applyNumberForma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2" xfId="0" applyFont="1" applyBorder="1" applyAlignment="1" quotePrefix="1">
      <alignment horizontal="left"/>
    </xf>
    <xf numFmtId="0" fontId="6" fillId="0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2" xfId="0" applyBorder="1" applyAlignment="1">
      <alignment horizontal="left" indent="1"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0" borderId="22" xfId="0" applyFont="1" applyBorder="1" applyAlignment="1">
      <alignment horizontal="left" indent="1"/>
    </xf>
    <xf numFmtId="0" fontId="0" fillId="0" borderId="24" xfId="0" applyFont="1" applyBorder="1" applyAlignment="1">
      <alignment horizontal="center"/>
    </xf>
    <xf numFmtId="0" fontId="6" fillId="0" borderId="22" xfId="0" applyFont="1" applyBorder="1" applyAlignment="1">
      <alignment/>
    </xf>
    <xf numFmtId="4" fontId="0" fillId="34" borderId="0" xfId="0" applyNumberFormat="1" applyFill="1" applyBorder="1" applyAlignment="1">
      <alignment horizontal="right"/>
    </xf>
    <xf numFmtId="4" fontId="0" fillId="34" borderId="23" xfId="0" applyNumberFormat="1" applyFill="1" applyBorder="1" applyAlignment="1">
      <alignment horizontal="right"/>
    </xf>
    <xf numFmtId="0" fontId="0" fillId="34" borderId="23" xfId="0" applyFill="1" applyBorder="1" applyAlignment="1">
      <alignment/>
    </xf>
    <xf numFmtId="2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13" xfId="0" applyFont="1" applyBorder="1" applyAlignment="1" quotePrefix="1">
      <alignment horizontal="left"/>
    </xf>
    <xf numFmtId="0" fontId="6" fillId="0" borderId="13" xfId="0" applyFont="1" applyBorder="1" applyAlignment="1">
      <alignment horizontal="left"/>
    </xf>
    <xf numFmtId="167" fontId="0" fillId="0" borderId="15" xfId="0" applyNumberFormat="1" applyBorder="1" applyAlignment="1">
      <alignment/>
    </xf>
    <xf numFmtId="0" fontId="6" fillId="0" borderId="22" xfId="0" applyFont="1" applyBorder="1" applyAlignment="1">
      <alignment horizontal="left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0" xfId="0" applyBorder="1" applyAlignment="1">
      <alignment horizontal="left" indent="1"/>
    </xf>
    <xf numFmtId="4" fontId="0" fillId="0" borderId="18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left" indent="1"/>
    </xf>
    <xf numFmtId="4" fontId="0" fillId="0" borderId="17" xfId="0" applyNumberFormat="1" applyBorder="1" applyAlignment="1">
      <alignment horizontal="center"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15" xfId="0" applyBorder="1" applyAlignment="1">
      <alignment horizontal="left"/>
    </xf>
    <xf numFmtId="0" fontId="5" fillId="0" borderId="20" xfId="0" applyFont="1" applyBorder="1" applyAlignment="1">
      <alignment/>
    </xf>
    <xf numFmtId="0" fontId="0" fillId="0" borderId="22" xfId="0" applyBorder="1" applyAlignment="1" quotePrefix="1">
      <alignment horizontal="left" indent="1"/>
    </xf>
    <xf numFmtId="168" fontId="0" fillId="0" borderId="22" xfId="0" applyNumberFormat="1" applyFont="1" applyBorder="1" applyAlignment="1">
      <alignment horizontal="left"/>
    </xf>
    <xf numFmtId="168" fontId="0" fillId="0" borderId="23" xfId="0" applyNumberFormat="1" applyBorder="1" applyAlignment="1">
      <alignment horizontal="left"/>
    </xf>
    <xf numFmtId="168" fontId="0" fillId="0" borderId="24" xfId="0" applyNumberFormat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Font="1" applyBorder="1" applyAlignment="1">
      <alignment horizontal="left"/>
    </xf>
    <xf numFmtId="171" fontId="0" fillId="0" borderId="14" xfId="0" applyNumberFormat="1" applyBorder="1" applyAlignment="1">
      <alignment horizontal="left"/>
    </xf>
    <xf numFmtId="171" fontId="0" fillId="0" borderId="15" xfId="0" applyNumberFormat="1" applyBorder="1" applyAlignment="1">
      <alignment horizontal="left"/>
    </xf>
    <xf numFmtId="168" fontId="0" fillId="0" borderId="22" xfId="0" applyNumberFormat="1" applyFont="1" applyBorder="1" applyAlignment="1">
      <alignment horizontal="right"/>
    </xf>
    <xf numFmtId="168" fontId="0" fillId="0" borderId="24" xfId="0" applyNumberFormat="1" applyBorder="1" applyAlignment="1">
      <alignment horizontal="right"/>
    </xf>
    <xf numFmtId="168" fontId="0" fillId="0" borderId="22" xfId="0" applyNumberFormat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34" borderId="16" xfId="0" applyFill="1" applyBorder="1" applyAlignment="1">
      <alignment/>
    </xf>
    <xf numFmtId="8" fontId="0" fillId="0" borderId="20" xfId="0" applyNumberForma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8" fontId="0" fillId="0" borderId="22" xfId="0" applyNumberFormat="1" applyBorder="1" applyAlignment="1">
      <alignment/>
    </xf>
    <xf numFmtId="8" fontId="0" fillId="0" borderId="24" xfId="0" applyNumberFormat="1" applyBorder="1" applyAlignment="1">
      <alignment/>
    </xf>
    <xf numFmtId="8" fontId="0" fillId="0" borderId="17" xfId="0" applyNumberFormat="1" applyBorder="1" applyAlignment="1">
      <alignment/>
    </xf>
    <xf numFmtId="0" fontId="0" fillId="34" borderId="2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urrey-American\Rate%20Incr%203-1-2010\Filed%201-14-2010\Filed%20UTC\2111\Murrey's%20Tariff%20G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1,52, pg 15"/>
      <sheetName val="Item 55,60, pg 16"/>
      <sheetName val="Item 70, pg 17"/>
      <sheetName val="Item 80, pg 19"/>
      <sheetName val="Item 90, pg 20"/>
      <sheetName val="Item 100, pg 21"/>
      <sheetName val="Item 100, pg 22"/>
      <sheetName val="Item 105, pg 25"/>
      <sheetName val="Item 105, Pg 26"/>
      <sheetName val="Item 105, pg 27"/>
      <sheetName val="Item 105, pg 28"/>
      <sheetName val="Item 105, pg 30"/>
      <sheetName val="Item 120,130,150, pg 32"/>
      <sheetName val="Item 160 pg 33"/>
      <sheetName val="Item 205, pg 35"/>
      <sheetName val="Item 207, pg 36"/>
      <sheetName val="Item 210, 220, pg 37"/>
      <sheetName val="Item 230, pg 38"/>
      <sheetName val="Item 240 pg 39"/>
      <sheetName val="Item 245, pg 40"/>
      <sheetName val="Item 255, pg 42"/>
      <sheetName val="Item 255, pg 43"/>
      <sheetName val="Item 255, pg 44"/>
      <sheetName val="Item 255, pg 45"/>
      <sheetName val="Item 255, pg 46"/>
      <sheetName val="Item 255, pg 47"/>
      <sheetName val="Item 255, pg 48"/>
      <sheetName val="Item 255, pg 49"/>
      <sheetName val="Item 260, pg 50"/>
      <sheetName val="Item 265, pg 51"/>
      <sheetName val="Item 275, pg 52"/>
      <sheetName val="Item 275, pg 53"/>
      <sheetName val="Item 275, pg 54"/>
    </sheetNames>
    <sheetDataSet>
      <sheetData sheetId="2">
        <row r="4">
          <cell r="C4" t="str">
            <v>Murrey's Disposal Co., Inc  G-9</v>
          </cell>
        </row>
      </sheetData>
      <sheetData sheetId="7">
        <row r="4">
          <cell r="C4" t="str">
            <v>Murrey's Disposal Co., Inc  G-9</v>
          </cell>
        </row>
      </sheetData>
      <sheetData sheetId="9">
        <row r="4">
          <cell r="C4" t="str">
            <v>Murrey's Disposal Co., Inc  G-9</v>
          </cell>
        </row>
      </sheetData>
      <sheetData sheetId="24">
        <row r="4">
          <cell r="C4" t="str">
            <v>Murrey's Disposal Co., Inc  G-9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8515625" style="4" customWidth="1"/>
    <col min="2" max="2" width="18.00390625" style="4" bestFit="1" customWidth="1"/>
    <col min="3" max="3" width="9.140625" style="4" customWidth="1"/>
    <col min="4" max="4" width="4.7109375" style="4" customWidth="1"/>
    <col min="5" max="6" width="9.140625" style="4" customWidth="1"/>
    <col min="7" max="7" width="5.421875" style="4" customWidth="1"/>
    <col min="8" max="9" width="9.140625" style="4" customWidth="1"/>
    <col min="10" max="10" width="16.0039062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0</v>
      </c>
      <c r="B2" s="6">
        <v>25</v>
      </c>
      <c r="C2" s="7" t="s">
        <v>1</v>
      </c>
      <c r="D2" s="7"/>
      <c r="E2" s="7"/>
      <c r="F2" s="7"/>
      <c r="G2" s="6" t="s">
        <v>200</v>
      </c>
      <c r="H2" s="173" t="s">
        <v>2</v>
      </c>
      <c r="I2" s="173"/>
      <c r="J2" s="9">
        <v>1</v>
      </c>
    </row>
    <row r="3" spans="1:10" ht="12.75">
      <c r="A3" s="5"/>
      <c r="B3" s="7"/>
      <c r="C3" s="7"/>
      <c r="D3" s="7"/>
      <c r="E3" s="7"/>
      <c r="F3" s="7"/>
      <c r="G3" s="7"/>
      <c r="H3" s="7"/>
      <c r="I3" s="7"/>
      <c r="J3" s="10"/>
    </row>
    <row r="4" spans="1:10" ht="12.75">
      <c r="A4" s="5" t="s">
        <v>3</v>
      </c>
      <c r="B4" s="7"/>
      <c r="C4" s="11" t="s">
        <v>4</v>
      </c>
      <c r="D4" s="7"/>
      <c r="E4" s="7"/>
      <c r="F4" s="7"/>
      <c r="G4" s="7"/>
      <c r="H4" s="7"/>
      <c r="I4" s="7"/>
      <c r="J4" s="10"/>
    </row>
    <row r="5" spans="1:10" ht="12.75">
      <c r="A5" s="12" t="s">
        <v>5</v>
      </c>
      <c r="B5" s="13"/>
      <c r="C5" s="13"/>
      <c r="D5" s="13"/>
      <c r="E5" s="13"/>
      <c r="F5" s="13"/>
      <c r="G5" s="13"/>
      <c r="H5" s="13"/>
      <c r="I5" s="13"/>
      <c r="J5" s="14"/>
    </row>
    <row r="6" spans="1:10" ht="12.75">
      <c r="A6" s="5"/>
      <c r="B6" s="7"/>
      <c r="C6" s="7"/>
      <c r="D6" s="7"/>
      <c r="E6" s="7"/>
      <c r="F6" s="7"/>
      <c r="G6" s="7"/>
      <c r="H6" s="7"/>
      <c r="I6" s="7"/>
      <c r="J6" s="10"/>
    </row>
    <row r="7" spans="1:10" ht="12.75">
      <c r="A7" s="5"/>
      <c r="B7" s="7"/>
      <c r="C7" s="173" t="s">
        <v>6</v>
      </c>
      <c r="D7" s="173"/>
      <c r="E7" s="173"/>
      <c r="F7" s="173"/>
      <c r="G7" s="173"/>
      <c r="H7" s="173"/>
      <c r="I7" s="7"/>
      <c r="J7" s="10"/>
    </row>
    <row r="8" spans="1:10" ht="12.75">
      <c r="A8" s="5"/>
      <c r="B8" s="7" t="s">
        <v>7</v>
      </c>
      <c r="C8" s="7"/>
      <c r="D8" s="7"/>
      <c r="E8" s="7"/>
      <c r="F8" s="7"/>
      <c r="G8" s="7"/>
      <c r="H8" s="7"/>
      <c r="I8" s="7"/>
      <c r="J8" s="10"/>
    </row>
    <row r="9" spans="1:10" ht="12.75">
      <c r="A9" s="5"/>
      <c r="B9" s="7" t="s">
        <v>8</v>
      </c>
      <c r="C9" s="7"/>
      <c r="D9" s="7"/>
      <c r="E9" s="7"/>
      <c r="F9" s="7"/>
      <c r="G9" s="7"/>
      <c r="H9" s="7"/>
      <c r="I9" s="7"/>
      <c r="J9" s="10"/>
    </row>
    <row r="10" spans="1:10" ht="12.75">
      <c r="A10" s="5"/>
      <c r="B10" s="7" t="s">
        <v>9</v>
      </c>
      <c r="C10" s="7"/>
      <c r="D10" s="7"/>
      <c r="E10" s="7"/>
      <c r="F10" s="7"/>
      <c r="G10" s="7"/>
      <c r="H10" s="7"/>
      <c r="I10" s="7"/>
      <c r="J10" s="10"/>
    </row>
    <row r="11" spans="1:10" ht="12.75">
      <c r="A11" s="5"/>
      <c r="B11" s="15" t="s">
        <v>10</v>
      </c>
      <c r="C11" s="7"/>
      <c r="D11" s="7"/>
      <c r="E11" s="7"/>
      <c r="F11" s="7"/>
      <c r="G11" s="7"/>
      <c r="H11" s="7"/>
      <c r="I11" s="7"/>
      <c r="J11" s="10"/>
    </row>
    <row r="12" spans="1:10" ht="12.75">
      <c r="A12" s="5"/>
      <c r="B12" s="7"/>
      <c r="C12" s="7"/>
      <c r="D12" s="7"/>
      <c r="E12" s="7"/>
      <c r="F12" s="7"/>
      <c r="G12" s="7"/>
      <c r="H12" s="7"/>
      <c r="I12" s="7"/>
      <c r="J12" s="10"/>
    </row>
    <row r="13" spans="1:10" ht="12.75">
      <c r="A13" s="5"/>
      <c r="B13" s="16" t="s">
        <v>11</v>
      </c>
      <c r="C13" s="17" t="s">
        <v>12</v>
      </c>
      <c r="D13" s="7"/>
      <c r="E13" s="16" t="s">
        <v>11</v>
      </c>
      <c r="F13" s="17" t="s">
        <v>12</v>
      </c>
      <c r="G13" s="7"/>
      <c r="H13" s="16" t="s">
        <v>11</v>
      </c>
      <c r="I13" s="17" t="s">
        <v>12</v>
      </c>
      <c r="J13" s="10"/>
    </row>
    <row r="14" spans="1:10" ht="12.75">
      <c r="A14" s="5"/>
      <c r="B14" s="18" t="s">
        <v>13</v>
      </c>
      <c r="C14" s="19" t="s">
        <v>14</v>
      </c>
      <c r="D14" s="7"/>
      <c r="E14" s="18" t="s">
        <v>13</v>
      </c>
      <c r="F14" s="19" t="s">
        <v>14</v>
      </c>
      <c r="G14" s="7"/>
      <c r="H14" s="18" t="s">
        <v>13</v>
      </c>
      <c r="I14" s="19" t="s">
        <v>14</v>
      </c>
      <c r="J14" s="10"/>
    </row>
    <row r="15" spans="1:10" ht="12.75">
      <c r="A15" s="5"/>
      <c r="B15" s="20" t="s">
        <v>15</v>
      </c>
      <c r="C15" s="167">
        <v>0</v>
      </c>
      <c r="D15" s="15"/>
      <c r="E15" s="168">
        <v>24</v>
      </c>
      <c r="F15" s="167">
        <v>1</v>
      </c>
      <c r="G15" s="15"/>
      <c r="H15" s="168">
        <v>48</v>
      </c>
      <c r="I15" s="167">
        <v>8</v>
      </c>
      <c r="J15" s="10"/>
    </row>
    <row r="16" spans="1:10" ht="12.75">
      <c r="A16" s="5"/>
      <c r="B16" s="20" t="s">
        <v>16</v>
      </c>
      <c r="C16" s="167">
        <v>28</v>
      </c>
      <c r="D16" s="15"/>
      <c r="E16" s="168">
        <v>25</v>
      </c>
      <c r="F16" s="167">
        <v>10</v>
      </c>
      <c r="G16" s="15"/>
      <c r="H16" s="168">
        <v>49</v>
      </c>
      <c r="I16" s="167">
        <v>8</v>
      </c>
      <c r="J16" s="10"/>
    </row>
    <row r="17" spans="1:10" ht="12.75">
      <c r="A17" s="5"/>
      <c r="B17" s="20" t="s">
        <v>17</v>
      </c>
      <c r="C17" s="167">
        <v>1</v>
      </c>
      <c r="D17" s="15"/>
      <c r="E17" s="168">
        <v>26</v>
      </c>
      <c r="F17" s="167">
        <v>5</v>
      </c>
      <c r="G17" s="15"/>
      <c r="H17" s="168">
        <v>50</v>
      </c>
      <c r="I17" s="167">
        <v>2</v>
      </c>
      <c r="J17" s="10"/>
    </row>
    <row r="18" spans="1:10" ht="12.75">
      <c r="A18" s="5"/>
      <c r="B18" s="20" t="s">
        <v>18</v>
      </c>
      <c r="C18" s="167">
        <v>0</v>
      </c>
      <c r="D18" s="15"/>
      <c r="E18" s="168">
        <v>27</v>
      </c>
      <c r="F18" s="167">
        <v>10</v>
      </c>
      <c r="G18" s="15"/>
      <c r="H18" s="168">
        <v>51</v>
      </c>
      <c r="I18" s="167">
        <v>2</v>
      </c>
      <c r="J18" s="10"/>
    </row>
    <row r="19" spans="1:10" ht="12.75">
      <c r="A19" s="5"/>
      <c r="B19" s="20" t="s">
        <v>18</v>
      </c>
      <c r="C19" s="167">
        <v>0</v>
      </c>
      <c r="D19" s="15"/>
      <c r="E19" s="168">
        <v>28</v>
      </c>
      <c r="F19" s="167">
        <v>10</v>
      </c>
      <c r="G19" s="15"/>
      <c r="H19" s="168">
        <v>52</v>
      </c>
      <c r="I19" s="167">
        <v>2</v>
      </c>
      <c r="J19" s="10"/>
    </row>
    <row r="20" spans="1:10" ht="12.75">
      <c r="A20" s="5"/>
      <c r="B20" s="20" t="s">
        <v>19</v>
      </c>
      <c r="C20" s="167">
        <v>4</v>
      </c>
      <c r="D20" s="15"/>
      <c r="E20" s="168">
        <v>29</v>
      </c>
      <c r="F20" s="167">
        <v>0</v>
      </c>
      <c r="G20" s="15"/>
      <c r="H20" s="168">
        <v>53</v>
      </c>
      <c r="I20" s="167">
        <v>2</v>
      </c>
      <c r="J20" s="10"/>
    </row>
    <row r="21" spans="1:10" ht="12.75">
      <c r="A21" s="5"/>
      <c r="B21" s="20" t="s">
        <v>20</v>
      </c>
      <c r="C21" s="167">
        <v>0</v>
      </c>
      <c r="D21" s="15"/>
      <c r="E21" s="168">
        <v>30</v>
      </c>
      <c r="F21" s="167">
        <v>8</v>
      </c>
      <c r="G21" s="15"/>
      <c r="H21" s="168">
        <v>54</v>
      </c>
      <c r="I21" s="167">
        <v>2</v>
      </c>
      <c r="J21" s="10"/>
    </row>
    <row r="22" spans="1:10" ht="12.75">
      <c r="A22" s="5"/>
      <c r="B22" s="20">
        <v>6</v>
      </c>
      <c r="C22" s="167">
        <v>0</v>
      </c>
      <c r="D22" s="15"/>
      <c r="E22" s="168">
        <v>31</v>
      </c>
      <c r="F22" s="167">
        <v>1</v>
      </c>
      <c r="G22" s="15"/>
      <c r="H22" s="168">
        <v>55</v>
      </c>
      <c r="I22" s="167">
        <v>0</v>
      </c>
      <c r="J22" s="10"/>
    </row>
    <row r="23" spans="1:10" ht="12.75">
      <c r="A23" s="5"/>
      <c r="B23" s="20">
        <v>7</v>
      </c>
      <c r="C23" s="167">
        <v>0</v>
      </c>
      <c r="D23" s="15"/>
      <c r="E23" s="168">
        <v>32</v>
      </c>
      <c r="F23" s="167">
        <v>5</v>
      </c>
      <c r="G23" s="15"/>
      <c r="H23" s="168" t="s">
        <v>1</v>
      </c>
      <c r="I23" s="167" t="s">
        <v>1</v>
      </c>
      <c r="J23" s="10"/>
    </row>
    <row r="24" spans="1:10" ht="12.75">
      <c r="A24" s="5"/>
      <c r="B24" s="20">
        <v>8</v>
      </c>
      <c r="C24" s="167">
        <v>0</v>
      </c>
      <c r="D24" s="15"/>
      <c r="E24" s="168">
        <v>33</v>
      </c>
      <c r="F24" s="167">
        <v>2</v>
      </c>
      <c r="G24" s="15"/>
      <c r="H24" s="168" t="s">
        <v>1</v>
      </c>
      <c r="I24" s="167" t="s">
        <v>1</v>
      </c>
      <c r="J24" s="10"/>
    </row>
    <row r="25" spans="1:10" ht="12.75">
      <c r="A25" s="5"/>
      <c r="B25" s="20">
        <v>9</v>
      </c>
      <c r="C25" s="167">
        <v>0</v>
      </c>
      <c r="D25" s="15"/>
      <c r="E25" s="168">
        <v>34</v>
      </c>
      <c r="F25" s="167">
        <v>0</v>
      </c>
      <c r="G25" s="15"/>
      <c r="H25" s="168" t="s">
        <v>1</v>
      </c>
      <c r="I25" s="167" t="s">
        <v>1</v>
      </c>
      <c r="J25" s="10"/>
    </row>
    <row r="26" spans="1:10" ht="12.75">
      <c r="A26" s="5"/>
      <c r="B26" s="20">
        <v>10</v>
      </c>
      <c r="C26" s="167">
        <v>0</v>
      </c>
      <c r="D26" s="15"/>
      <c r="E26" s="168">
        <v>35</v>
      </c>
      <c r="F26" s="167">
        <v>1</v>
      </c>
      <c r="G26" s="15"/>
      <c r="H26" s="168" t="s">
        <v>1</v>
      </c>
      <c r="I26" s="167" t="s">
        <v>1</v>
      </c>
      <c r="J26" s="10"/>
    </row>
    <row r="27" spans="1:10" ht="12.75">
      <c r="A27" s="5"/>
      <c r="B27" s="20">
        <v>11</v>
      </c>
      <c r="C27" s="167">
        <v>0</v>
      </c>
      <c r="D27" s="15"/>
      <c r="E27" s="168">
        <v>36</v>
      </c>
      <c r="F27" s="167">
        <v>2</v>
      </c>
      <c r="G27" s="15"/>
      <c r="H27" s="168" t="s">
        <v>1</v>
      </c>
      <c r="I27" s="167" t="s">
        <v>1</v>
      </c>
      <c r="J27" s="10"/>
    </row>
    <row r="28" spans="1:10" ht="12.75">
      <c r="A28" s="5"/>
      <c r="B28" s="20">
        <v>12</v>
      </c>
      <c r="C28" s="167">
        <v>0</v>
      </c>
      <c r="D28" s="15"/>
      <c r="E28" s="168">
        <v>37</v>
      </c>
      <c r="F28" s="167">
        <v>2</v>
      </c>
      <c r="G28" s="15"/>
      <c r="H28" s="168" t="s">
        <v>1</v>
      </c>
      <c r="I28" s="167" t="s">
        <v>1</v>
      </c>
      <c r="J28" s="10"/>
    </row>
    <row r="29" spans="1:10" ht="12.75">
      <c r="A29" s="5"/>
      <c r="B29" s="20">
        <v>13</v>
      </c>
      <c r="C29" s="167">
        <v>0</v>
      </c>
      <c r="D29" s="15"/>
      <c r="E29" s="168">
        <v>38</v>
      </c>
      <c r="F29" s="167">
        <v>5</v>
      </c>
      <c r="G29" s="15"/>
      <c r="H29" s="168" t="s">
        <v>1</v>
      </c>
      <c r="I29" s="167" t="s">
        <v>1</v>
      </c>
      <c r="J29" s="10"/>
    </row>
    <row r="30" spans="1:10" ht="12.75">
      <c r="A30" s="5"/>
      <c r="B30" s="20">
        <v>14</v>
      </c>
      <c r="C30" s="167">
        <v>0</v>
      </c>
      <c r="D30" s="15"/>
      <c r="E30" s="168">
        <v>39</v>
      </c>
      <c r="F30" s="167">
        <v>5</v>
      </c>
      <c r="G30" s="15"/>
      <c r="H30" s="168" t="s">
        <v>1</v>
      </c>
      <c r="I30" s="167" t="s">
        <v>1</v>
      </c>
      <c r="J30" s="10"/>
    </row>
    <row r="31" spans="1:10" ht="12.75">
      <c r="A31" s="5"/>
      <c r="B31" s="20">
        <v>15</v>
      </c>
      <c r="C31" s="167">
        <v>3</v>
      </c>
      <c r="D31" s="15"/>
      <c r="E31" s="168">
        <v>40</v>
      </c>
      <c r="F31" s="167">
        <v>5</v>
      </c>
      <c r="G31" s="15"/>
      <c r="H31" s="168"/>
      <c r="I31" s="168"/>
      <c r="J31" s="10"/>
    </row>
    <row r="32" spans="1:10" ht="12.75">
      <c r="A32" s="5"/>
      <c r="B32" s="20">
        <v>16</v>
      </c>
      <c r="C32" s="167">
        <v>5</v>
      </c>
      <c r="D32" s="15"/>
      <c r="E32" s="168">
        <v>41</v>
      </c>
      <c r="F32" s="167">
        <v>0</v>
      </c>
      <c r="G32" s="15"/>
      <c r="H32" s="168"/>
      <c r="I32" s="168"/>
      <c r="J32" s="10"/>
    </row>
    <row r="33" spans="1:10" ht="12.75">
      <c r="A33" s="5"/>
      <c r="B33" s="20">
        <v>17</v>
      </c>
      <c r="C33" s="167">
        <v>2</v>
      </c>
      <c r="D33" s="15"/>
      <c r="E33" s="168">
        <v>42</v>
      </c>
      <c r="F33" s="167">
        <v>5</v>
      </c>
      <c r="G33" s="15"/>
      <c r="H33" s="168"/>
      <c r="I33" s="168"/>
      <c r="J33" s="10"/>
    </row>
    <row r="34" spans="1:10" ht="12.75">
      <c r="A34" s="5"/>
      <c r="B34" s="20">
        <v>18</v>
      </c>
      <c r="C34" s="167">
        <v>0</v>
      </c>
      <c r="D34" s="15"/>
      <c r="E34" s="168">
        <v>43</v>
      </c>
      <c r="F34" s="167">
        <v>5</v>
      </c>
      <c r="G34" s="15"/>
      <c r="H34" s="168"/>
      <c r="I34" s="168"/>
      <c r="J34" s="10"/>
    </row>
    <row r="35" spans="1:10" ht="12.75">
      <c r="A35" s="5"/>
      <c r="B35" s="20">
        <v>19</v>
      </c>
      <c r="C35" s="167">
        <v>2</v>
      </c>
      <c r="D35" s="15"/>
      <c r="E35" s="168">
        <v>44</v>
      </c>
      <c r="F35" s="167">
        <v>5</v>
      </c>
      <c r="G35" s="15"/>
      <c r="H35" s="168"/>
      <c r="I35" s="168"/>
      <c r="J35" s="10"/>
    </row>
    <row r="36" spans="1:10" ht="12.75">
      <c r="A36" s="5"/>
      <c r="B36" s="20">
        <v>20</v>
      </c>
      <c r="C36" s="167">
        <v>1</v>
      </c>
      <c r="D36" s="15"/>
      <c r="E36" s="168">
        <v>45</v>
      </c>
      <c r="F36" s="167">
        <v>5</v>
      </c>
      <c r="G36" s="15"/>
      <c r="H36" s="168"/>
      <c r="I36" s="168"/>
      <c r="J36" s="10"/>
    </row>
    <row r="37" spans="1:10" ht="12.75">
      <c r="A37" s="5"/>
      <c r="B37" s="20">
        <v>21</v>
      </c>
      <c r="C37" s="167">
        <v>10</v>
      </c>
      <c r="D37" s="15"/>
      <c r="E37" s="168">
        <v>46</v>
      </c>
      <c r="F37" s="167">
        <v>8</v>
      </c>
      <c r="G37" s="15"/>
      <c r="H37" s="168"/>
      <c r="I37" s="168"/>
      <c r="J37" s="10"/>
    </row>
    <row r="38" spans="1:10" ht="12.75">
      <c r="A38" s="5"/>
      <c r="B38" s="20">
        <v>22</v>
      </c>
      <c r="C38" s="167">
        <v>5</v>
      </c>
      <c r="D38" s="15"/>
      <c r="E38" s="168">
        <v>47</v>
      </c>
      <c r="F38" s="167">
        <v>8</v>
      </c>
      <c r="G38" s="15"/>
      <c r="H38" s="168"/>
      <c r="I38" s="168"/>
      <c r="J38" s="10"/>
    </row>
    <row r="39" spans="1:10" ht="12.75">
      <c r="A39" s="5"/>
      <c r="B39" s="20">
        <v>23</v>
      </c>
      <c r="C39" s="167">
        <v>1</v>
      </c>
      <c r="D39" s="15"/>
      <c r="E39" s="168"/>
      <c r="F39" s="168"/>
      <c r="G39" s="15"/>
      <c r="H39" s="168"/>
      <c r="I39" s="168"/>
      <c r="J39" s="10"/>
    </row>
    <row r="40" spans="1:10" ht="12.75">
      <c r="A40" s="5"/>
      <c r="B40" s="20"/>
      <c r="C40" s="168"/>
      <c r="D40" s="15"/>
      <c r="E40" s="168"/>
      <c r="F40" s="168"/>
      <c r="G40" s="15"/>
      <c r="H40" s="168"/>
      <c r="I40" s="168"/>
      <c r="J40" s="10"/>
    </row>
    <row r="41" spans="1:10" ht="12.75">
      <c r="A41" s="5"/>
      <c r="B41" s="20"/>
      <c r="C41" s="168"/>
      <c r="D41" s="15"/>
      <c r="E41" s="168"/>
      <c r="F41" s="168"/>
      <c r="G41" s="15"/>
      <c r="H41" s="168"/>
      <c r="I41" s="168"/>
      <c r="J41" s="10"/>
    </row>
    <row r="42" spans="1:10" ht="12.75">
      <c r="A42" s="5"/>
      <c r="B42" s="7"/>
      <c r="C42" s="7"/>
      <c r="D42" s="7"/>
      <c r="E42" s="7"/>
      <c r="F42" s="7"/>
      <c r="G42" s="7"/>
      <c r="H42" s="7"/>
      <c r="I42" s="7"/>
      <c r="J42" s="10"/>
    </row>
    <row r="43" spans="1:10" ht="12.75">
      <c r="A43" s="5"/>
      <c r="B43" s="7"/>
      <c r="C43" s="7"/>
      <c r="D43" s="7"/>
      <c r="E43" s="7"/>
      <c r="F43" s="7"/>
      <c r="G43" s="7"/>
      <c r="H43" s="7"/>
      <c r="I43" s="7"/>
      <c r="J43" s="10"/>
    </row>
    <row r="44" spans="1:10" ht="12.75">
      <c r="A44" s="5"/>
      <c r="B44" s="7"/>
      <c r="C44" s="7"/>
      <c r="D44" s="177" t="s">
        <v>21</v>
      </c>
      <c r="E44" s="177"/>
      <c r="F44" s="177"/>
      <c r="G44" s="177"/>
      <c r="H44" s="7"/>
      <c r="I44" s="7"/>
      <c r="J44" s="10"/>
    </row>
    <row r="45" spans="1:10" ht="12.75">
      <c r="A45" s="5"/>
      <c r="B45" s="7"/>
      <c r="C45" s="7"/>
      <c r="D45" s="7"/>
      <c r="E45" s="7"/>
      <c r="F45" s="7"/>
      <c r="G45" s="7"/>
      <c r="H45" s="7"/>
      <c r="I45" s="7"/>
      <c r="J45" s="10"/>
    </row>
    <row r="46" spans="1:10" ht="12.75">
      <c r="A46" s="5"/>
      <c r="B46" s="7" t="s">
        <v>1</v>
      </c>
      <c r="C46" s="7"/>
      <c r="D46" s="7"/>
      <c r="E46" s="7"/>
      <c r="F46" s="11" t="s">
        <v>22</v>
      </c>
      <c r="G46" s="7"/>
      <c r="H46" s="11" t="s">
        <v>23</v>
      </c>
      <c r="I46" s="7"/>
      <c r="J46" s="10"/>
    </row>
    <row r="47" spans="1:10" ht="12.75">
      <c r="A47" s="5"/>
      <c r="B47" s="7" t="s">
        <v>1</v>
      </c>
      <c r="C47" s="7" t="s">
        <v>24</v>
      </c>
      <c r="D47" s="7"/>
      <c r="E47" s="7"/>
      <c r="F47" s="8" t="s">
        <v>25</v>
      </c>
      <c r="G47" s="7" t="s">
        <v>1</v>
      </c>
      <c r="H47" s="8" t="s">
        <v>25</v>
      </c>
      <c r="I47" s="7"/>
      <c r="J47" s="10"/>
    </row>
    <row r="48" spans="1:10" ht="12.75">
      <c r="A48" s="5"/>
      <c r="B48" s="7" t="s">
        <v>1</v>
      </c>
      <c r="C48" s="7"/>
      <c r="D48" s="7"/>
      <c r="E48" s="7"/>
      <c r="F48" s="7"/>
      <c r="G48" s="7"/>
      <c r="H48" s="7"/>
      <c r="I48" s="7"/>
      <c r="J48" s="10"/>
    </row>
    <row r="49" spans="1:10" ht="12.75">
      <c r="A49" s="5"/>
      <c r="B49" s="7"/>
      <c r="C49" s="7"/>
      <c r="D49" s="7"/>
      <c r="E49" s="7"/>
      <c r="F49" s="7"/>
      <c r="G49" s="7"/>
      <c r="H49" s="7"/>
      <c r="I49" s="7"/>
      <c r="J49" s="10"/>
    </row>
    <row r="50" spans="1:10" ht="12.75">
      <c r="A50" s="5"/>
      <c r="B50" s="7"/>
      <c r="C50" s="7"/>
      <c r="D50" s="7"/>
      <c r="E50" s="7"/>
      <c r="F50" s="7"/>
      <c r="G50" s="7"/>
      <c r="H50" s="7"/>
      <c r="I50" s="7"/>
      <c r="J50" s="10"/>
    </row>
    <row r="51" spans="1:10" ht="12.75">
      <c r="A51" s="5"/>
      <c r="B51" s="7"/>
      <c r="C51" s="7"/>
      <c r="D51" s="7"/>
      <c r="E51" s="7"/>
      <c r="F51" s="7"/>
      <c r="G51" s="7"/>
      <c r="H51" s="7"/>
      <c r="I51" s="7"/>
      <c r="J51" s="10"/>
    </row>
    <row r="52" spans="1:10" ht="12.75">
      <c r="A52" s="12"/>
      <c r="B52" s="13"/>
      <c r="C52" s="13"/>
      <c r="D52" s="13"/>
      <c r="E52" s="13"/>
      <c r="F52" s="13"/>
      <c r="G52" s="13"/>
      <c r="H52" s="13"/>
      <c r="I52" s="13"/>
      <c r="J52" s="14"/>
    </row>
    <row r="53" spans="1:10" ht="12.75">
      <c r="A53" s="5" t="s">
        <v>26</v>
      </c>
      <c r="B53" s="7" t="s">
        <v>27</v>
      </c>
      <c r="C53" s="7"/>
      <c r="D53" s="7"/>
      <c r="E53" s="7"/>
      <c r="F53" s="7"/>
      <c r="G53" s="7"/>
      <c r="H53" s="7"/>
      <c r="I53" s="7"/>
      <c r="J53" s="10"/>
    </row>
    <row r="54" spans="1:10" ht="12.75">
      <c r="A54" s="5"/>
      <c r="B54" s="7"/>
      <c r="C54" s="7"/>
      <c r="D54" s="7"/>
      <c r="E54" s="7"/>
      <c r="F54" s="7"/>
      <c r="G54" s="7"/>
      <c r="H54" s="7"/>
      <c r="I54" s="7"/>
      <c r="J54" s="10"/>
    </row>
    <row r="55" spans="1:10" ht="12.75">
      <c r="A55" s="12" t="s">
        <v>28</v>
      </c>
      <c r="B55" s="22">
        <v>40436</v>
      </c>
      <c r="C55" s="13"/>
      <c r="D55" s="13"/>
      <c r="E55" s="13"/>
      <c r="F55" s="13"/>
      <c r="G55" s="13"/>
      <c r="H55" s="13" t="s">
        <v>29</v>
      </c>
      <c r="I55" s="13"/>
      <c r="J55" s="23">
        <v>40483</v>
      </c>
    </row>
    <row r="56" spans="1:10" ht="12.75">
      <c r="A56" s="174" t="s">
        <v>30</v>
      </c>
      <c r="B56" s="175"/>
      <c r="C56" s="175"/>
      <c r="D56" s="175"/>
      <c r="E56" s="175"/>
      <c r="F56" s="175"/>
      <c r="G56" s="175"/>
      <c r="H56" s="175"/>
      <c r="I56" s="175"/>
      <c r="J56" s="176"/>
    </row>
    <row r="57" spans="1:10" ht="12.75">
      <c r="A57" s="5"/>
      <c r="B57" s="7"/>
      <c r="C57" s="7"/>
      <c r="D57" s="7"/>
      <c r="E57" s="7"/>
      <c r="F57" s="7"/>
      <c r="G57" s="7"/>
      <c r="H57" s="7"/>
      <c r="I57" s="7"/>
      <c r="J57" s="10"/>
    </row>
    <row r="58" spans="1:10" ht="12.75">
      <c r="A58" s="5" t="s">
        <v>31</v>
      </c>
      <c r="B58" s="7"/>
      <c r="C58" s="7"/>
      <c r="D58" s="7"/>
      <c r="E58" s="7"/>
      <c r="F58" s="7"/>
      <c r="G58" s="7"/>
      <c r="H58" s="7"/>
      <c r="I58" s="7"/>
      <c r="J58" s="10"/>
    </row>
    <row r="59" spans="1:10" ht="12.75">
      <c r="A59" s="12"/>
      <c r="B59" s="13"/>
      <c r="C59" s="13"/>
      <c r="D59" s="13"/>
      <c r="E59" s="13"/>
      <c r="F59" s="13"/>
      <c r="G59" s="13"/>
      <c r="H59" s="13"/>
      <c r="I59" s="13"/>
      <c r="J59" s="14"/>
    </row>
  </sheetData>
  <sheetProtection/>
  <mergeCells count="4">
    <mergeCell ref="H2:I2"/>
    <mergeCell ref="A56:J56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1.28125" style="0" customWidth="1"/>
    <col min="2" max="2" width="18.00390625" style="0" customWidth="1"/>
    <col min="3" max="3" width="3.28125" style="0" customWidth="1"/>
    <col min="4" max="4" width="8.28125" style="0" customWidth="1"/>
    <col min="5" max="5" width="7.7109375" style="0" customWidth="1"/>
    <col min="6" max="6" width="9.00390625" style="0" customWidth="1"/>
    <col min="7" max="7" width="4.140625" style="0" customWidth="1"/>
    <col min="9" max="9" width="4.00390625" style="0" customWidth="1"/>
    <col min="11" max="11" width="16.28125" style="0" customWidth="1"/>
  </cols>
  <sheetData>
    <row r="1" spans="1:11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2.75">
      <c r="A2" s="27" t="s">
        <v>0</v>
      </c>
      <c r="B2" s="28">
        <f>'Check Sheet'!$B$2</f>
        <v>25</v>
      </c>
      <c r="C2" s="29"/>
      <c r="D2" s="29" t="str">
        <f>'Check Sheet'!$C$2</f>
        <v> </v>
      </c>
      <c r="E2" s="29"/>
      <c r="F2" s="29"/>
      <c r="G2" s="28" t="s">
        <v>192</v>
      </c>
      <c r="H2" s="187" t="s">
        <v>93</v>
      </c>
      <c r="I2" s="187"/>
      <c r="J2" s="187"/>
      <c r="K2" s="31">
        <v>49</v>
      </c>
    </row>
    <row r="3" spans="1:11" ht="12.75">
      <c r="A3" s="27"/>
      <c r="B3" s="29"/>
      <c r="C3" s="29"/>
      <c r="D3" s="29"/>
      <c r="E3" s="29"/>
      <c r="F3" s="29"/>
      <c r="G3" s="29"/>
      <c r="H3" s="29"/>
      <c r="I3" s="29"/>
      <c r="J3" s="29"/>
      <c r="K3" s="32"/>
    </row>
    <row r="4" spans="1:11" ht="12.75">
      <c r="A4" s="27" t="s">
        <v>3</v>
      </c>
      <c r="B4" s="29"/>
      <c r="C4" s="11" t="str">
        <f>'Item 255, pg 48'!C4</f>
        <v>Murrey's Disposal Co., Inc  G-9</v>
      </c>
      <c r="D4" s="29"/>
      <c r="E4" s="29"/>
      <c r="F4" s="29"/>
      <c r="G4" s="29"/>
      <c r="H4" s="29"/>
      <c r="I4" s="29"/>
      <c r="J4" s="29"/>
      <c r="K4" s="32"/>
    </row>
    <row r="5" spans="1:11" ht="12.75">
      <c r="A5" s="33" t="s">
        <v>5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ht="12.75">
      <c r="A6" s="27"/>
      <c r="B6" s="29"/>
      <c r="C6" s="29"/>
      <c r="D6" s="29"/>
      <c r="E6" s="29"/>
      <c r="F6" s="29"/>
      <c r="G6" s="29"/>
      <c r="H6" s="29"/>
      <c r="I6" s="29"/>
      <c r="J6" s="29"/>
      <c r="K6" s="32"/>
    </row>
    <row r="7" spans="1:11" ht="12.75">
      <c r="A7" s="200" t="s">
        <v>169</v>
      </c>
      <c r="B7" s="186"/>
      <c r="C7" s="186"/>
      <c r="D7" s="186"/>
      <c r="E7" s="186"/>
      <c r="F7" s="186"/>
      <c r="G7" s="186"/>
      <c r="H7" s="186"/>
      <c r="I7" s="186"/>
      <c r="J7" s="186"/>
      <c r="K7" s="196"/>
    </row>
    <row r="8" spans="1:11" ht="12.75">
      <c r="A8" s="201" t="s">
        <v>170</v>
      </c>
      <c r="B8" s="187"/>
      <c r="C8" s="187"/>
      <c r="D8" s="187"/>
      <c r="E8" s="187"/>
      <c r="F8" s="187"/>
      <c r="G8" s="187"/>
      <c r="H8" s="187"/>
      <c r="I8" s="187"/>
      <c r="J8" s="187"/>
      <c r="K8" s="198"/>
    </row>
    <row r="9" spans="1:11" ht="12.75">
      <c r="A9" s="197" t="s">
        <v>111</v>
      </c>
      <c r="B9" s="187"/>
      <c r="C9" s="187"/>
      <c r="D9" s="187"/>
      <c r="E9" s="187"/>
      <c r="F9" s="187"/>
      <c r="G9" s="187"/>
      <c r="H9" s="187"/>
      <c r="I9" s="187"/>
      <c r="J9" s="187"/>
      <c r="K9" s="198"/>
    </row>
    <row r="10" spans="1:11" ht="12.75">
      <c r="A10" s="27"/>
      <c r="B10" s="29"/>
      <c r="C10" s="29"/>
      <c r="D10" s="29"/>
      <c r="E10" s="29"/>
      <c r="F10" s="29"/>
      <c r="G10" s="29"/>
      <c r="H10" s="29"/>
      <c r="I10" s="29"/>
      <c r="J10" s="29"/>
      <c r="K10" s="32"/>
    </row>
    <row r="11" spans="1:11" ht="12.75">
      <c r="A11" s="27" t="s">
        <v>112</v>
      </c>
      <c r="B11" s="41"/>
      <c r="C11" s="29"/>
      <c r="D11" s="29"/>
      <c r="E11" s="29"/>
      <c r="F11" s="29"/>
      <c r="G11" s="29"/>
      <c r="H11" s="29"/>
      <c r="I11" s="29"/>
      <c r="J11" s="29"/>
      <c r="K11" s="32"/>
    </row>
    <row r="12" spans="1:11" ht="12.75">
      <c r="A12" s="27"/>
      <c r="B12" s="29"/>
      <c r="C12" s="29"/>
      <c r="D12" s="29"/>
      <c r="E12" s="29"/>
      <c r="F12" s="29"/>
      <c r="G12" s="29"/>
      <c r="H12" s="29"/>
      <c r="I12" s="29"/>
      <c r="J12" s="29"/>
      <c r="K12" s="32"/>
    </row>
    <row r="13" spans="1:11" ht="12.75">
      <c r="A13" s="27" t="s">
        <v>181</v>
      </c>
      <c r="B13" s="44"/>
      <c r="C13" s="30"/>
      <c r="D13" s="192" t="s">
        <v>113</v>
      </c>
      <c r="E13" s="194"/>
      <c r="F13" s="194"/>
      <c r="G13" s="193"/>
      <c r="H13" s="194"/>
      <c r="I13" s="193"/>
      <c r="J13" s="194"/>
      <c r="K13" s="199"/>
    </row>
    <row r="14" spans="1:11" ht="12.75">
      <c r="A14" s="116" t="s">
        <v>114</v>
      </c>
      <c r="B14" s="117"/>
      <c r="C14" s="118"/>
      <c r="D14" s="149" t="s">
        <v>172</v>
      </c>
      <c r="E14" s="58" t="s">
        <v>117</v>
      </c>
      <c r="F14" s="77" t="s">
        <v>118</v>
      </c>
      <c r="G14" s="75"/>
      <c r="H14" s="120" t="s">
        <v>119</v>
      </c>
      <c r="I14" s="75"/>
      <c r="J14" s="75" t="s">
        <v>179</v>
      </c>
      <c r="K14" s="58" t="s">
        <v>179</v>
      </c>
    </row>
    <row r="15" spans="1:11" ht="12.75">
      <c r="A15" s="150" t="s">
        <v>173</v>
      </c>
      <c r="B15" s="120"/>
      <c r="C15" s="75"/>
      <c r="D15" s="58" t="s">
        <v>174</v>
      </c>
      <c r="E15" s="58" t="s">
        <v>174</v>
      </c>
      <c r="F15" s="160">
        <v>279.76</v>
      </c>
      <c r="G15" s="152"/>
      <c r="H15" s="161">
        <v>403.61</v>
      </c>
      <c r="I15" s="152"/>
      <c r="J15" s="75" t="s">
        <v>174</v>
      </c>
      <c r="K15" s="58" t="s">
        <v>174</v>
      </c>
    </row>
    <row r="16" spans="1:11" ht="12.75">
      <c r="A16" s="124" t="s">
        <v>124</v>
      </c>
      <c r="B16" s="125"/>
      <c r="C16" s="96"/>
      <c r="D16" s="58" t="s">
        <v>174</v>
      </c>
      <c r="E16" s="58" t="s">
        <v>174</v>
      </c>
      <c r="F16" s="162">
        <f>+F15+6</f>
        <v>285.76</v>
      </c>
      <c r="G16" s="152"/>
      <c r="H16" s="161">
        <f>+H15+6</f>
        <v>409.61</v>
      </c>
      <c r="I16" s="152"/>
      <c r="J16" s="75" t="s">
        <v>174</v>
      </c>
      <c r="K16" s="58" t="s">
        <v>174</v>
      </c>
    </row>
    <row r="17" spans="1:11" ht="12.75">
      <c r="A17" s="126" t="s">
        <v>127</v>
      </c>
      <c r="B17" s="120"/>
      <c r="C17" s="75"/>
      <c r="D17" s="172"/>
      <c r="E17" s="172"/>
      <c r="F17" s="163"/>
      <c r="G17" s="129"/>
      <c r="H17" s="163"/>
      <c r="I17" s="129"/>
      <c r="J17" s="154"/>
      <c r="K17" s="164"/>
    </row>
    <row r="18" spans="1:11" ht="12.75">
      <c r="A18" s="119" t="s">
        <v>129</v>
      </c>
      <c r="B18" s="120"/>
      <c r="C18" s="75"/>
      <c r="D18" s="58" t="s">
        <v>174</v>
      </c>
      <c r="E18" s="58" t="s">
        <v>174</v>
      </c>
      <c r="F18" s="162">
        <f>+F16</f>
        <v>285.76</v>
      </c>
      <c r="G18" s="152"/>
      <c r="H18" s="161">
        <f>+H16</f>
        <v>409.61</v>
      </c>
      <c r="I18" s="152"/>
      <c r="J18" s="75" t="s">
        <v>174</v>
      </c>
      <c r="K18" s="58" t="s">
        <v>174</v>
      </c>
    </row>
    <row r="19" spans="1:11" ht="12.75">
      <c r="A19" s="27"/>
      <c r="B19" s="29"/>
      <c r="C19" s="29"/>
      <c r="D19" s="29"/>
      <c r="E19" s="29"/>
      <c r="F19" s="29"/>
      <c r="G19" s="29"/>
      <c r="H19" s="29"/>
      <c r="I19" s="29"/>
      <c r="J19" s="29"/>
      <c r="K19" s="32"/>
    </row>
    <row r="20" spans="1:11" ht="12.75">
      <c r="A20" s="27"/>
      <c r="B20" s="29"/>
      <c r="C20" s="29"/>
      <c r="D20" s="29"/>
      <c r="E20" s="29"/>
      <c r="F20" s="29"/>
      <c r="G20" s="29"/>
      <c r="H20" s="29"/>
      <c r="I20" s="29"/>
      <c r="J20" s="29"/>
      <c r="K20" s="32"/>
    </row>
    <row r="21" spans="1:11" ht="12.75">
      <c r="A21" s="156"/>
      <c r="B21" s="29"/>
      <c r="C21" s="29"/>
      <c r="D21" s="29"/>
      <c r="E21" s="29"/>
      <c r="F21" s="29"/>
      <c r="G21" s="29"/>
      <c r="H21" s="29"/>
      <c r="I21" s="29"/>
      <c r="J21" s="29"/>
      <c r="K21" s="32"/>
    </row>
    <row r="22" spans="1:11" ht="12.75">
      <c r="A22" s="156"/>
      <c r="B22" s="29"/>
      <c r="C22" s="29"/>
      <c r="D22" s="29"/>
      <c r="E22" s="29"/>
      <c r="F22" s="29"/>
      <c r="G22" s="29"/>
      <c r="H22" s="29"/>
      <c r="I22" s="29"/>
      <c r="J22" s="29"/>
      <c r="K22" s="32"/>
    </row>
    <row r="23" spans="1:11" ht="12.75">
      <c r="A23" s="39" t="s">
        <v>162</v>
      </c>
      <c r="B23" s="97" t="s">
        <v>133</v>
      </c>
      <c r="C23" s="29"/>
      <c r="D23" s="29"/>
      <c r="E23" s="29"/>
      <c r="F23" s="29"/>
      <c r="G23" s="29"/>
      <c r="H23" s="29"/>
      <c r="I23" s="29"/>
      <c r="J23" s="29"/>
      <c r="K23" s="32"/>
    </row>
    <row r="24" spans="1:11" ht="12.75">
      <c r="A24" s="39"/>
      <c r="B24" s="97" t="s">
        <v>134</v>
      </c>
      <c r="C24" s="29"/>
      <c r="D24" s="29"/>
      <c r="E24" s="29"/>
      <c r="F24" s="29"/>
      <c r="G24" s="29"/>
      <c r="H24" s="29"/>
      <c r="I24" s="29"/>
      <c r="J24" s="29"/>
      <c r="K24" s="32"/>
    </row>
    <row r="25" spans="1:11" ht="12.75">
      <c r="A25" s="39"/>
      <c r="B25" s="97" t="s">
        <v>135</v>
      </c>
      <c r="C25" s="29"/>
      <c r="D25" s="29"/>
      <c r="E25" s="29"/>
      <c r="F25" s="29"/>
      <c r="G25" s="29"/>
      <c r="H25" s="29"/>
      <c r="I25" s="29"/>
      <c r="J25" s="29"/>
      <c r="K25" s="32"/>
    </row>
    <row r="26" spans="1:11" ht="12.75">
      <c r="A26" s="39"/>
      <c r="B26" s="97" t="s">
        <v>136</v>
      </c>
      <c r="C26" s="29"/>
      <c r="D26" s="29"/>
      <c r="E26" s="29"/>
      <c r="F26" s="29"/>
      <c r="G26" s="29"/>
      <c r="H26" s="29"/>
      <c r="I26" s="29"/>
      <c r="J26" s="29"/>
      <c r="K26" s="32"/>
    </row>
    <row r="27" spans="1:11" ht="12.75">
      <c r="A27" s="39"/>
      <c r="B27" s="97"/>
      <c r="C27" s="29"/>
      <c r="D27" s="29"/>
      <c r="E27" s="29"/>
      <c r="F27" s="29"/>
      <c r="G27" s="29"/>
      <c r="H27" s="29"/>
      <c r="I27" s="29"/>
      <c r="J27" s="29"/>
      <c r="K27" s="32"/>
    </row>
    <row r="28" spans="1:11" ht="12.75">
      <c r="A28" s="36" t="s">
        <v>1</v>
      </c>
      <c r="B28" s="157" t="s">
        <v>1</v>
      </c>
      <c r="C28" s="37"/>
      <c r="D28" s="37"/>
      <c r="E28" s="37"/>
      <c r="F28" s="37"/>
      <c r="G28" s="37"/>
      <c r="H28" s="37"/>
      <c r="I28" s="37"/>
      <c r="J28" s="37"/>
      <c r="K28" s="38"/>
    </row>
    <row r="29" spans="1:11" ht="12.75">
      <c r="A29" s="39"/>
      <c r="B29" s="97"/>
      <c r="C29" s="29"/>
      <c r="D29" s="29"/>
      <c r="E29" s="29"/>
      <c r="F29" s="29"/>
      <c r="G29" s="29"/>
      <c r="H29" s="29"/>
      <c r="I29" s="29"/>
      <c r="J29" s="29"/>
      <c r="K29" s="32"/>
    </row>
    <row r="30" spans="1:11" ht="12.75">
      <c r="A30" s="39" t="s">
        <v>142</v>
      </c>
      <c r="B30" s="97"/>
      <c r="C30" s="29"/>
      <c r="D30" s="29"/>
      <c r="E30" s="29"/>
      <c r="F30" s="29"/>
      <c r="G30" s="29"/>
      <c r="H30" s="29"/>
      <c r="I30" s="29"/>
      <c r="J30" s="29"/>
      <c r="K30" s="32"/>
    </row>
    <row r="31" spans="1:11" ht="12.75">
      <c r="A31" s="39"/>
      <c r="B31" s="97"/>
      <c r="C31" s="29"/>
      <c r="D31" s="29"/>
      <c r="E31" s="29"/>
      <c r="F31" s="29"/>
      <c r="G31" s="29"/>
      <c r="H31" s="29"/>
      <c r="I31" s="29"/>
      <c r="J31" s="29"/>
      <c r="K31" s="32"/>
    </row>
    <row r="32" spans="1:11" ht="12.75">
      <c r="A32" s="39" t="s">
        <v>209</v>
      </c>
      <c r="B32" s="97"/>
      <c r="C32" s="29"/>
      <c r="D32" s="29"/>
      <c r="E32" s="29"/>
      <c r="F32" s="29"/>
      <c r="G32" s="29"/>
      <c r="H32" s="29"/>
      <c r="I32" s="29"/>
      <c r="J32" s="29"/>
      <c r="K32" s="32"/>
    </row>
    <row r="33" spans="1:11" ht="12.75">
      <c r="A33" s="39"/>
      <c r="B33" s="97"/>
      <c r="C33" s="29"/>
      <c r="D33" s="29"/>
      <c r="E33" s="29"/>
      <c r="F33" s="29"/>
      <c r="G33" s="29"/>
      <c r="H33" s="29"/>
      <c r="I33" s="29"/>
      <c r="J33" s="29"/>
      <c r="K33" s="32"/>
    </row>
    <row r="34" spans="1:11" ht="12.75">
      <c r="A34" s="39" t="s">
        <v>175</v>
      </c>
      <c r="B34" s="97"/>
      <c r="C34" s="29"/>
      <c r="D34" s="29"/>
      <c r="E34" s="29"/>
      <c r="F34" s="29"/>
      <c r="G34" s="29"/>
      <c r="H34" s="29"/>
      <c r="I34" s="29"/>
      <c r="J34" s="29"/>
      <c r="K34" s="32"/>
    </row>
    <row r="35" spans="1:11" ht="12.75">
      <c r="A35" s="27" t="s">
        <v>176</v>
      </c>
      <c r="B35" s="97"/>
      <c r="C35" s="29"/>
      <c r="D35" s="29"/>
      <c r="E35" s="29"/>
      <c r="F35" s="29"/>
      <c r="G35" s="29"/>
      <c r="H35" s="29"/>
      <c r="I35" s="29"/>
      <c r="J35" s="29"/>
      <c r="K35" s="32"/>
    </row>
    <row r="36" spans="1:11" ht="12.75">
      <c r="A36" s="27"/>
      <c r="B36" s="29"/>
      <c r="C36" s="29"/>
      <c r="D36" s="29"/>
      <c r="E36" s="29"/>
      <c r="F36" s="29"/>
      <c r="G36" s="29"/>
      <c r="H36" s="29"/>
      <c r="I36" s="29"/>
      <c r="J36" s="29"/>
      <c r="K36" s="32"/>
    </row>
    <row r="37" spans="1:11" ht="12.75">
      <c r="A37" s="27" t="s">
        <v>191</v>
      </c>
      <c r="B37" s="29"/>
      <c r="C37" s="29"/>
      <c r="D37" s="29"/>
      <c r="E37" s="29"/>
      <c r="F37" s="29"/>
      <c r="G37" s="29"/>
      <c r="H37" s="29"/>
      <c r="I37" s="29"/>
      <c r="J37" s="29"/>
      <c r="K37" s="32"/>
    </row>
    <row r="38" spans="1:11" ht="12.75">
      <c r="A38" s="27"/>
      <c r="B38" s="29"/>
      <c r="C38" s="29"/>
      <c r="D38" s="29"/>
      <c r="E38" s="29"/>
      <c r="F38" s="29"/>
      <c r="G38" s="29"/>
      <c r="H38" s="29"/>
      <c r="I38" s="29"/>
      <c r="J38" s="29"/>
      <c r="K38" s="32"/>
    </row>
    <row r="39" spans="1:11" ht="12.75">
      <c r="A39" s="27" t="s">
        <v>205</v>
      </c>
      <c r="B39" s="29"/>
      <c r="C39" s="29"/>
      <c r="D39" s="29"/>
      <c r="E39" s="29"/>
      <c r="F39" s="29"/>
      <c r="G39" s="29"/>
      <c r="H39" s="29"/>
      <c r="I39" s="29"/>
      <c r="J39" s="29"/>
      <c r="K39" s="32"/>
    </row>
    <row r="40" spans="1:11" ht="12.75">
      <c r="A40" s="27" t="s">
        <v>140</v>
      </c>
      <c r="B40" s="29"/>
      <c r="C40" s="29"/>
      <c r="D40" s="37"/>
      <c r="E40" s="37"/>
      <c r="F40" s="37"/>
      <c r="G40" s="37"/>
      <c r="H40" s="29"/>
      <c r="I40" s="29"/>
      <c r="J40" s="29"/>
      <c r="K40" s="32"/>
    </row>
    <row r="41" spans="1:11" ht="12.75">
      <c r="A41" s="27"/>
      <c r="B41" s="29"/>
      <c r="C41" s="29"/>
      <c r="D41" s="29"/>
      <c r="E41" s="29"/>
      <c r="F41" s="29"/>
      <c r="G41" s="29"/>
      <c r="H41" s="29"/>
      <c r="I41" s="29"/>
      <c r="J41" s="29"/>
      <c r="K41" s="32"/>
    </row>
    <row r="42" spans="1:11" ht="12.75">
      <c r="A42" s="27" t="s">
        <v>207</v>
      </c>
      <c r="B42" s="29"/>
      <c r="C42" s="29"/>
      <c r="D42" s="29"/>
      <c r="E42" s="29"/>
      <c r="F42" s="29"/>
      <c r="G42" s="29"/>
      <c r="H42" s="29"/>
      <c r="I42" s="29"/>
      <c r="J42" s="29"/>
      <c r="K42" s="32"/>
    </row>
    <row r="43" spans="1:11" ht="12.75">
      <c r="A43" s="27"/>
      <c r="B43" s="29"/>
      <c r="C43" s="29"/>
      <c r="D43" s="29"/>
      <c r="E43" s="29"/>
      <c r="F43" s="29"/>
      <c r="G43" s="29"/>
      <c r="H43" s="29"/>
      <c r="I43" s="29"/>
      <c r="J43" s="29"/>
      <c r="K43" s="32"/>
    </row>
    <row r="44" spans="1:11" ht="12.75">
      <c r="A44" s="27"/>
      <c r="B44" s="29"/>
      <c r="C44" s="29"/>
      <c r="D44" s="29"/>
      <c r="E44" s="29"/>
      <c r="F44" s="29"/>
      <c r="G44" s="29"/>
      <c r="H44" s="29"/>
      <c r="I44" s="29"/>
      <c r="J44" s="29"/>
      <c r="K44" s="32"/>
    </row>
    <row r="45" spans="1:11" ht="12.75">
      <c r="A45" s="27"/>
      <c r="B45" s="29"/>
      <c r="C45" s="29"/>
      <c r="D45" s="29"/>
      <c r="E45" s="29"/>
      <c r="F45" s="29"/>
      <c r="G45" s="29"/>
      <c r="H45" s="29"/>
      <c r="I45" s="29"/>
      <c r="J45" s="29"/>
      <c r="K45" s="32"/>
    </row>
    <row r="46" spans="1:11" ht="12.75">
      <c r="A46" s="27"/>
      <c r="B46" s="29"/>
      <c r="C46" s="29"/>
      <c r="D46" s="29"/>
      <c r="E46" s="29"/>
      <c r="F46" s="29"/>
      <c r="G46" s="29"/>
      <c r="H46" s="29"/>
      <c r="I46" s="29"/>
      <c r="J46" s="29"/>
      <c r="K46" s="32"/>
    </row>
    <row r="47" spans="1:11" ht="12.75">
      <c r="A47" s="27"/>
      <c r="B47" s="29"/>
      <c r="C47" s="29"/>
      <c r="D47" s="29"/>
      <c r="E47" s="29"/>
      <c r="F47" s="110" t="s">
        <v>188</v>
      </c>
      <c r="G47" s="29"/>
      <c r="H47" s="29"/>
      <c r="I47" s="29"/>
      <c r="J47" s="29"/>
      <c r="K47" s="32"/>
    </row>
    <row r="48" spans="1:11" ht="12.7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5"/>
    </row>
    <row r="49" spans="1:11" ht="12.75">
      <c r="A49" s="27" t="s">
        <v>26</v>
      </c>
      <c r="B49" s="29" t="str">
        <f>+'Check Sheet'!$B$53</f>
        <v>Irmgard R Wilcox</v>
      </c>
      <c r="C49" s="29"/>
      <c r="D49" s="29"/>
      <c r="E49" s="29"/>
      <c r="F49" s="29"/>
      <c r="G49" s="29"/>
      <c r="H49" s="29"/>
      <c r="I49" s="29"/>
      <c r="J49" s="29"/>
      <c r="K49" s="32"/>
    </row>
    <row r="50" spans="1:11" ht="12.75">
      <c r="A50" s="27"/>
      <c r="B50" s="29"/>
      <c r="C50" s="29"/>
      <c r="D50" s="29"/>
      <c r="E50" s="29"/>
      <c r="F50" s="29"/>
      <c r="G50" s="29"/>
      <c r="H50" s="29"/>
      <c r="I50" s="29"/>
      <c r="J50" s="29"/>
      <c r="K50" s="32"/>
    </row>
    <row r="51" spans="1:11" ht="12.75">
      <c r="A51" s="33" t="s">
        <v>28</v>
      </c>
      <c r="B51" s="83">
        <f>+'Check Sheet'!$B$55</f>
        <v>40436</v>
      </c>
      <c r="C51" s="34"/>
      <c r="D51" s="34"/>
      <c r="E51" s="34"/>
      <c r="F51" s="34"/>
      <c r="G51" s="34"/>
      <c r="I51" s="34" t="s">
        <v>107</v>
      </c>
      <c r="J51" s="34"/>
      <c r="K51" s="111">
        <v>40483</v>
      </c>
    </row>
    <row r="52" spans="1:11" ht="12.75">
      <c r="A52" s="178" t="s">
        <v>30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81"/>
    </row>
    <row r="53" spans="1:11" ht="12.75">
      <c r="A53" s="27"/>
      <c r="B53" s="29"/>
      <c r="C53" s="29"/>
      <c r="D53" s="29"/>
      <c r="E53" s="29"/>
      <c r="F53" s="29"/>
      <c r="G53" s="29"/>
      <c r="H53" s="29"/>
      <c r="I53" s="29"/>
      <c r="J53" s="29"/>
      <c r="K53" s="32"/>
    </row>
    <row r="54" spans="1:11" ht="12.75">
      <c r="A54" s="27" t="s">
        <v>31</v>
      </c>
      <c r="B54" s="29"/>
      <c r="C54" s="29"/>
      <c r="D54" s="29"/>
      <c r="E54" s="29"/>
      <c r="F54" s="29"/>
      <c r="G54" s="29"/>
      <c r="H54" s="29"/>
      <c r="I54" s="29"/>
      <c r="J54" s="29"/>
      <c r="K54" s="32"/>
    </row>
    <row r="55" spans="1:11" ht="12.75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5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7.7109375" style="0" customWidth="1"/>
    <col min="3" max="3" width="7.421875" style="0" customWidth="1"/>
    <col min="4" max="4" width="2.7109375" style="0" customWidth="1"/>
    <col min="6" max="6" width="2.28125" style="0" customWidth="1"/>
    <col min="7" max="7" width="10.140625" style="0" customWidth="1"/>
    <col min="9" max="9" width="1.421875" style="0" customWidth="1"/>
    <col min="10" max="10" width="10.28125" style="0" customWidth="1"/>
    <col min="11" max="11" width="8.7109375" style="0" customWidth="1"/>
    <col min="12" max="12" width="6.57421875" style="0" customWidth="1"/>
    <col min="13" max="13" width="3.57421875" style="0" customWidth="1"/>
    <col min="14" max="14" width="7.7109375" style="0" customWidth="1"/>
    <col min="15" max="15" width="2.28125" style="0" customWidth="1"/>
    <col min="16" max="16" width="15.8515625" style="0" customWidth="1"/>
    <col min="17" max="17" width="9.00390625" style="0" customWidth="1"/>
  </cols>
  <sheetData>
    <row r="1" spans="1:17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12.75">
      <c r="A2" s="27" t="s">
        <v>0</v>
      </c>
      <c r="B2" s="28">
        <f>'Check Sheet'!$B$2</f>
        <v>25</v>
      </c>
      <c r="C2" s="29"/>
      <c r="D2" s="29"/>
      <c r="E2" s="29" t="str">
        <f>'Check Sheet'!$C$2</f>
        <v> </v>
      </c>
      <c r="F2" s="29"/>
      <c r="G2" s="29"/>
      <c r="H2" s="29"/>
      <c r="I2" s="29"/>
      <c r="J2" s="29"/>
      <c r="K2" s="29"/>
      <c r="L2" s="30" t="s">
        <v>1</v>
      </c>
      <c r="M2" s="21"/>
      <c r="N2" s="6" t="s">
        <v>196</v>
      </c>
      <c r="O2" s="29"/>
      <c r="P2" s="29" t="s">
        <v>199</v>
      </c>
      <c r="Q2" s="31">
        <v>21</v>
      </c>
    </row>
    <row r="3" spans="1:17" ht="12.75">
      <c r="A3" s="27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2"/>
    </row>
    <row r="4" spans="1:17" ht="12.75">
      <c r="A4" s="27" t="s">
        <v>3</v>
      </c>
      <c r="B4" s="29"/>
      <c r="C4" s="11" t="str">
        <f>'[1]Item 55,60, pg 16'!C4</f>
        <v>Murrey's Disposal Co., Inc  G-9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2"/>
    </row>
    <row r="5" spans="1:17" ht="12.75">
      <c r="A5" s="33" t="s">
        <v>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17" ht="12.75">
      <c r="A6" s="182" t="s">
        <v>32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4"/>
    </row>
    <row r="7" spans="1:17" ht="12.75">
      <c r="A7" s="36" t="s">
        <v>33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</row>
    <row r="8" spans="1:17" ht="12.75">
      <c r="A8" s="27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2"/>
    </row>
    <row r="9" spans="1:17" ht="12.75">
      <c r="A9" s="39" t="s">
        <v>34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2"/>
    </row>
    <row r="10" spans="1:17" ht="12.75">
      <c r="A10" s="40" t="s">
        <v>35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2"/>
    </row>
    <row r="11" spans="1:17" ht="12.75">
      <c r="A11" s="40" t="s">
        <v>36</v>
      </c>
      <c r="B11" s="4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2"/>
    </row>
    <row r="12" spans="1:17" ht="12.75">
      <c r="A12" s="42" t="s">
        <v>37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2"/>
    </row>
    <row r="13" spans="1:17" ht="12.75">
      <c r="A13" s="43" t="s">
        <v>38</v>
      </c>
      <c r="B13" s="44"/>
      <c r="C13" s="30"/>
      <c r="D13" s="30"/>
      <c r="E13" s="29"/>
      <c r="F13" s="29"/>
      <c r="G13" s="29"/>
      <c r="H13" s="44"/>
      <c r="I13" s="44"/>
      <c r="J13" s="30"/>
      <c r="K13" s="29"/>
      <c r="L13" s="44"/>
      <c r="M13" s="44"/>
      <c r="N13" s="30"/>
      <c r="O13" s="30"/>
      <c r="P13" s="30"/>
      <c r="Q13" s="32"/>
    </row>
    <row r="14" spans="1:17" ht="12.75">
      <c r="A14" s="43" t="s">
        <v>182</v>
      </c>
      <c r="B14" s="44"/>
      <c r="C14" s="30"/>
      <c r="D14" s="30"/>
      <c r="E14" s="29"/>
      <c r="F14" s="29"/>
      <c r="G14" s="29"/>
      <c r="H14" s="44"/>
      <c r="I14" s="44"/>
      <c r="J14" s="30"/>
      <c r="K14" s="29"/>
      <c r="L14" s="44"/>
      <c r="M14" s="44"/>
      <c r="N14" s="30"/>
      <c r="O14" s="30"/>
      <c r="P14" s="30"/>
      <c r="Q14" s="32"/>
    </row>
    <row r="15" spans="1:17" ht="12.75">
      <c r="A15" s="43" t="s">
        <v>39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2"/>
    </row>
    <row r="16" spans="1:17" ht="12.75">
      <c r="A16" s="43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2"/>
    </row>
    <row r="17" spans="1:17" ht="12.75">
      <c r="A17" s="3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2"/>
    </row>
    <row r="18" spans="1:17" ht="12.75">
      <c r="A18" s="27" t="s">
        <v>40</v>
      </c>
      <c r="B18" s="29"/>
      <c r="C18" s="29"/>
      <c r="D18" s="29"/>
      <c r="E18" s="29" t="s">
        <v>41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2"/>
    </row>
    <row r="19" spans="1:17" ht="12.75">
      <c r="A19" s="45"/>
      <c r="B19" s="37"/>
      <c r="C19" s="37"/>
      <c r="D19" s="46"/>
      <c r="E19" s="37"/>
      <c r="F19" s="37"/>
      <c r="G19" s="37"/>
      <c r="H19" s="37"/>
      <c r="I19" s="37"/>
      <c r="J19" s="37"/>
      <c r="K19" s="37"/>
      <c r="L19" s="37"/>
      <c r="M19" s="46"/>
      <c r="N19" s="37"/>
      <c r="O19" s="37"/>
      <c r="P19" s="37"/>
      <c r="Q19" s="38"/>
    </row>
    <row r="20" spans="1:17" ht="12.75">
      <c r="A20" s="47" t="s">
        <v>42</v>
      </c>
      <c r="B20" s="47" t="s">
        <v>43</v>
      </c>
      <c r="C20" s="48" t="s">
        <v>44</v>
      </c>
      <c r="D20" s="49"/>
      <c r="E20" s="50" t="s">
        <v>45</v>
      </c>
      <c r="F20" s="50"/>
      <c r="G20" s="47" t="s">
        <v>46</v>
      </c>
      <c r="H20" s="47" t="s">
        <v>47</v>
      </c>
      <c r="I20" s="51"/>
      <c r="J20" s="47" t="s">
        <v>42</v>
      </c>
      <c r="K20" s="47" t="s">
        <v>43</v>
      </c>
      <c r="L20" s="48" t="s">
        <v>44</v>
      </c>
      <c r="M20" s="50"/>
      <c r="N20" s="50" t="s">
        <v>45</v>
      </c>
      <c r="O20" s="50"/>
      <c r="P20" s="47" t="s">
        <v>46</v>
      </c>
      <c r="Q20" s="47" t="s">
        <v>47</v>
      </c>
    </row>
    <row r="21" spans="1:17" ht="12.75">
      <c r="A21" s="52" t="s">
        <v>48</v>
      </c>
      <c r="B21" s="52" t="s">
        <v>49</v>
      </c>
      <c r="C21" s="53" t="s">
        <v>50</v>
      </c>
      <c r="D21" s="49"/>
      <c r="E21" s="49" t="s">
        <v>50</v>
      </c>
      <c r="F21" s="49"/>
      <c r="G21" s="52" t="s">
        <v>51</v>
      </c>
      <c r="H21" s="52" t="s">
        <v>50</v>
      </c>
      <c r="I21" s="51"/>
      <c r="J21" s="52" t="s">
        <v>48</v>
      </c>
      <c r="K21" s="52" t="s">
        <v>49</v>
      </c>
      <c r="L21" s="53" t="s">
        <v>50</v>
      </c>
      <c r="M21" s="49"/>
      <c r="N21" s="49" t="s">
        <v>50</v>
      </c>
      <c r="O21" s="49"/>
      <c r="P21" s="52" t="s">
        <v>51</v>
      </c>
      <c r="Q21" s="52" t="s">
        <v>50</v>
      </c>
    </row>
    <row r="22" spans="1:17" ht="12.75">
      <c r="A22" s="54" t="s">
        <v>52</v>
      </c>
      <c r="B22" s="54" t="s">
        <v>50</v>
      </c>
      <c r="C22" s="55" t="s">
        <v>53</v>
      </c>
      <c r="D22" s="56"/>
      <c r="E22" s="56" t="s">
        <v>53</v>
      </c>
      <c r="F22" s="56"/>
      <c r="G22" s="54" t="s">
        <v>54</v>
      </c>
      <c r="H22" s="54" t="s">
        <v>53</v>
      </c>
      <c r="I22" s="51"/>
      <c r="J22" s="54" t="s">
        <v>52</v>
      </c>
      <c r="K22" s="54" t="s">
        <v>50</v>
      </c>
      <c r="L22" s="53" t="s">
        <v>53</v>
      </c>
      <c r="M22" s="56"/>
      <c r="N22" s="56" t="s">
        <v>53</v>
      </c>
      <c r="O22" s="49"/>
      <c r="P22" s="54" t="s">
        <v>54</v>
      </c>
      <c r="Q22" s="54" t="s">
        <v>53</v>
      </c>
    </row>
    <row r="23" spans="1:17" ht="12.75">
      <c r="A23" s="57" t="s">
        <v>55</v>
      </c>
      <c r="B23" s="58" t="s">
        <v>56</v>
      </c>
      <c r="C23" s="59">
        <v>12.17</v>
      </c>
      <c r="D23" s="60"/>
      <c r="E23" s="61">
        <v>6</v>
      </c>
      <c r="F23" s="60"/>
      <c r="G23" s="62">
        <f>+C23+E23</f>
        <v>18.17</v>
      </c>
      <c r="H23" s="63">
        <v>5.91</v>
      </c>
      <c r="I23" s="29"/>
      <c r="J23" s="58" t="s">
        <v>57</v>
      </c>
      <c r="K23" s="58" t="s">
        <v>56</v>
      </c>
      <c r="L23" s="62">
        <v>38.76</v>
      </c>
      <c r="M23" s="62"/>
      <c r="N23" s="64">
        <f>E23</f>
        <v>6</v>
      </c>
      <c r="O23" s="65"/>
      <c r="P23" s="61">
        <f>+L23+N23</f>
        <v>44.76</v>
      </c>
      <c r="Q23" s="64">
        <f>H23</f>
        <v>5.91</v>
      </c>
    </row>
    <row r="24" spans="1:17" ht="12.75">
      <c r="A24" s="57" t="s">
        <v>55</v>
      </c>
      <c r="B24" s="58" t="s">
        <v>58</v>
      </c>
      <c r="C24" s="66">
        <f>C23+1</f>
        <v>13.17</v>
      </c>
      <c r="D24" s="60"/>
      <c r="E24" s="60">
        <f aca="true" t="shared" si="0" ref="E24:E31">E23</f>
        <v>6</v>
      </c>
      <c r="F24" s="60"/>
      <c r="G24" s="67">
        <f aca="true" t="shared" si="1" ref="G24:G31">C24+E24</f>
        <v>19.17</v>
      </c>
      <c r="H24" s="68">
        <f>H23</f>
        <v>5.91</v>
      </c>
      <c r="I24" s="29"/>
      <c r="J24" s="58" t="s">
        <v>57</v>
      </c>
      <c r="K24" s="58" t="s">
        <v>58</v>
      </c>
      <c r="L24" s="69">
        <f>L23+4</f>
        <v>42.76</v>
      </c>
      <c r="M24" s="62"/>
      <c r="N24" s="70">
        <f>E23</f>
        <v>6</v>
      </c>
      <c r="O24" s="65"/>
      <c r="P24" s="60">
        <f>L24+N24</f>
        <v>48.76</v>
      </c>
      <c r="Q24" s="70">
        <f>H24</f>
        <v>5.91</v>
      </c>
    </row>
    <row r="25" spans="1:17" ht="12.75">
      <c r="A25" s="57" t="s">
        <v>59</v>
      </c>
      <c r="B25" s="58" t="s">
        <v>56</v>
      </c>
      <c r="C25" s="66">
        <v>14.91</v>
      </c>
      <c r="D25" s="60"/>
      <c r="E25" s="60">
        <f t="shared" si="0"/>
        <v>6</v>
      </c>
      <c r="F25" s="60"/>
      <c r="G25" s="67">
        <f t="shared" si="1"/>
        <v>20.91</v>
      </c>
      <c r="H25" s="68">
        <f>H23</f>
        <v>5.91</v>
      </c>
      <c r="I25" s="29"/>
      <c r="J25" s="58" t="s">
        <v>60</v>
      </c>
      <c r="K25" s="58" t="s">
        <v>56</v>
      </c>
      <c r="L25" s="69">
        <v>46.95</v>
      </c>
      <c r="M25" s="62"/>
      <c r="N25" s="70">
        <f>E23</f>
        <v>6</v>
      </c>
      <c r="O25" s="65"/>
      <c r="P25" s="60">
        <f>L25+N25</f>
        <v>52.95</v>
      </c>
      <c r="Q25" s="70">
        <f>Q24</f>
        <v>5.91</v>
      </c>
    </row>
    <row r="26" spans="1:17" ht="12.75">
      <c r="A26" s="57" t="s">
        <v>59</v>
      </c>
      <c r="B26" s="58" t="s">
        <v>58</v>
      </c>
      <c r="C26" s="66">
        <f>C25+1</f>
        <v>15.91</v>
      </c>
      <c r="D26" s="60"/>
      <c r="E26" s="60">
        <f t="shared" si="0"/>
        <v>6</v>
      </c>
      <c r="F26" s="60"/>
      <c r="G26" s="67">
        <f t="shared" si="1"/>
        <v>21.91</v>
      </c>
      <c r="H26" s="68">
        <f aca="true" t="shared" si="2" ref="H26:H31">H25</f>
        <v>5.91</v>
      </c>
      <c r="I26" s="29"/>
      <c r="J26" s="58" t="s">
        <v>60</v>
      </c>
      <c r="K26" s="58" t="s">
        <v>58</v>
      </c>
      <c r="L26" s="69">
        <f>L25+5</f>
        <v>51.95</v>
      </c>
      <c r="M26" s="62"/>
      <c r="N26" s="70">
        <f>E23</f>
        <v>6</v>
      </c>
      <c r="O26" s="65"/>
      <c r="P26" s="60">
        <f>L26+N26</f>
        <v>57.95</v>
      </c>
      <c r="Q26" s="70">
        <f>Q25</f>
        <v>5.91</v>
      </c>
    </row>
    <row r="27" spans="1:17" ht="12.75">
      <c r="A27" s="58" t="s">
        <v>61</v>
      </c>
      <c r="B27" s="58" t="s">
        <v>56</v>
      </c>
      <c r="C27" s="71">
        <v>21.52</v>
      </c>
      <c r="D27" s="60"/>
      <c r="E27" s="60">
        <f t="shared" si="0"/>
        <v>6</v>
      </c>
      <c r="F27" s="60"/>
      <c r="G27" s="67">
        <f t="shared" si="1"/>
        <v>27.52</v>
      </c>
      <c r="H27" s="68">
        <f t="shared" si="2"/>
        <v>5.91</v>
      </c>
      <c r="I27" s="29"/>
      <c r="J27" s="58" t="s">
        <v>62</v>
      </c>
      <c r="K27" s="58" t="s">
        <v>56</v>
      </c>
      <c r="L27" s="69">
        <v>49.99</v>
      </c>
      <c r="M27" s="62"/>
      <c r="N27" s="70">
        <f>E23</f>
        <v>6</v>
      </c>
      <c r="O27" s="65"/>
      <c r="P27" s="60">
        <f>L27+N27</f>
        <v>55.99</v>
      </c>
      <c r="Q27" s="70">
        <f>Q26</f>
        <v>5.91</v>
      </c>
    </row>
    <row r="28" spans="1:17" ht="12.75">
      <c r="A28" s="58" t="s">
        <v>61</v>
      </c>
      <c r="B28" s="58" t="s">
        <v>58</v>
      </c>
      <c r="C28" s="71">
        <f>C27+2</f>
        <v>23.52</v>
      </c>
      <c r="D28" s="60"/>
      <c r="E28" s="60">
        <f t="shared" si="0"/>
        <v>6</v>
      </c>
      <c r="F28" s="60"/>
      <c r="G28" s="67">
        <f t="shared" si="1"/>
        <v>29.52</v>
      </c>
      <c r="H28" s="68">
        <f t="shared" si="2"/>
        <v>5.91</v>
      </c>
      <c r="I28" s="29"/>
      <c r="J28" s="58" t="s">
        <v>62</v>
      </c>
      <c r="K28" s="58" t="s">
        <v>58</v>
      </c>
      <c r="L28" s="69">
        <f>L27+6</f>
        <v>55.99</v>
      </c>
      <c r="M28" s="62"/>
      <c r="N28" s="70">
        <f>E23</f>
        <v>6</v>
      </c>
      <c r="O28" s="65"/>
      <c r="P28" s="60">
        <f>L28+N28</f>
        <v>61.99</v>
      </c>
      <c r="Q28" s="70">
        <f>Q27</f>
        <v>5.91</v>
      </c>
    </row>
    <row r="29" spans="1:17" ht="12.75">
      <c r="A29" s="58" t="s">
        <v>63</v>
      </c>
      <c r="B29" s="58" t="s">
        <v>56</v>
      </c>
      <c r="C29" s="71">
        <v>29.47</v>
      </c>
      <c r="D29" s="60"/>
      <c r="E29" s="60">
        <f t="shared" si="0"/>
        <v>6</v>
      </c>
      <c r="F29" s="60"/>
      <c r="G29" s="67">
        <f t="shared" si="1"/>
        <v>35.47</v>
      </c>
      <c r="H29" s="68">
        <f t="shared" si="2"/>
        <v>5.91</v>
      </c>
      <c r="I29" s="29"/>
      <c r="J29" s="58"/>
      <c r="K29" s="58"/>
      <c r="L29" s="58" t="s">
        <v>1</v>
      </c>
      <c r="M29" s="62" t="s">
        <v>1</v>
      </c>
      <c r="N29" s="58" t="s">
        <v>1</v>
      </c>
      <c r="O29" s="65" t="s">
        <v>1</v>
      </c>
      <c r="P29" s="58"/>
      <c r="Q29" s="58"/>
    </row>
    <row r="30" spans="1:17" ht="12.75">
      <c r="A30" s="58" t="s">
        <v>63</v>
      </c>
      <c r="B30" s="58" t="s">
        <v>58</v>
      </c>
      <c r="C30" s="72">
        <f>C29+3</f>
        <v>32.47</v>
      </c>
      <c r="D30" s="60"/>
      <c r="E30" s="60">
        <f t="shared" si="0"/>
        <v>6</v>
      </c>
      <c r="F30" s="60"/>
      <c r="G30" s="67">
        <f t="shared" si="1"/>
        <v>38.47</v>
      </c>
      <c r="H30" s="68">
        <f t="shared" si="2"/>
        <v>5.91</v>
      </c>
      <c r="I30" s="29"/>
      <c r="J30" s="58"/>
      <c r="K30" s="58"/>
      <c r="L30" s="58" t="s">
        <v>1</v>
      </c>
      <c r="M30" s="62" t="s">
        <v>1</v>
      </c>
      <c r="N30" s="58" t="s">
        <v>1</v>
      </c>
      <c r="O30" s="65" t="s">
        <v>1</v>
      </c>
      <c r="P30" s="58"/>
      <c r="Q30" s="58"/>
    </row>
    <row r="31" spans="1:17" ht="12.75">
      <c r="A31" s="57" t="s">
        <v>59</v>
      </c>
      <c r="B31" s="58" t="s">
        <v>64</v>
      </c>
      <c r="C31" s="71">
        <v>9.91</v>
      </c>
      <c r="D31" s="60"/>
      <c r="E31" s="60">
        <f t="shared" si="0"/>
        <v>6</v>
      </c>
      <c r="F31" s="60"/>
      <c r="G31" s="67">
        <f t="shared" si="1"/>
        <v>15.91</v>
      </c>
      <c r="H31" s="68">
        <f t="shared" si="2"/>
        <v>5.91</v>
      </c>
      <c r="I31" s="29"/>
      <c r="J31" s="58"/>
      <c r="K31" s="58"/>
      <c r="L31" s="58"/>
      <c r="M31" s="62" t="s">
        <v>1</v>
      </c>
      <c r="N31" s="58"/>
      <c r="O31" s="65" t="s">
        <v>1</v>
      </c>
      <c r="P31" s="58"/>
      <c r="Q31" s="58"/>
    </row>
    <row r="32" spans="1:17" ht="12.75">
      <c r="A32" s="57" t="s">
        <v>65</v>
      </c>
      <c r="B32" s="58" t="s">
        <v>66</v>
      </c>
      <c r="C32" s="73" t="s">
        <v>67</v>
      </c>
      <c r="D32" s="60"/>
      <c r="E32" s="60">
        <v>9</v>
      </c>
      <c r="F32" s="60"/>
      <c r="G32" s="70" t="s">
        <v>67</v>
      </c>
      <c r="H32" s="70" t="s">
        <v>67</v>
      </c>
      <c r="I32" s="37"/>
      <c r="J32" s="74"/>
      <c r="K32" s="74"/>
      <c r="L32" s="74"/>
      <c r="M32" s="62" t="s">
        <v>1</v>
      </c>
      <c r="N32" s="74"/>
      <c r="O32" s="65" t="s">
        <v>1</v>
      </c>
      <c r="P32" s="74"/>
      <c r="Q32" s="74"/>
    </row>
    <row r="33" spans="1:17" ht="12.75">
      <c r="A33" s="57"/>
      <c r="B33" s="58"/>
      <c r="C33" s="73"/>
      <c r="D33" s="60"/>
      <c r="E33" s="60"/>
      <c r="F33" s="60"/>
      <c r="G33" s="70"/>
      <c r="H33" s="68"/>
      <c r="I33" s="29"/>
      <c r="J33" s="58"/>
      <c r="K33" s="58"/>
      <c r="L33" s="58"/>
      <c r="M33" s="58" t="s">
        <v>1</v>
      </c>
      <c r="N33" s="58"/>
      <c r="O33" s="75" t="s">
        <v>1</v>
      </c>
      <c r="P33" s="58"/>
      <c r="Q33" s="58"/>
    </row>
    <row r="34" spans="1:17" ht="12.75">
      <c r="A34" s="76"/>
      <c r="B34" s="58"/>
      <c r="C34" s="77"/>
      <c r="D34" s="75"/>
      <c r="E34" s="75"/>
      <c r="F34" s="75"/>
      <c r="G34" s="58"/>
      <c r="H34" s="58"/>
      <c r="I34" s="29"/>
      <c r="J34" s="58"/>
      <c r="K34" s="58"/>
      <c r="L34" s="58"/>
      <c r="M34" s="58"/>
      <c r="N34" s="58"/>
      <c r="O34" s="75"/>
      <c r="P34" s="58"/>
      <c r="Q34" s="58"/>
    </row>
    <row r="35" spans="1:17" ht="12.75">
      <c r="A35" s="58"/>
      <c r="B35" s="58"/>
      <c r="C35" s="77"/>
      <c r="D35" s="35"/>
      <c r="E35" s="75"/>
      <c r="F35" s="75"/>
      <c r="G35" s="58"/>
      <c r="H35" s="58"/>
      <c r="I35" s="29"/>
      <c r="J35" s="58"/>
      <c r="K35" s="58"/>
      <c r="L35" s="58"/>
      <c r="M35" s="58"/>
      <c r="N35" s="58"/>
      <c r="O35" s="75"/>
      <c r="P35" s="58"/>
      <c r="Q35" s="58"/>
    </row>
    <row r="36" spans="1:17" ht="12.75">
      <c r="A36" s="78" t="s">
        <v>68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2"/>
    </row>
    <row r="37" spans="1:17" ht="12.75">
      <c r="A37" s="27"/>
      <c r="B37" s="29"/>
      <c r="C37" s="79" t="s">
        <v>69</v>
      </c>
      <c r="D37" s="7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2"/>
    </row>
    <row r="38" spans="1:17" ht="12.75">
      <c r="A38" s="27"/>
      <c r="B38" s="29"/>
      <c r="C38" s="79" t="s">
        <v>70</v>
      </c>
      <c r="D38" s="7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2"/>
    </row>
    <row r="39" spans="1:17" ht="12.75">
      <c r="A39" s="27"/>
      <c r="B39" s="29"/>
      <c r="C39" s="79"/>
      <c r="D39" s="7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2"/>
    </row>
    <row r="40" spans="1:17" ht="12.75">
      <c r="A40" s="27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2"/>
    </row>
    <row r="41" spans="1:17" ht="12.75">
      <c r="A41" s="27" t="s">
        <v>71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2"/>
    </row>
    <row r="42" spans="1:17" ht="12.75">
      <c r="A42" s="42" t="s">
        <v>72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2"/>
    </row>
    <row r="43" spans="1:17" ht="12.75">
      <c r="A43" s="42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2"/>
    </row>
    <row r="44" spans="1:17" ht="12.75">
      <c r="A44" s="39" t="s">
        <v>73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2"/>
    </row>
    <row r="45" spans="1:17" ht="12.75">
      <c r="A45" s="39" t="s">
        <v>74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2"/>
    </row>
    <row r="46" spans="1:17" ht="12.75">
      <c r="A46" s="39" t="s">
        <v>198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32"/>
    </row>
    <row r="47" spans="1:17" ht="12.75">
      <c r="A47" s="27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32"/>
    </row>
    <row r="48" spans="1:17" ht="12.75">
      <c r="A48" s="27" t="s">
        <v>75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32"/>
    </row>
    <row r="49" spans="1:17" ht="12.75">
      <c r="A49" s="2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32"/>
    </row>
    <row r="50" spans="1:17" ht="12.75">
      <c r="A50" s="27" t="s">
        <v>76</v>
      </c>
      <c r="B50" s="80">
        <v>6</v>
      </c>
      <c r="C50" s="29"/>
      <c r="D50" s="29"/>
      <c r="E50" s="29" t="s">
        <v>77</v>
      </c>
      <c r="F50" s="29"/>
      <c r="G50" s="81"/>
      <c r="H50" s="29"/>
      <c r="I50" s="29"/>
      <c r="J50" s="29"/>
      <c r="K50" s="29"/>
      <c r="L50" s="29"/>
      <c r="M50" s="29"/>
      <c r="N50" s="29"/>
      <c r="O50" s="29"/>
      <c r="P50" s="29"/>
      <c r="Q50" s="32"/>
    </row>
    <row r="51" spans="1:17" ht="12.75">
      <c r="A51" s="27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2"/>
    </row>
    <row r="52" spans="1:17" ht="12.75">
      <c r="A52" s="27" t="s">
        <v>201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32"/>
    </row>
    <row r="53" spans="1:17" ht="12.75">
      <c r="A53" s="27" t="s">
        <v>78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32"/>
    </row>
    <row r="54" spans="1:17" ht="12.75">
      <c r="A54" s="2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32"/>
    </row>
    <row r="55" spans="1:17" ht="12.75">
      <c r="A55" s="27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82" t="s">
        <v>185</v>
      </c>
    </row>
    <row r="56" spans="1:17" ht="12.75">
      <c r="A56" s="2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32"/>
    </row>
    <row r="57" spans="1:17" ht="12.75">
      <c r="A57" s="2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32"/>
    </row>
    <row r="58" spans="1:17" ht="12.75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</row>
    <row r="59" spans="1:17" ht="12.75">
      <c r="A59" s="27" t="s">
        <v>26</v>
      </c>
      <c r="B59" s="29" t="str">
        <f>+'Check Sheet'!$B$53</f>
        <v>Irmgard R Wilcox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32"/>
    </row>
    <row r="60" spans="1:17" ht="12.75">
      <c r="A60" s="27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2"/>
    </row>
    <row r="61" spans="1:17" ht="12.75">
      <c r="A61" s="33" t="s">
        <v>28</v>
      </c>
      <c r="B61" s="83">
        <f>+'Check Sheet'!$B$55</f>
        <v>40436</v>
      </c>
      <c r="C61" s="34"/>
      <c r="D61" s="34"/>
      <c r="E61" s="34"/>
      <c r="F61" s="34"/>
      <c r="G61" s="34"/>
      <c r="H61" s="34"/>
      <c r="I61" s="34"/>
      <c r="J61" s="34"/>
      <c r="K61" s="34"/>
      <c r="L61" s="34" t="s">
        <v>79</v>
      </c>
      <c r="M61" s="34"/>
      <c r="N61" s="34"/>
      <c r="O61" s="34"/>
      <c r="P61" s="83">
        <f>'Check Sheet'!J55</f>
        <v>40483</v>
      </c>
      <c r="Q61" s="35"/>
    </row>
    <row r="62" spans="1:17" ht="12.75">
      <c r="A62" s="178" t="s">
        <v>30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80"/>
      <c r="P62" s="180"/>
      <c r="Q62" s="181"/>
    </row>
    <row r="63" spans="1:17" ht="12.75">
      <c r="A63" s="27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32"/>
    </row>
    <row r="64" spans="1:17" ht="12.75">
      <c r="A64" s="27" t="s">
        <v>31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32"/>
    </row>
    <row r="65" spans="1:17" ht="12.75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5"/>
    </row>
  </sheetData>
  <sheetProtection/>
  <mergeCells count="2">
    <mergeCell ref="A62:Q62"/>
    <mergeCell ref="A6:Q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29">
      <selection activeCell="L19" sqref="L19"/>
    </sheetView>
  </sheetViews>
  <sheetFormatPr defaultColWidth="9.140625" defaultRowHeight="12.75"/>
  <cols>
    <col min="1" max="1" width="10.57421875" style="0" customWidth="1"/>
    <col min="2" max="2" width="18.421875" style="0" customWidth="1"/>
    <col min="4" max="4" width="3.140625" style="0" customWidth="1"/>
    <col min="5" max="5" width="8.140625" style="0" customWidth="1"/>
    <col min="6" max="6" width="2.57421875" style="0" customWidth="1"/>
    <col min="7" max="7" width="10.00390625" style="0" customWidth="1"/>
    <col min="8" max="8" width="8.00390625" style="0" customWidth="1"/>
    <col min="9" max="9" width="1.28515625" style="0" customWidth="1"/>
    <col min="10" max="10" width="10.28125" style="0" customWidth="1"/>
    <col min="11" max="11" width="8.00390625" style="0" customWidth="1"/>
    <col min="12" max="12" width="9.421875" style="0" customWidth="1"/>
    <col min="13" max="13" width="4.7109375" style="0" customWidth="1"/>
    <col min="14" max="14" width="8.8515625" style="0" customWidth="1"/>
    <col min="15" max="15" width="2.421875" style="0" customWidth="1"/>
    <col min="16" max="16" width="9.421875" style="0" customWidth="1"/>
    <col min="17" max="17" width="8.7109375" style="0" customWidth="1"/>
  </cols>
  <sheetData>
    <row r="1" spans="1:17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12.75">
      <c r="A2" s="27" t="s">
        <v>0</v>
      </c>
      <c r="B2" s="28">
        <f>'Check Sheet'!$B$2</f>
        <v>25</v>
      </c>
      <c r="C2" s="29"/>
      <c r="D2" s="29"/>
      <c r="E2" s="29" t="str">
        <f>'Check Sheet'!$C$2</f>
        <v> </v>
      </c>
      <c r="F2" s="29"/>
      <c r="G2" s="29"/>
      <c r="H2" s="29"/>
      <c r="I2" s="29"/>
      <c r="J2" s="29"/>
      <c r="K2" s="29"/>
      <c r="L2" s="29"/>
      <c r="M2" s="34" t="s">
        <v>196</v>
      </c>
      <c r="N2" s="29" t="s">
        <v>80</v>
      </c>
      <c r="O2" s="29"/>
      <c r="P2" s="29"/>
      <c r="Q2" s="84">
        <v>25</v>
      </c>
    </row>
    <row r="3" spans="1:17" ht="12.75">
      <c r="A3" s="27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2"/>
    </row>
    <row r="4" spans="1:17" ht="12.75">
      <c r="A4" s="27" t="s">
        <v>3</v>
      </c>
      <c r="B4" s="29"/>
      <c r="C4" s="11" t="str">
        <f>'[1]Item 100, pg 22'!C4</f>
        <v>Murrey's Disposal Co., Inc  G-9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2"/>
    </row>
    <row r="5" spans="1:17" ht="12.75">
      <c r="A5" s="33" t="s">
        <v>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17" ht="12.75">
      <c r="A6" s="27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2"/>
    </row>
    <row r="7" spans="1:17" ht="12.75">
      <c r="A7" s="185" t="s">
        <v>81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38"/>
    </row>
    <row r="8" spans="1:17" ht="12.75">
      <c r="A8" s="27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2"/>
    </row>
    <row r="9" spans="1:17" ht="12.75">
      <c r="A9" s="27" t="s">
        <v>82</v>
      </c>
      <c r="B9" s="29" t="s">
        <v>41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2"/>
    </row>
    <row r="10" spans="1:17" ht="12.75">
      <c r="A10" s="27"/>
      <c r="B10" s="29"/>
      <c r="C10" s="29"/>
      <c r="D10" s="34"/>
      <c r="E10" s="29"/>
      <c r="F10" s="29"/>
      <c r="G10" s="29" t="s">
        <v>1</v>
      </c>
      <c r="H10" s="29"/>
      <c r="I10" s="29"/>
      <c r="J10" s="29"/>
      <c r="K10" s="29"/>
      <c r="L10" s="29"/>
      <c r="M10" s="34"/>
      <c r="N10" s="29"/>
      <c r="O10" s="29"/>
      <c r="P10" s="29"/>
      <c r="Q10" s="32"/>
    </row>
    <row r="11" spans="1:17" ht="12.75">
      <c r="A11" s="47" t="s">
        <v>42</v>
      </c>
      <c r="B11" s="47" t="s">
        <v>43</v>
      </c>
      <c r="C11" s="48" t="s">
        <v>44</v>
      </c>
      <c r="D11" s="50"/>
      <c r="E11" s="48" t="s">
        <v>45</v>
      </c>
      <c r="F11" s="50"/>
      <c r="G11" s="47" t="s">
        <v>46</v>
      </c>
      <c r="H11" s="47" t="s">
        <v>47</v>
      </c>
      <c r="I11" s="51"/>
      <c r="J11" s="47" t="s">
        <v>42</v>
      </c>
      <c r="K11" s="47" t="s">
        <v>43</v>
      </c>
      <c r="L11" s="48" t="s">
        <v>44</v>
      </c>
      <c r="M11" s="85"/>
      <c r="N11" s="48" t="s">
        <v>45</v>
      </c>
      <c r="O11" s="50"/>
      <c r="P11" s="47" t="s">
        <v>46</v>
      </c>
      <c r="Q11" s="47" t="s">
        <v>47</v>
      </c>
    </row>
    <row r="12" spans="1:17" ht="12.75">
      <c r="A12" s="52" t="s">
        <v>48</v>
      </c>
      <c r="B12" s="52" t="s">
        <v>49</v>
      </c>
      <c r="C12" s="53" t="s">
        <v>50</v>
      </c>
      <c r="D12" s="49"/>
      <c r="E12" s="53" t="s">
        <v>50</v>
      </c>
      <c r="F12" s="49"/>
      <c r="G12" s="52" t="s">
        <v>51</v>
      </c>
      <c r="H12" s="52" t="s">
        <v>50</v>
      </c>
      <c r="I12" s="51"/>
      <c r="J12" s="52" t="s">
        <v>48</v>
      </c>
      <c r="K12" s="52" t="s">
        <v>49</v>
      </c>
      <c r="L12" s="53" t="s">
        <v>50</v>
      </c>
      <c r="M12" s="49"/>
      <c r="N12" s="51" t="s">
        <v>50</v>
      </c>
      <c r="O12" s="49"/>
      <c r="P12" s="52" t="s">
        <v>51</v>
      </c>
      <c r="Q12" s="52" t="s">
        <v>50</v>
      </c>
    </row>
    <row r="13" spans="1:17" ht="12.75">
      <c r="A13" s="54" t="s">
        <v>52</v>
      </c>
      <c r="B13" s="54" t="s">
        <v>50</v>
      </c>
      <c r="C13" s="55" t="s">
        <v>53</v>
      </c>
      <c r="D13" s="56"/>
      <c r="E13" s="55" t="s">
        <v>53</v>
      </c>
      <c r="F13" s="56"/>
      <c r="G13" s="54" t="s">
        <v>54</v>
      </c>
      <c r="H13" s="54" t="s">
        <v>53</v>
      </c>
      <c r="I13" s="51"/>
      <c r="J13" s="54" t="s">
        <v>52</v>
      </c>
      <c r="K13" s="54" t="s">
        <v>50</v>
      </c>
      <c r="L13" s="55" t="s">
        <v>53</v>
      </c>
      <c r="M13" s="86"/>
      <c r="N13" s="55" t="s">
        <v>53</v>
      </c>
      <c r="O13" s="56"/>
      <c r="P13" s="54" t="s">
        <v>54</v>
      </c>
      <c r="Q13" s="54" t="s">
        <v>53</v>
      </c>
    </row>
    <row r="14" spans="1:17" ht="12.75">
      <c r="A14" s="57" t="s">
        <v>59</v>
      </c>
      <c r="B14" s="58" t="s">
        <v>56</v>
      </c>
      <c r="C14" s="59">
        <v>16.4</v>
      </c>
      <c r="D14" s="87"/>
      <c r="E14" s="88">
        <v>6</v>
      </c>
      <c r="F14" s="87"/>
      <c r="G14" s="62">
        <f aca="true" t="shared" si="0" ref="G14:G21">C14+E14</f>
        <v>22.4</v>
      </c>
      <c r="H14" s="63">
        <v>5.91</v>
      </c>
      <c r="I14" s="29"/>
      <c r="J14" s="58" t="s">
        <v>60</v>
      </c>
      <c r="K14" s="58" t="s">
        <v>56</v>
      </c>
      <c r="L14" s="89">
        <v>62.46</v>
      </c>
      <c r="M14" s="87"/>
      <c r="N14" s="88">
        <f>E14</f>
        <v>6</v>
      </c>
      <c r="O14" s="87"/>
      <c r="P14" s="62">
        <f>L14+N14</f>
        <v>68.46000000000001</v>
      </c>
      <c r="Q14" s="63">
        <f>H14</f>
        <v>5.91</v>
      </c>
    </row>
    <row r="15" spans="1:17" ht="12.75">
      <c r="A15" s="57" t="s">
        <v>59</v>
      </c>
      <c r="B15" s="58" t="s">
        <v>58</v>
      </c>
      <c r="C15" s="71">
        <f>C14+0.75</f>
        <v>17.15</v>
      </c>
      <c r="D15" s="87"/>
      <c r="E15" s="90">
        <f aca="true" t="shared" si="1" ref="E15:E21">E14</f>
        <v>6</v>
      </c>
      <c r="F15" s="87"/>
      <c r="G15" s="69">
        <f t="shared" si="0"/>
        <v>23.15</v>
      </c>
      <c r="H15" s="68">
        <f aca="true" t="shared" si="2" ref="H15:H21">H14</f>
        <v>5.91</v>
      </c>
      <c r="I15" s="29"/>
      <c r="J15" s="58" t="s">
        <v>60</v>
      </c>
      <c r="K15" s="58" t="s">
        <v>58</v>
      </c>
      <c r="L15" s="71">
        <f>L14+0.75</f>
        <v>63.21</v>
      </c>
      <c r="M15" s="87"/>
      <c r="N15" s="90">
        <f>N14</f>
        <v>6</v>
      </c>
      <c r="O15" s="87"/>
      <c r="P15" s="69">
        <f>L15+N15</f>
        <v>69.21000000000001</v>
      </c>
      <c r="Q15" s="63">
        <f>Q14</f>
        <v>5.91</v>
      </c>
    </row>
    <row r="16" spans="1:17" ht="12.75">
      <c r="A16" s="58" t="s">
        <v>61</v>
      </c>
      <c r="B16" s="58" t="s">
        <v>56</v>
      </c>
      <c r="C16" s="71">
        <v>25.55</v>
      </c>
      <c r="D16" s="87"/>
      <c r="E16" s="90">
        <f t="shared" si="1"/>
        <v>6</v>
      </c>
      <c r="F16" s="87"/>
      <c r="G16" s="69">
        <f t="shared" si="0"/>
        <v>31.55</v>
      </c>
      <c r="H16" s="68">
        <f t="shared" si="2"/>
        <v>5.91</v>
      </c>
      <c r="I16" s="29"/>
      <c r="J16" s="58" t="s">
        <v>62</v>
      </c>
      <c r="K16" s="58" t="s">
        <v>56</v>
      </c>
      <c r="L16" s="71">
        <v>74.47</v>
      </c>
      <c r="M16" s="87"/>
      <c r="N16" s="90">
        <f>N15</f>
        <v>6</v>
      </c>
      <c r="O16" s="87"/>
      <c r="P16" s="69">
        <f>L16+N16</f>
        <v>80.47</v>
      </c>
      <c r="Q16" s="63">
        <f>Q14</f>
        <v>5.91</v>
      </c>
    </row>
    <row r="17" spans="1:17" ht="12.75">
      <c r="A17" s="58" t="s">
        <v>61</v>
      </c>
      <c r="B17" s="58" t="s">
        <v>58</v>
      </c>
      <c r="C17" s="71">
        <f>C16+0.75</f>
        <v>26.3</v>
      </c>
      <c r="D17" s="87"/>
      <c r="E17" s="90">
        <f t="shared" si="1"/>
        <v>6</v>
      </c>
      <c r="F17" s="87"/>
      <c r="G17" s="69">
        <f t="shared" si="0"/>
        <v>32.3</v>
      </c>
      <c r="H17" s="68">
        <f t="shared" si="2"/>
        <v>5.91</v>
      </c>
      <c r="I17" s="29"/>
      <c r="J17" s="58" t="s">
        <v>62</v>
      </c>
      <c r="K17" s="58" t="s">
        <v>58</v>
      </c>
      <c r="L17" s="71">
        <f>L16+0.75</f>
        <v>75.22</v>
      </c>
      <c r="M17" s="87"/>
      <c r="N17" s="90">
        <f>N16</f>
        <v>6</v>
      </c>
      <c r="O17" s="87"/>
      <c r="P17" s="69">
        <f>L17+N17</f>
        <v>81.22</v>
      </c>
      <c r="Q17" s="63">
        <f>Q14</f>
        <v>5.91</v>
      </c>
    </row>
    <row r="18" spans="1:17" ht="12.75">
      <c r="A18" s="58" t="s">
        <v>63</v>
      </c>
      <c r="B18" s="58" t="s">
        <v>56</v>
      </c>
      <c r="C18" s="71">
        <v>37.45</v>
      </c>
      <c r="D18" s="87"/>
      <c r="E18" s="90">
        <f t="shared" si="1"/>
        <v>6</v>
      </c>
      <c r="F18" s="87"/>
      <c r="G18" s="69">
        <f t="shared" si="0"/>
        <v>43.45</v>
      </c>
      <c r="H18" s="68">
        <f t="shared" si="2"/>
        <v>5.91</v>
      </c>
      <c r="I18" s="29"/>
      <c r="J18" s="166" t="s">
        <v>83</v>
      </c>
      <c r="K18" s="58"/>
      <c r="L18" s="91">
        <v>9</v>
      </c>
      <c r="M18" s="75"/>
      <c r="N18" s="77"/>
      <c r="O18" s="75"/>
      <c r="P18" s="58"/>
      <c r="Q18" s="58"/>
    </row>
    <row r="19" spans="1:17" ht="12.75">
      <c r="A19" s="58" t="s">
        <v>63</v>
      </c>
      <c r="B19" s="58" t="s">
        <v>58</v>
      </c>
      <c r="C19" s="72">
        <f>C18+0.75</f>
        <v>38.2</v>
      </c>
      <c r="D19" s="87"/>
      <c r="E19" s="90">
        <f t="shared" si="1"/>
        <v>6</v>
      </c>
      <c r="F19" s="87"/>
      <c r="G19" s="69">
        <f t="shared" si="0"/>
        <v>44.2</v>
      </c>
      <c r="H19" s="68">
        <f t="shared" si="2"/>
        <v>5.91</v>
      </c>
      <c r="I19" s="29"/>
      <c r="J19" s="58"/>
      <c r="K19" s="58"/>
      <c r="L19" s="77"/>
      <c r="M19" s="75"/>
      <c r="N19" s="77"/>
      <c r="O19" s="75"/>
      <c r="P19" s="58"/>
      <c r="Q19" s="58"/>
    </row>
    <row r="20" spans="1:17" ht="12.75">
      <c r="A20" s="58" t="s">
        <v>57</v>
      </c>
      <c r="B20" s="58" t="s">
        <v>56</v>
      </c>
      <c r="C20" s="71">
        <v>49.57</v>
      </c>
      <c r="D20" s="87"/>
      <c r="E20" s="90">
        <f t="shared" si="1"/>
        <v>6</v>
      </c>
      <c r="F20" s="87"/>
      <c r="G20" s="69">
        <f t="shared" si="0"/>
        <v>55.57</v>
      </c>
      <c r="H20" s="68">
        <f t="shared" si="2"/>
        <v>5.91</v>
      </c>
      <c r="I20" s="29"/>
      <c r="J20" s="58"/>
      <c r="K20" s="58"/>
      <c r="L20" s="77" t="s">
        <v>1</v>
      </c>
      <c r="M20" s="75"/>
      <c r="N20" s="77" t="s">
        <v>1</v>
      </c>
      <c r="O20" s="75"/>
      <c r="P20" s="58"/>
      <c r="Q20" s="58"/>
    </row>
    <row r="21" spans="1:17" ht="12.75">
      <c r="A21" s="58" t="s">
        <v>57</v>
      </c>
      <c r="B21" s="58" t="s">
        <v>58</v>
      </c>
      <c r="C21" s="71">
        <f>C20+0.75</f>
        <v>50.32</v>
      </c>
      <c r="D21" s="87"/>
      <c r="E21" s="90">
        <f t="shared" si="1"/>
        <v>6</v>
      </c>
      <c r="F21" s="87"/>
      <c r="G21" s="69">
        <f t="shared" si="0"/>
        <v>56.32</v>
      </c>
      <c r="H21" s="68">
        <f t="shared" si="2"/>
        <v>5.91</v>
      </c>
      <c r="I21" s="29"/>
      <c r="J21" s="58"/>
      <c r="K21" s="58"/>
      <c r="L21" s="77"/>
      <c r="M21" s="75"/>
      <c r="N21" s="77"/>
      <c r="O21" s="75"/>
      <c r="P21" s="58"/>
      <c r="Q21" s="58"/>
    </row>
    <row r="22" spans="1:17" ht="12.75">
      <c r="A22" s="58" t="s">
        <v>1</v>
      </c>
      <c r="B22" s="58" t="s">
        <v>1</v>
      </c>
      <c r="C22" s="77" t="s">
        <v>1</v>
      </c>
      <c r="D22" s="75"/>
      <c r="E22" s="77" t="s">
        <v>1</v>
      </c>
      <c r="F22" s="75"/>
      <c r="G22" s="58" t="s">
        <v>1</v>
      </c>
      <c r="H22" s="67" t="s">
        <v>1</v>
      </c>
      <c r="I22" s="29"/>
      <c r="J22" s="58"/>
      <c r="K22" s="58"/>
      <c r="L22" s="77"/>
      <c r="M22" s="75"/>
      <c r="N22" s="77"/>
      <c r="O22" s="75"/>
      <c r="P22" s="58"/>
      <c r="Q22" s="58"/>
    </row>
    <row r="23" spans="1:17" ht="12.75">
      <c r="A23" s="58" t="s">
        <v>1</v>
      </c>
      <c r="B23" s="58" t="s">
        <v>1</v>
      </c>
      <c r="C23" s="92" t="s">
        <v>1</v>
      </c>
      <c r="D23" s="93"/>
      <c r="E23" s="92" t="s">
        <v>1</v>
      </c>
      <c r="F23" s="93"/>
      <c r="G23" s="94" t="s">
        <v>1</v>
      </c>
      <c r="H23" s="67" t="s">
        <v>1</v>
      </c>
      <c r="I23" s="37"/>
      <c r="J23" s="74"/>
      <c r="K23" s="74"/>
      <c r="L23" s="95"/>
      <c r="M23" s="96"/>
      <c r="N23" s="95"/>
      <c r="O23" s="96"/>
      <c r="P23" s="74"/>
      <c r="Q23" s="74"/>
    </row>
    <row r="24" spans="1:17" ht="12.75">
      <c r="A24" s="58"/>
      <c r="B24" s="58"/>
      <c r="C24" s="77"/>
      <c r="D24" s="75"/>
      <c r="E24" s="77"/>
      <c r="F24" s="75"/>
      <c r="G24" s="58"/>
      <c r="H24" s="58"/>
      <c r="I24" s="29"/>
      <c r="J24" s="58"/>
      <c r="K24" s="58"/>
      <c r="L24" s="77"/>
      <c r="M24" s="75"/>
      <c r="N24" s="77"/>
      <c r="O24" s="75"/>
      <c r="P24" s="58"/>
      <c r="Q24" s="58"/>
    </row>
    <row r="25" spans="1:17" ht="12.75">
      <c r="A25" s="78" t="s">
        <v>68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6"/>
    </row>
    <row r="26" spans="1:17" ht="12.75">
      <c r="A26" s="27"/>
      <c r="B26" s="29"/>
      <c r="C26" s="79" t="s">
        <v>69</v>
      </c>
      <c r="D26" s="7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2"/>
    </row>
    <row r="27" spans="1:17" ht="12.75">
      <c r="A27" s="27"/>
      <c r="B27" s="29"/>
      <c r="C27" s="79" t="s">
        <v>70</v>
      </c>
      <c r="D27" s="7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2"/>
    </row>
    <row r="28" spans="1:17" ht="12.75">
      <c r="A28" s="27"/>
      <c r="B28" s="29"/>
      <c r="C28" s="79"/>
      <c r="D28" s="7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2"/>
    </row>
    <row r="29" spans="1:17" ht="12.75">
      <c r="A29" s="27"/>
      <c r="B29" s="29"/>
      <c r="C29" s="79"/>
      <c r="D29" s="7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2"/>
    </row>
    <row r="30" spans="1:17" ht="12.75">
      <c r="A30" s="27"/>
      <c r="J30" s="29"/>
      <c r="K30" s="29"/>
      <c r="L30" s="29"/>
      <c r="M30" s="29"/>
      <c r="N30" s="29"/>
      <c r="O30" s="29"/>
      <c r="P30" s="29"/>
      <c r="Q30" s="32"/>
    </row>
    <row r="31" spans="1:17" ht="12.75">
      <c r="A31" s="27" t="s">
        <v>84</v>
      </c>
      <c r="B31" t="s">
        <v>85</v>
      </c>
      <c r="J31" s="37"/>
      <c r="K31" s="37"/>
      <c r="L31" s="37"/>
      <c r="M31" s="37"/>
      <c r="N31" s="37"/>
      <c r="O31" s="37"/>
      <c r="P31" s="37"/>
      <c r="Q31" s="38"/>
    </row>
    <row r="32" spans="1:17" ht="12.75">
      <c r="A32" s="39"/>
      <c r="B32" s="97" t="s">
        <v>86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2"/>
    </row>
    <row r="33" spans="1:17" ht="12.75">
      <c r="A33" s="36" t="s">
        <v>87</v>
      </c>
      <c r="B33" s="97" t="s">
        <v>88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2"/>
    </row>
    <row r="34" spans="1:17" ht="12.75">
      <c r="A34" s="39"/>
      <c r="B34" s="97" t="s">
        <v>89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2"/>
    </row>
    <row r="35" spans="1:17" ht="12.75">
      <c r="A35" s="36" t="s">
        <v>90</v>
      </c>
      <c r="B35" s="98" t="s">
        <v>91</v>
      </c>
      <c r="C35" s="37"/>
      <c r="D35" s="37"/>
      <c r="E35" s="37"/>
      <c r="F35" s="37"/>
      <c r="G35" s="37"/>
      <c r="H35" s="37"/>
      <c r="I35" s="37"/>
      <c r="J35" s="29"/>
      <c r="K35" s="29"/>
      <c r="L35" s="29"/>
      <c r="M35" s="29"/>
      <c r="N35" s="29"/>
      <c r="O35" s="29"/>
      <c r="P35" s="29"/>
      <c r="Q35" s="32"/>
    </row>
    <row r="36" spans="1:17" ht="12.75">
      <c r="A36" s="39"/>
      <c r="B36" s="97" t="s">
        <v>202</v>
      </c>
      <c r="C36" s="29"/>
      <c r="D36" s="29"/>
      <c r="E36" s="29"/>
      <c r="F36" s="29"/>
      <c r="G36" s="29"/>
      <c r="H36" s="29"/>
      <c r="I36" s="97"/>
      <c r="J36" s="29"/>
      <c r="K36" s="29"/>
      <c r="L36" s="29"/>
      <c r="M36" s="29"/>
      <c r="N36" s="29"/>
      <c r="O36" s="29"/>
      <c r="P36" s="29"/>
      <c r="Q36" s="32"/>
    </row>
    <row r="37" spans="1:17" ht="12.75">
      <c r="A37" s="39"/>
      <c r="B37" t="s">
        <v>92</v>
      </c>
      <c r="L37" s="30"/>
      <c r="M37" s="30"/>
      <c r="N37" s="30"/>
      <c r="O37" s="30"/>
      <c r="P37" s="29"/>
      <c r="Q37" s="32"/>
    </row>
    <row r="38" spans="1:17" ht="12.75">
      <c r="A38" s="39"/>
      <c r="B38" s="99"/>
      <c r="C38" s="29"/>
      <c r="D38" s="29"/>
      <c r="E38" s="29"/>
      <c r="F38" s="29"/>
      <c r="G38" s="29"/>
      <c r="H38" s="29"/>
      <c r="I38" s="99"/>
      <c r="J38" s="29"/>
      <c r="K38" s="29"/>
      <c r="L38" s="29"/>
      <c r="M38" s="29"/>
      <c r="N38" s="29"/>
      <c r="O38" s="29"/>
      <c r="P38" s="29"/>
      <c r="Q38" s="32"/>
    </row>
    <row r="39" spans="1:17" ht="12.75">
      <c r="A39" s="39"/>
      <c r="B39" s="99"/>
      <c r="C39" s="29"/>
      <c r="D39" s="29"/>
      <c r="E39" s="29"/>
      <c r="F39" s="29"/>
      <c r="G39" s="29"/>
      <c r="H39" s="29"/>
      <c r="I39" s="99"/>
      <c r="J39" s="29"/>
      <c r="K39" s="29"/>
      <c r="L39" s="29"/>
      <c r="M39" s="29"/>
      <c r="N39" s="29"/>
      <c r="O39" s="29"/>
      <c r="P39" s="29"/>
      <c r="Q39" s="32"/>
    </row>
    <row r="40" spans="1:17" ht="12.75">
      <c r="A40" s="39"/>
      <c r="B40" s="99"/>
      <c r="C40" s="29"/>
      <c r="D40" s="29"/>
      <c r="E40" s="29"/>
      <c r="F40" s="29"/>
      <c r="G40" s="29"/>
      <c r="H40" s="29"/>
      <c r="I40" s="99"/>
      <c r="J40" s="29"/>
      <c r="K40" s="29"/>
      <c r="L40" s="29"/>
      <c r="M40" s="29"/>
      <c r="N40" s="29"/>
      <c r="O40" s="29"/>
      <c r="P40" s="29"/>
      <c r="Q40" s="32"/>
    </row>
    <row r="41" spans="1:17" ht="12.75">
      <c r="A41" s="39"/>
      <c r="B41" s="99"/>
      <c r="C41" s="29"/>
      <c r="D41" s="29"/>
      <c r="E41" s="29"/>
      <c r="F41" s="29"/>
      <c r="G41" s="29"/>
      <c r="H41" s="29"/>
      <c r="I41" s="99"/>
      <c r="J41" s="29"/>
      <c r="K41" s="29"/>
      <c r="L41" s="29"/>
      <c r="M41" s="29"/>
      <c r="N41" s="29"/>
      <c r="O41" s="29"/>
      <c r="P41" s="29"/>
      <c r="Q41" s="32"/>
    </row>
    <row r="42" spans="1:17" ht="12.75">
      <c r="A42" s="27"/>
      <c r="B42" s="99"/>
      <c r="C42" s="29"/>
      <c r="D42" s="29"/>
      <c r="E42" s="29"/>
      <c r="F42" s="29"/>
      <c r="G42" s="29"/>
      <c r="H42" s="29"/>
      <c r="I42" s="99"/>
      <c r="J42" s="29"/>
      <c r="K42" s="29"/>
      <c r="L42" s="29"/>
      <c r="M42" s="29"/>
      <c r="N42" s="29"/>
      <c r="O42" s="29"/>
      <c r="P42" s="29"/>
      <c r="Q42" s="32"/>
    </row>
    <row r="43" spans="1:17" ht="12.75">
      <c r="A43" s="27"/>
      <c r="B43" s="99"/>
      <c r="C43" s="29"/>
      <c r="D43" s="29"/>
      <c r="E43" s="29"/>
      <c r="F43" s="29"/>
      <c r="G43" s="29"/>
      <c r="H43" s="29"/>
      <c r="I43" s="99"/>
      <c r="J43" s="29"/>
      <c r="K43" s="29"/>
      <c r="L43" s="29"/>
      <c r="M43" s="29"/>
      <c r="N43" s="29"/>
      <c r="O43" s="29"/>
      <c r="P43" s="29"/>
      <c r="Q43" s="32"/>
    </row>
    <row r="44" spans="1:17" ht="12.75">
      <c r="A44" s="27"/>
      <c r="B44" s="29"/>
      <c r="C44" s="29"/>
      <c r="D44" s="29"/>
      <c r="E44" s="37"/>
      <c r="F44" s="37"/>
      <c r="G44" s="37"/>
      <c r="H44" s="37"/>
      <c r="I44" s="37"/>
      <c r="J44" s="29"/>
      <c r="K44" s="29"/>
      <c r="L44" s="29"/>
      <c r="M44" s="29"/>
      <c r="N44" s="29"/>
      <c r="O44" s="29"/>
      <c r="P44" s="29"/>
      <c r="Q44" s="32"/>
    </row>
    <row r="45" spans="1:17" ht="12.75">
      <c r="A45" s="27"/>
      <c r="B45" s="97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2"/>
    </row>
    <row r="46" spans="1:17" ht="12.75">
      <c r="A46" s="27"/>
      <c r="B46" s="97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32"/>
    </row>
    <row r="47" spans="1:17" ht="12.75">
      <c r="A47" s="27"/>
      <c r="B47" s="97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32"/>
    </row>
    <row r="48" spans="1:17" ht="12.75">
      <c r="A48" s="27"/>
      <c r="B48" s="97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32"/>
    </row>
    <row r="49" spans="1:17" ht="12.75">
      <c r="A49" s="27"/>
      <c r="B49" s="97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32"/>
    </row>
    <row r="50" spans="1:17" ht="12.75">
      <c r="A50" s="27"/>
      <c r="B50" s="97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2"/>
    </row>
    <row r="51" spans="1:17" ht="12.75">
      <c r="A51" s="27"/>
      <c r="B51" s="97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100" t="s">
        <v>197</v>
      </c>
      <c r="Q51" s="32"/>
    </row>
    <row r="52" spans="1:17" ht="12.7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</row>
    <row r="53" spans="1:17" ht="12.75">
      <c r="A53" s="27" t="s">
        <v>26</v>
      </c>
      <c r="B53" s="29" t="str">
        <f>+'Check Sheet'!$B$53</f>
        <v>Irmgard R Wilcox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32"/>
    </row>
    <row r="54" spans="1:17" ht="12.75">
      <c r="A54" s="2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32"/>
    </row>
    <row r="55" spans="1:17" ht="12.75">
      <c r="A55" s="33" t="s">
        <v>28</v>
      </c>
      <c r="B55" s="83">
        <f>+'Check Sheet'!$B$55</f>
        <v>40436</v>
      </c>
      <c r="C55" s="34"/>
      <c r="D55" s="34"/>
      <c r="E55" s="34"/>
      <c r="F55" s="34"/>
      <c r="G55" s="34"/>
      <c r="H55" s="34"/>
      <c r="I55" s="34"/>
      <c r="J55" s="34"/>
      <c r="K55" s="34"/>
      <c r="L55" s="34" t="s">
        <v>183</v>
      </c>
      <c r="M55" s="101"/>
      <c r="N55" s="34"/>
      <c r="O55" s="34"/>
      <c r="P55" s="102"/>
      <c r="Q55" s="35"/>
    </row>
    <row r="56" spans="1:17" ht="12.75">
      <c r="A56" s="178" t="s">
        <v>30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N56" s="180"/>
      <c r="O56" s="180"/>
      <c r="P56" s="179"/>
      <c r="Q56" s="181"/>
    </row>
    <row r="57" spans="1:17" ht="12.75">
      <c r="A57" s="2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32"/>
    </row>
    <row r="58" spans="1:17" ht="12.75">
      <c r="A58" s="27" t="s">
        <v>31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32"/>
    </row>
    <row r="59" spans="1:17" ht="12.75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</row>
  </sheetData>
  <sheetProtection/>
  <mergeCells count="2">
    <mergeCell ref="A56:Q56"/>
    <mergeCell ref="A7:P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8.28125" style="0" customWidth="1"/>
    <col min="6" max="6" width="9.8515625" style="0" customWidth="1"/>
    <col min="9" max="9" width="8.28125" style="0" customWidth="1"/>
    <col min="10" max="10" width="13.00390625" style="0" customWidth="1"/>
  </cols>
  <sheetData>
    <row r="1" spans="1:10" ht="12.7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2.75">
      <c r="A2" s="27" t="s">
        <v>0</v>
      </c>
      <c r="B2" s="28">
        <f>'Check Sheet'!$B$2</f>
        <v>25</v>
      </c>
      <c r="C2" s="29"/>
      <c r="D2" s="29" t="str">
        <f>'Check Sheet'!$C$2</f>
        <v> </v>
      </c>
      <c r="E2" s="29"/>
      <c r="F2" s="29"/>
      <c r="G2" s="28" t="s">
        <v>196</v>
      </c>
      <c r="H2" s="187" t="s">
        <v>93</v>
      </c>
      <c r="I2" s="187"/>
      <c r="J2" s="31">
        <v>27</v>
      </c>
    </row>
    <row r="3" spans="1:10" ht="12.75">
      <c r="A3" s="27"/>
      <c r="B3" s="29"/>
      <c r="C3" s="29"/>
      <c r="D3" s="29"/>
      <c r="E3" s="29"/>
      <c r="F3" s="29"/>
      <c r="G3" s="29"/>
      <c r="H3" s="29"/>
      <c r="I3" s="29"/>
      <c r="J3" s="32"/>
    </row>
    <row r="4" spans="1:10" ht="12.75">
      <c r="A4" s="27" t="s">
        <v>3</v>
      </c>
      <c r="B4" s="29"/>
      <c r="C4" s="11" t="str">
        <f>'[1]Item 105, Pg 26'!C4</f>
        <v>Murrey's Disposal Co., Inc  G-9</v>
      </c>
      <c r="D4" s="29"/>
      <c r="E4" s="29"/>
      <c r="F4" s="29"/>
      <c r="G4" s="29"/>
      <c r="H4" s="29"/>
      <c r="I4" s="29"/>
      <c r="J4" s="32"/>
    </row>
    <row r="5" spans="1:10" ht="12.75">
      <c r="A5" s="33" t="s">
        <v>5</v>
      </c>
      <c r="B5" s="34"/>
      <c r="C5" s="34"/>
      <c r="D5" s="34"/>
      <c r="E5" s="34"/>
      <c r="F5" s="34"/>
      <c r="G5" s="34"/>
      <c r="H5" s="34"/>
      <c r="I5" s="34"/>
      <c r="J5" s="35"/>
    </row>
    <row r="6" spans="1:10" ht="12.75">
      <c r="A6" s="27"/>
      <c r="B6" s="29"/>
      <c r="C6" s="29"/>
      <c r="D6" s="29"/>
      <c r="E6" s="29"/>
      <c r="F6" s="29"/>
      <c r="G6" s="29"/>
      <c r="H6" s="29"/>
      <c r="I6" s="29"/>
      <c r="J6" s="32"/>
    </row>
    <row r="7" spans="1:10" ht="12.75">
      <c r="A7" s="185" t="s">
        <v>94</v>
      </c>
      <c r="B7" s="186"/>
      <c r="C7" s="186"/>
      <c r="D7" s="186"/>
      <c r="E7" s="186"/>
      <c r="F7" s="186"/>
      <c r="G7" s="186"/>
      <c r="H7" s="186"/>
      <c r="I7" s="103"/>
      <c r="J7" s="32"/>
    </row>
    <row r="8" spans="1:10" ht="12.75">
      <c r="A8" s="27"/>
      <c r="B8" s="29"/>
      <c r="C8" s="29"/>
      <c r="D8" s="29"/>
      <c r="E8" s="29"/>
      <c r="F8" s="29"/>
      <c r="G8" s="29"/>
      <c r="H8" s="29"/>
      <c r="I8" s="29"/>
      <c r="J8" s="32"/>
    </row>
    <row r="9" spans="1:10" ht="12.75">
      <c r="A9" s="27"/>
      <c r="B9" s="97" t="s">
        <v>1</v>
      </c>
      <c r="C9" s="29"/>
      <c r="D9" s="29"/>
      <c r="E9" s="29"/>
      <c r="F9" s="29"/>
      <c r="G9" s="29"/>
      <c r="H9" s="29"/>
      <c r="I9" s="29"/>
      <c r="J9" s="32"/>
    </row>
    <row r="10" spans="1:10" ht="12.75">
      <c r="A10" s="27" t="s">
        <v>95</v>
      </c>
      <c r="B10" s="97"/>
      <c r="C10" s="29"/>
      <c r="D10" s="29"/>
      <c r="E10" s="29"/>
      <c r="F10" s="29"/>
      <c r="G10" s="29"/>
      <c r="H10" s="29"/>
      <c r="I10" s="29"/>
      <c r="J10" s="32"/>
    </row>
    <row r="11" spans="1:10" ht="12.75">
      <c r="A11" s="36" t="s">
        <v>96</v>
      </c>
      <c r="C11" s="37"/>
      <c r="D11" s="37"/>
      <c r="E11" s="37"/>
      <c r="F11" s="37"/>
      <c r="G11" s="37"/>
      <c r="H11" s="37"/>
      <c r="I11" s="37"/>
      <c r="J11" s="38"/>
    </row>
    <row r="12" spans="1:10" ht="12.75">
      <c r="A12" s="27"/>
      <c r="B12" s="97" t="s">
        <v>1</v>
      </c>
      <c r="C12" s="29"/>
      <c r="D12" s="29"/>
      <c r="E12" s="29"/>
      <c r="F12" s="29"/>
      <c r="G12" s="29"/>
      <c r="H12" s="29"/>
      <c r="I12" s="29"/>
      <c r="J12" s="32"/>
    </row>
    <row r="13" spans="1:10" ht="12.75">
      <c r="A13" s="27"/>
      <c r="B13" s="97"/>
      <c r="C13" s="29"/>
      <c r="D13" s="29"/>
      <c r="E13" s="29"/>
      <c r="F13" s="29"/>
      <c r="G13" s="29"/>
      <c r="H13" s="29"/>
      <c r="I13" s="29"/>
      <c r="J13" s="32"/>
    </row>
    <row r="14" spans="1:10" ht="12.75">
      <c r="A14" s="27"/>
      <c r="B14" s="97"/>
      <c r="C14" s="24"/>
      <c r="D14" s="26"/>
      <c r="E14" s="188" t="s">
        <v>1</v>
      </c>
      <c r="F14" s="189"/>
      <c r="G14" s="188" t="s">
        <v>97</v>
      </c>
      <c r="H14" s="189"/>
      <c r="I14" s="29"/>
      <c r="J14" s="32"/>
    </row>
    <row r="15" spans="1:10" ht="12.75">
      <c r="A15" s="27"/>
      <c r="B15" s="97"/>
      <c r="C15" s="27"/>
      <c r="D15" s="32"/>
      <c r="E15" s="188" t="s">
        <v>98</v>
      </c>
      <c r="F15" s="189"/>
      <c r="G15" s="39" t="s">
        <v>99</v>
      </c>
      <c r="H15" s="104"/>
      <c r="I15" s="29"/>
      <c r="J15" s="32"/>
    </row>
    <row r="16" spans="1:10" ht="12.75">
      <c r="A16" s="27"/>
      <c r="B16" s="97"/>
      <c r="C16" s="190" t="s">
        <v>100</v>
      </c>
      <c r="D16" s="191"/>
      <c r="E16" s="190" t="s">
        <v>101</v>
      </c>
      <c r="F16" s="191"/>
      <c r="G16" s="190" t="s">
        <v>102</v>
      </c>
      <c r="H16" s="191"/>
      <c r="I16" s="29"/>
      <c r="J16" s="32"/>
    </row>
    <row r="17" spans="1:10" ht="12.75">
      <c r="A17" s="27"/>
      <c r="B17" s="97"/>
      <c r="C17" s="77" t="s">
        <v>103</v>
      </c>
      <c r="D17" s="75"/>
      <c r="E17" s="105">
        <v>9.43</v>
      </c>
      <c r="F17" s="75"/>
      <c r="G17" s="105">
        <v>3.43</v>
      </c>
      <c r="H17" s="75"/>
      <c r="I17" s="29"/>
      <c r="J17" s="32"/>
    </row>
    <row r="18" spans="1:10" ht="12.75">
      <c r="A18" s="27"/>
      <c r="B18" s="29"/>
      <c r="C18" s="77" t="s">
        <v>1</v>
      </c>
      <c r="D18" s="75" t="s">
        <v>1</v>
      </c>
      <c r="E18" s="106" t="s">
        <v>1</v>
      </c>
      <c r="F18" s="75"/>
      <c r="G18" s="106" t="s">
        <v>1</v>
      </c>
      <c r="H18" s="75"/>
      <c r="I18" s="29"/>
      <c r="J18" s="32"/>
    </row>
    <row r="19" spans="1:10" ht="12.75">
      <c r="A19" s="27"/>
      <c r="B19" s="29"/>
      <c r="C19" s="77" t="s">
        <v>1</v>
      </c>
      <c r="D19" s="75"/>
      <c r="E19" s="106" t="s">
        <v>1</v>
      </c>
      <c r="F19" s="75"/>
      <c r="G19" s="106" t="s">
        <v>1</v>
      </c>
      <c r="H19" s="75"/>
      <c r="I19" s="29"/>
      <c r="J19" s="32"/>
    </row>
    <row r="20" spans="1:10" ht="12.75">
      <c r="A20" s="27"/>
      <c r="B20" s="29"/>
      <c r="C20" s="107" t="s">
        <v>1</v>
      </c>
      <c r="D20" s="75"/>
      <c r="E20" s="77" t="s">
        <v>1</v>
      </c>
      <c r="F20" s="75"/>
      <c r="G20" s="77" t="s">
        <v>1</v>
      </c>
      <c r="H20" s="75"/>
      <c r="I20" s="29"/>
      <c r="J20" s="32"/>
    </row>
    <row r="21" spans="1:10" ht="12.75">
      <c r="A21" s="27"/>
      <c r="B21" s="29"/>
      <c r="C21" s="107" t="s">
        <v>1</v>
      </c>
      <c r="D21" s="75"/>
      <c r="E21" s="77" t="s">
        <v>1</v>
      </c>
      <c r="F21" s="75"/>
      <c r="G21" s="77" t="s">
        <v>1</v>
      </c>
      <c r="H21" s="75"/>
      <c r="I21" s="29"/>
      <c r="J21" s="32"/>
    </row>
    <row r="22" spans="1:10" ht="12.75">
      <c r="A22" s="27"/>
      <c r="B22" s="29"/>
      <c r="C22" s="107" t="s">
        <v>1</v>
      </c>
      <c r="D22" s="75"/>
      <c r="E22" s="106" t="s">
        <v>1</v>
      </c>
      <c r="F22" s="75"/>
      <c r="G22" s="106" t="s">
        <v>104</v>
      </c>
      <c r="H22" s="75"/>
      <c r="I22" s="29"/>
      <c r="J22" s="32"/>
    </row>
    <row r="23" spans="1:10" ht="12.75">
      <c r="A23" s="27"/>
      <c r="B23" s="29"/>
      <c r="C23" s="107" t="s">
        <v>1</v>
      </c>
      <c r="D23" s="75"/>
      <c r="E23" s="108" t="s">
        <v>1</v>
      </c>
      <c r="F23" s="75"/>
      <c r="G23" s="108" t="s">
        <v>1</v>
      </c>
      <c r="H23" s="75"/>
      <c r="I23" s="29"/>
      <c r="J23" s="32"/>
    </row>
    <row r="24" spans="1:10" ht="12.75">
      <c r="A24" s="27"/>
      <c r="B24" s="29"/>
      <c r="C24" s="107" t="s">
        <v>1</v>
      </c>
      <c r="D24" s="75"/>
      <c r="E24" s="77" t="s">
        <v>1</v>
      </c>
      <c r="F24" s="75"/>
      <c r="G24" s="77" t="s">
        <v>1</v>
      </c>
      <c r="H24" s="75"/>
      <c r="I24" s="29"/>
      <c r="J24" s="32"/>
    </row>
    <row r="25" spans="1:10" ht="12.75">
      <c r="A25" s="45"/>
      <c r="B25" s="37"/>
      <c r="C25" s="37"/>
      <c r="D25" s="37"/>
      <c r="E25" s="37"/>
      <c r="F25" s="37"/>
      <c r="G25" s="37"/>
      <c r="H25" s="37"/>
      <c r="I25" s="37"/>
      <c r="J25" s="38"/>
    </row>
    <row r="26" spans="1:10" ht="12.75">
      <c r="A26" s="27" t="s">
        <v>1</v>
      </c>
      <c r="B26" s="97" t="s">
        <v>1</v>
      </c>
      <c r="C26" s="29"/>
      <c r="D26" s="29"/>
      <c r="E26" s="29"/>
      <c r="F26" s="29"/>
      <c r="G26" s="29"/>
      <c r="H26" s="29"/>
      <c r="I26" s="29"/>
      <c r="J26" s="32"/>
    </row>
    <row r="27" spans="1:10" ht="12.75">
      <c r="A27" s="109" t="s">
        <v>105</v>
      </c>
      <c r="H27" s="29"/>
      <c r="I27" s="29"/>
      <c r="J27" s="32"/>
    </row>
    <row r="28" spans="1:10" ht="12.75">
      <c r="A28" s="27"/>
      <c r="B28" s="97" t="s">
        <v>1</v>
      </c>
      <c r="C28" s="29"/>
      <c r="D28" s="29"/>
      <c r="E28" s="29"/>
      <c r="F28" s="29"/>
      <c r="G28" s="29"/>
      <c r="H28" s="29"/>
      <c r="I28" s="29"/>
      <c r="J28" s="32"/>
    </row>
    <row r="29" spans="1:10" ht="12.75">
      <c r="A29" s="27"/>
      <c r="B29" s="97" t="s">
        <v>1</v>
      </c>
      <c r="C29" s="29"/>
      <c r="D29" s="29"/>
      <c r="E29" s="29"/>
      <c r="F29" s="29"/>
      <c r="G29" s="29"/>
      <c r="H29" s="29"/>
      <c r="I29" s="29"/>
      <c r="J29" s="32"/>
    </row>
    <row r="30" spans="1:10" ht="12.75">
      <c r="A30" s="27"/>
      <c r="B30" s="97" t="s">
        <v>106</v>
      </c>
      <c r="C30" s="29"/>
      <c r="D30" s="29"/>
      <c r="E30" s="29"/>
      <c r="F30" s="29"/>
      <c r="G30" s="29"/>
      <c r="H30" s="29"/>
      <c r="I30" s="29"/>
      <c r="J30" s="32"/>
    </row>
    <row r="31" spans="1:10" ht="12.75">
      <c r="A31" s="27"/>
      <c r="B31" s="29" t="s">
        <v>206</v>
      </c>
      <c r="C31" s="29"/>
      <c r="D31" s="29"/>
      <c r="E31" s="29"/>
      <c r="F31" s="29"/>
      <c r="G31" s="29"/>
      <c r="H31" s="29"/>
      <c r="I31" s="29"/>
      <c r="J31" s="32"/>
    </row>
    <row r="32" spans="1:10" ht="12.75">
      <c r="A32" s="27"/>
      <c r="B32" s="29" t="s">
        <v>92</v>
      </c>
      <c r="C32" s="29"/>
      <c r="D32" s="29"/>
      <c r="E32" s="29"/>
      <c r="F32" s="29"/>
      <c r="G32" s="29"/>
      <c r="H32" s="29"/>
      <c r="I32" s="29"/>
      <c r="J32" s="32"/>
    </row>
    <row r="33" spans="1:10" ht="12.75">
      <c r="A33" s="27"/>
      <c r="B33" s="29"/>
      <c r="C33" s="29"/>
      <c r="D33" s="29"/>
      <c r="E33" s="29"/>
      <c r="F33" s="29"/>
      <c r="G33" s="29"/>
      <c r="H33" s="29"/>
      <c r="I33" s="29"/>
      <c r="J33" s="32"/>
    </row>
    <row r="34" spans="1:10" ht="12.75">
      <c r="A34" s="27"/>
      <c r="B34" s="29"/>
      <c r="C34" s="29"/>
      <c r="D34" s="29"/>
      <c r="E34" s="29"/>
      <c r="F34" s="29"/>
      <c r="G34" s="29"/>
      <c r="H34" s="29"/>
      <c r="I34" s="29"/>
      <c r="J34" s="32"/>
    </row>
    <row r="35" spans="1:10" ht="12.75">
      <c r="A35" s="27"/>
      <c r="B35" s="29"/>
      <c r="C35" s="29"/>
      <c r="D35" s="29"/>
      <c r="E35" s="29"/>
      <c r="F35" s="29"/>
      <c r="G35" s="29"/>
      <c r="H35" s="29"/>
      <c r="I35" s="29"/>
      <c r="J35" s="32"/>
    </row>
    <row r="36" spans="1:10" ht="12.75">
      <c r="A36" s="27"/>
      <c r="B36" s="29"/>
      <c r="C36" s="29"/>
      <c r="D36" s="29"/>
      <c r="E36" s="29"/>
      <c r="F36" s="29"/>
      <c r="G36" s="29"/>
      <c r="H36" s="29"/>
      <c r="I36" s="29"/>
      <c r="J36" s="32"/>
    </row>
    <row r="37" spans="1:10" ht="12.75">
      <c r="A37" s="27"/>
      <c r="B37" s="29"/>
      <c r="C37" s="29"/>
      <c r="D37" s="37"/>
      <c r="E37" s="37"/>
      <c r="F37" s="37"/>
      <c r="G37" s="37"/>
      <c r="H37" s="29"/>
      <c r="I37" s="29"/>
      <c r="J37" s="32"/>
    </row>
    <row r="38" spans="1:10" ht="12.75">
      <c r="A38" s="27"/>
      <c r="B38" s="29"/>
      <c r="C38" s="29"/>
      <c r="D38" s="29"/>
      <c r="E38" s="29"/>
      <c r="F38" s="29"/>
      <c r="G38" s="29"/>
      <c r="H38" s="29"/>
      <c r="I38" s="29"/>
      <c r="J38" s="32"/>
    </row>
    <row r="39" spans="1:10" ht="12.75">
      <c r="A39" s="27"/>
      <c r="B39" s="29"/>
      <c r="C39" s="29"/>
      <c r="D39" s="29"/>
      <c r="E39" s="29"/>
      <c r="F39" s="29"/>
      <c r="G39" s="29"/>
      <c r="H39" s="29"/>
      <c r="I39" s="29"/>
      <c r="J39" s="32"/>
    </row>
    <row r="40" spans="1:10" ht="12.75">
      <c r="A40" s="27"/>
      <c r="B40" s="29"/>
      <c r="C40" s="29"/>
      <c r="D40" s="29"/>
      <c r="E40" s="29"/>
      <c r="F40" s="29"/>
      <c r="G40" s="29"/>
      <c r="H40" s="29"/>
      <c r="I40" s="29"/>
      <c r="J40" s="32"/>
    </row>
    <row r="41" spans="1:10" ht="12.75">
      <c r="A41" s="27"/>
      <c r="B41" s="29"/>
      <c r="C41" s="29"/>
      <c r="D41" s="29"/>
      <c r="E41" s="29"/>
      <c r="F41" s="29"/>
      <c r="G41" s="29"/>
      <c r="H41" s="29"/>
      <c r="I41" s="29"/>
      <c r="J41" s="32"/>
    </row>
    <row r="42" spans="1:10" ht="12.75">
      <c r="A42" s="27"/>
      <c r="B42" s="29"/>
      <c r="C42" s="29"/>
      <c r="D42" s="29"/>
      <c r="E42" s="29"/>
      <c r="F42" s="110" t="s">
        <v>197</v>
      </c>
      <c r="G42" s="29"/>
      <c r="H42" s="29"/>
      <c r="I42" s="29"/>
      <c r="J42" s="32"/>
    </row>
    <row r="43" spans="1:10" ht="12.75">
      <c r="A43" s="27"/>
      <c r="B43" s="29"/>
      <c r="C43" s="29"/>
      <c r="D43" s="29"/>
      <c r="E43" s="29"/>
      <c r="F43" s="29"/>
      <c r="G43" s="29"/>
      <c r="H43" s="29"/>
      <c r="I43" s="29"/>
      <c r="J43" s="32"/>
    </row>
    <row r="44" spans="1:10" ht="12.75">
      <c r="A44" s="27"/>
      <c r="B44" s="29"/>
      <c r="C44" s="29"/>
      <c r="D44" s="29"/>
      <c r="E44" s="29"/>
      <c r="F44" s="29"/>
      <c r="G44" s="29"/>
      <c r="H44" s="29"/>
      <c r="I44" s="29"/>
      <c r="J44" s="32"/>
    </row>
    <row r="45" spans="1:10" ht="12.75">
      <c r="A45" s="33"/>
      <c r="B45" s="34"/>
      <c r="C45" s="34"/>
      <c r="D45" s="34"/>
      <c r="E45" s="34"/>
      <c r="F45" s="34"/>
      <c r="G45" s="34"/>
      <c r="H45" s="34"/>
      <c r="I45" s="34"/>
      <c r="J45" s="35"/>
    </row>
    <row r="46" spans="1:10" ht="12.75">
      <c r="A46" s="27" t="s">
        <v>26</v>
      </c>
      <c r="B46" s="29" t="str">
        <f>+'Check Sheet'!$B$53</f>
        <v>Irmgard R Wilcox</v>
      </c>
      <c r="C46" s="29"/>
      <c r="D46" s="29"/>
      <c r="E46" s="29"/>
      <c r="F46" s="29"/>
      <c r="G46" s="29"/>
      <c r="H46" s="29"/>
      <c r="I46" s="29"/>
      <c r="J46" s="32"/>
    </row>
    <row r="47" spans="1:10" ht="12.75">
      <c r="A47" s="27"/>
      <c r="B47" s="29"/>
      <c r="C47" s="29"/>
      <c r="D47" s="29"/>
      <c r="E47" s="29"/>
      <c r="F47" s="29"/>
      <c r="G47" s="29"/>
      <c r="H47" s="29"/>
      <c r="I47" s="29"/>
      <c r="J47" s="32"/>
    </row>
    <row r="48" spans="1:10" ht="12.75">
      <c r="A48" s="33" t="s">
        <v>28</v>
      </c>
      <c r="B48" s="83">
        <f>+'Check Sheet'!$B$55</f>
        <v>40436</v>
      </c>
      <c r="C48" s="34"/>
      <c r="D48" s="34"/>
      <c r="E48" s="34"/>
      <c r="F48" s="34"/>
      <c r="G48" s="34"/>
      <c r="H48" s="34" t="s">
        <v>184</v>
      </c>
      <c r="I48" s="34"/>
      <c r="J48" s="111"/>
    </row>
    <row r="49" spans="1:10" ht="12.75">
      <c r="A49" s="178" t="s">
        <v>30</v>
      </c>
      <c r="B49" s="179"/>
      <c r="C49" s="179"/>
      <c r="D49" s="179"/>
      <c r="E49" s="179"/>
      <c r="F49" s="179"/>
      <c r="G49" s="179"/>
      <c r="H49" s="179"/>
      <c r="I49" s="179"/>
      <c r="J49" s="181"/>
    </row>
    <row r="50" spans="1:10" ht="12.75">
      <c r="A50" s="27"/>
      <c r="B50" s="29"/>
      <c r="C50" s="29"/>
      <c r="D50" s="29"/>
      <c r="E50" s="29"/>
      <c r="F50" s="29"/>
      <c r="G50" s="29"/>
      <c r="H50" s="29"/>
      <c r="I50" s="29"/>
      <c r="J50" s="32"/>
    </row>
    <row r="51" spans="1:10" ht="12.75">
      <c r="A51" s="27" t="s">
        <v>31</v>
      </c>
      <c r="B51" s="29"/>
      <c r="C51" s="29"/>
      <c r="D51" s="29"/>
      <c r="E51" s="29"/>
      <c r="F51" s="29"/>
      <c r="G51" s="29"/>
      <c r="H51" s="29"/>
      <c r="I51" s="29"/>
      <c r="J51" s="32"/>
    </row>
    <row r="52" spans="1:10" ht="12.75">
      <c r="A52" s="33"/>
      <c r="B52" s="34"/>
      <c r="C52" s="34"/>
      <c r="D52" s="34"/>
      <c r="E52" s="34"/>
      <c r="F52" s="34"/>
      <c r="G52" s="34"/>
      <c r="H52" s="34"/>
      <c r="I52" s="34"/>
      <c r="J52" s="35"/>
    </row>
  </sheetData>
  <sheetProtection/>
  <mergeCells count="9">
    <mergeCell ref="H2:I2"/>
    <mergeCell ref="A49:J49"/>
    <mergeCell ref="E14:F14"/>
    <mergeCell ref="C16:D16"/>
    <mergeCell ref="E16:F16"/>
    <mergeCell ref="A7:H7"/>
    <mergeCell ref="G14:H14"/>
    <mergeCell ref="G16:H16"/>
    <mergeCell ref="E15:F1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21">
      <selection activeCell="N37" sqref="N37"/>
    </sheetView>
  </sheetViews>
  <sheetFormatPr defaultColWidth="9.140625" defaultRowHeight="12.75"/>
  <cols>
    <col min="1" max="1" width="10.57421875" style="0" customWidth="1"/>
    <col min="2" max="2" width="17.57421875" style="0" customWidth="1"/>
    <col min="3" max="3" width="1.8515625" style="0" customWidth="1"/>
    <col min="4" max="4" width="7.7109375" style="0" customWidth="1"/>
    <col min="5" max="5" width="2.7109375" style="0" customWidth="1"/>
    <col min="6" max="6" width="7.8515625" style="0" customWidth="1"/>
    <col min="7" max="7" width="2.8515625" style="0" customWidth="1"/>
    <col min="8" max="8" width="7.57421875" style="0" customWidth="1"/>
    <col min="9" max="9" width="2.57421875" style="0" customWidth="1"/>
    <col min="10" max="10" width="8.140625" style="0" customWidth="1"/>
    <col min="11" max="11" width="2.57421875" style="0" customWidth="1"/>
    <col min="12" max="12" width="10.421875" style="0" customWidth="1"/>
    <col min="13" max="13" width="4.57421875" style="0" customWidth="1"/>
    <col min="14" max="14" width="15.8515625" style="0" customWidth="1"/>
    <col min="15" max="15" width="3.28125" style="0" customWidth="1"/>
  </cols>
  <sheetData>
    <row r="1" spans="1:15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1:15" ht="12.75">
      <c r="A2" s="27" t="s">
        <v>0</v>
      </c>
      <c r="B2" s="28">
        <f>'Check Sheet'!$B$2</f>
        <v>25</v>
      </c>
      <c r="C2" s="29"/>
      <c r="D2" s="29" t="str">
        <f>'Check Sheet'!$C$2</f>
        <v> </v>
      </c>
      <c r="E2" s="29"/>
      <c r="F2" s="29"/>
      <c r="G2" s="29"/>
      <c r="H2" s="29"/>
      <c r="I2" s="29"/>
      <c r="J2" s="112" t="s">
        <v>196</v>
      </c>
      <c r="K2" s="29" t="s">
        <v>108</v>
      </c>
      <c r="L2" s="29"/>
      <c r="M2" s="30"/>
      <c r="N2" s="113">
        <v>28</v>
      </c>
      <c r="O2" s="31" t="s">
        <v>1</v>
      </c>
    </row>
    <row r="3" spans="1:15" ht="12.75">
      <c r="A3" s="27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2"/>
    </row>
    <row r="4" spans="1:15" ht="12.75">
      <c r="A4" s="27" t="s">
        <v>3</v>
      </c>
      <c r="B4" s="29"/>
      <c r="C4" s="11"/>
      <c r="D4" s="11" t="str">
        <f>'Item 105, pg 27'!C4</f>
        <v>Murrey's Disposal Co., Inc  G-9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32"/>
    </row>
    <row r="5" spans="1:15" ht="12.75">
      <c r="A5" s="33" t="s">
        <v>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</row>
    <row r="6" spans="1:15" ht="12.75">
      <c r="A6" s="27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2"/>
    </row>
    <row r="7" spans="1:15" ht="12.75">
      <c r="A7" s="185" t="s">
        <v>109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96"/>
    </row>
    <row r="8" spans="1:15" ht="12.75">
      <c r="A8" s="197" t="s">
        <v>110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98"/>
    </row>
    <row r="9" spans="1:15" ht="12.75">
      <c r="A9" s="197" t="s">
        <v>111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98"/>
    </row>
    <row r="10" spans="1:15" ht="12.75">
      <c r="A10" s="27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2"/>
    </row>
    <row r="11" spans="1:15" ht="12.75">
      <c r="A11" s="27" t="s">
        <v>112</v>
      </c>
      <c r="B11" s="4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2"/>
    </row>
    <row r="12" spans="1:15" ht="12.75">
      <c r="A12" s="27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2"/>
    </row>
    <row r="13" spans="1:15" ht="12.75">
      <c r="A13" s="27"/>
      <c r="B13" s="44"/>
      <c r="C13" s="30"/>
      <c r="D13" s="192" t="s">
        <v>113</v>
      </c>
      <c r="E13" s="193"/>
      <c r="F13" s="194"/>
      <c r="G13" s="194"/>
      <c r="H13" s="194"/>
      <c r="I13" s="193"/>
      <c r="J13" s="194"/>
      <c r="K13" s="193"/>
      <c r="L13" s="194"/>
      <c r="M13" s="193"/>
      <c r="N13" s="193"/>
      <c r="O13" s="189"/>
    </row>
    <row r="14" spans="1:15" ht="12.75">
      <c r="A14" s="116" t="s">
        <v>114</v>
      </c>
      <c r="B14" s="117"/>
      <c r="C14" s="118"/>
      <c r="D14" s="33" t="s">
        <v>115</v>
      </c>
      <c r="E14" s="75"/>
      <c r="F14" s="34" t="s">
        <v>116</v>
      </c>
      <c r="G14" s="75"/>
      <c r="H14" s="34" t="s">
        <v>117</v>
      </c>
      <c r="I14" s="75"/>
      <c r="J14" s="34" t="s">
        <v>118</v>
      </c>
      <c r="K14" s="75"/>
      <c r="L14" s="77" t="s">
        <v>119</v>
      </c>
      <c r="M14" s="75"/>
      <c r="N14" s="77"/>
      <c r="O14" s="75"/>
    </row>
    <row r="15" spans="1:15" ht="12.75">
      <c r="A15" s="119" t="s">
        <v>120</v>
      </c>
      <c r="B15" s="120"/>
      <c r="C15" s="75"/>
      <c r="D15" s="114" t="s">
        <v>121</v>
      </c>
      <c r="E15" s="35" t="s">
        <v>1</v>
      </c>
      <c r="F15" s="115" t="s">
        <v>121</v>
      </c>
      <c r="G15" s="31" t="s">
        <v>1</v>
      </c>
      <c r="H15" s="115" t="s">
        <v>121</v>
      </c>
      <c r="I15" s="121" t="s">
        <v>1</v>
      </c>
      <c r="J15" s="115" t="s">
        <v>121</v>
      </c>
      <c r="K15" s="121"/>
      <c r="L15" s="115" t="s">
        <v>121</v>
      </c>
      <c r="M15" s="121"/>
      <c r="N15" s="115"/>
      <c r="O15" s="75"/>
    </row>
    <row r="16" spans="1:15" ht="12.75">
      <c r="A16" s="119" t="s">
        <v>122</v>
      </c>
      <c r="B16" s="120"/>
      <c r="C16" s="75"/>
      <c r="D16" s="72">
        <v>21.71</v>
      </c>
      <c r="E16" s="122"/>
      <c r="F16" s="123">
        <v>30.48</v>
      </c>
      <c r="G16" s="122"/>
      <c r="H16" s="123">
        <v>38.36</v>
      </c>
      <c r="I16" s="122"/>
      <c r="J16" s="123">
        <v>72.9</v>
      </c>
      <c r="K16" s="122"/>
      <c r="L16" s="123">
        <v>101.97</v>
      </c>
      <c r="M16" s="122"/>
      <c r="N16" s="123"/>
      <c r="O16" s="75"/>
    </row>
    <row r="17" spans="1:15" ht="12.75">
      <c r="A17" s="119" t="s">
        <v>123</v>
      </c>
      <c r="B17" s="120"/>
      <c r="C17" s="75"/>
      <c r="D17" s="91">
        <f>+D16</f>
        <v>21.71</v>
      </c>
      <c r="E17" s="122"/>
      <c r="F17" s="123">
        <f>+F16</f>
        <v>30.48</v>
      </c>
      <c r="G17" s="122"/>
      <c r="H17" s="123">
        <f>+H16</f>
        <v>38.36</v>
      </c>
      <c r="I17" s="122"/>
      <c r="J17" s="123">
        <f>J16</f>
        <v>72.9</v>
      </c>
      <c r="K17" s="122"/>
      <c r="L17" s="123">
        <f>L16</f>
        <v>101.97</v>
      </c>
      <c r="M17" s="122"/>
      <c r="N17" s="123"/>
      <c r="O17" s="75"/>
    </row>
    <row r="18" spans="1:15" ht="12.75">
      <c r="A18" s="124" t="s">
        <v>124</v>
      </c>
      <c r="B18" s="125"/>
      <c r="C18" s="96"/>
      <c r="D18" s="91">
        <f>+D17+2</f>
        <v>23.71</v>
      </c>
      <c r="E18" s="122"/>
      <c r="F18" s="123">
        <f>F17+2</f>
        <v>32.480000000000004</v>
      </c>
      <c r="G18" s="122"/>
      <c r="H18" s="123">
        <f>H17+2</f>
        <v>40.36</v>
      </c>
      <c r="I18" s="122"/>
      <c r="J18" s="123">
        <f>J17+2</f>
        <v>74.9</v>
      </c>
      <c r="K18" s="122"/>
      <c r="L18" s="123">
        <f>L17+2</f>
        <v>103.97</v>
      </c>
      <c r="M18" s="122"/>
      <c r="N18" s="123"/>
      <c r="O18" s="75"/>
    </row>
    <row r="19" spans="1:15" ht="12.75">
      <c r="A19" s="124" t="s">
        <v>125</v>
      </c>
      <c r="B19" s="125"/>
      <c r="C19" s="96"/>
      <c r="D19" s="91" t="s">
        <v>121</v>
      </c>
      <c r="E19" s="122"/>
      <c r="F19" s="123" t="s">
        <v>121</v>
      </c>
      <c r="G19" s="122"/>
      <c r="H19" s="123" t="s">
        <v>121</v>
      </c>
      <c r="I19" s="122"/>
      <c r="J19" s="123" t="s">
        <v>121</v>
      </c>
      <c r="K19" s="122"/>
      <c r="L19" s="123" t="s">
        <v>121</v>
      </c>
      <c r="M19" s="122"/>
      <c r="N19" s="123"/>
      <c r="O19" s="75"/>
    </row>
    <row r="20" spans="1:15" ht="12.75">
      <c r="A20" s="124" t="s">
        <v>126</v>
      </c>
      <c r="B20" s="125"/>
      <c r="C20" s="96"/>
      <c r="D20" s="91" t="s">
        <v>121</v>
      </c>
      <c r="E20" s="122"/>
      <c r="F20" s="123" t="s">
        <v>121</v>
      </c>
      <c r="G20" s="122"/>
      <c r="H20" s="123" t="s">
        <v>121</v>
      </c>
      <c r="I20" s="122"/>
      <c r="J20" s="123" t="s">
        <v>121</v>
      </c>
      <c r="K20" s="122"/>
      <c r="L20" s="123" t="s">
        <v>121</v>
      </c>
      <c r="M20" s="122"/>
      <c r="N20" s="123"/>
      <c r="O20" s="75"/>
    </row>
    <row r="21" spans="1:15" ht="12.75">
      <c r="A21" s="126" t="s">
        <v>127</v>
      </c>
      <c r="B21" s="120"/>
      <c r="C21" s="75"/>
      <c r="D21" s="127"/>
      <c r="E21" s="128"/>
      <c r="F21" s="127"/>
      <c r="G21" s="128"/>
      <c r="H21" s="127"/>
      <c r="I21" s="128"/>
      <c r="J21" s="127"/>
      <c r="K21" s="128"/>
      <c r="L21" s="127"/>
      <c r="M21" s="128"/>
      <c r="N21" s="127"/>
      <c r="O21" s="129"/>
    </row>
    <row r="22" spans="1:15" ht="12.75">
      <c r="A22" s="119" t="s">
        <v>128</v>
      </c>
      <c r="B22" s="120"/>
      <c r="C22" s="75"/>
      <c r="D22" s="91">
        <v>39.1</v>
      </c>
      <c r="E22" s="122"/>
      <c r="F22" s="91">
        <v>39.1</v>
      </c>
      <c r="G22" s="122"/>
      <c r="H22" s="91">
        <v>39.1</v>
      </c>
      <c r="I22" s="122"/>
      <c r="J22" s="91">
        <v>39.1</v>
      </c>
      <c r="K22" s="122"/>
      <c r="L22" s="91">
        <v>39.1</v>
      </c>
      <c r="M22" s="122"/>
      <c r="N22" s="123"/>
      <c r="O22" s="75"/>
    </row>
    <row r="23" spans="1:15" ht="12.75">
      <c r="A23" s="119" t="s">
        <v>129</v>
      </c>
      <c r="B23" s="120"/>
      <c r="C23" s="75"/>
      <c r="D23" s="91">
        <f>+D18</f>
        <v>23.71</v>
      </c>
      <c r="E23" s="122"/>
      <c r="F23" s="91">
        <v>32.48</v>
      </c>
      <c r="G23" s="122"/>
      <c r="H23" s="91">
        <v>40.36</v>
      </c>
      <c r="I23" s="122"/>
      <c r="J23" s="91">
        <v>74.9</v>
      </c>
      <c r="K23" s="122"/>
      <c r="L23" s="91">
        <v>103.97</v>
      </c>
      <c r="M23" s="122"/>
      <c r="N23" s="91"/>
      <c r="O23" s="75"/>
    </row>
    <row r="24" spans="1:15" ht="12.75">
      <c r="A24" s="119" t="s">
        <v>130</v>
      </c>
      <c r="B24" s="120"/>
      <c r="C24" s="75"/>
      <c r="D24" s="77" t="s">
        <v>121</v>
      </c>
      <c r="E24" s="75"/>
      <c r="F24" s="120" t="s">
        <v>121</v>
      </c>
      <c r="G24" s="75"/>
      <c r="H24" s="120" t="s">
        <v>121</v>
      </c>
      <c r="I24" s="75"/>
      <c r="J24" s="120" t="s">
        <v>121</v>
      </c>
      <c r="K24" s="75"/>
      <c r="L24" s="120" t="s">
        <v>121</v>
      </c>
      <c r="M24" s="75"/>
      <c r="N24" s="120"/>
      <c r="O24" s="75"/>
    </row>
    <row r="25" spans="1:15" ht="12.75">
      <c r="A25" s="119" t="s">
        <v>131</v>
      </c>
      <c r="B25" s="120"/>
      <c r="C25" s="75"/>
      <c r="D25" s="77" t="s">
        <v>121</v>
      </c>
      <c r="E25" s="75"/>
      <c r="F25" s="120" t="s">
        <v>121</v>
      </c>
      <c r="G25" s="75"/>
      <c r="H25" s="120" t="s">
        <v>121</v>
      </c>
      <c r="I25" s="75"/>
      <c r="J25" s="120" t="s">
        <v>121</v>
      </c>
      <c r="K25" s="75"/>
      <c r="L25" s="120" t="s">
        <v>121</v>
      </c>
      <c r="M25" s="75"/>
      <c r="N25" s="120"/>
      <c r="O25" s="75"/>
    </row>
    <row r="26" spans="1:15" ht="12.75">
      <c r="A26" s="126" t="s">
        <v>132</v>
      </c>
      <c r="B26" s="120"/>
      <c r="C26" s="75"/>
      <c r="D26" s="127"/>
      <c r="E26" s="128"/>
      <c r="F26" s="127"/>
      <c r="G26" s="128"/>
      <c r="H26" s="127"/>
      <c r="I26" s="128"/>
      <c r="J26" s="127"/>
      <c r="K26" s="128"/>
      <c r="L26" s="127"/>
      <c r="M26" s="128"/>
      <c r="N26" s="127"/>
      <c r="O26" s="129"/>
    </row>
    <row r="27" spans="1:15" ht="12.75">
      <c r="A27" s="119"/>
      <c r="B27" s="120"/>
      <c r="C27" s="75"/>
      <c r="D27" s="91">
        <v>600</v>
      </c>
      <c r="E27" s="75"/>
      <c r="F27" s="130">
        <v>650</v>
      </c>
      <c r="G27" s="75"/>
      <c r="H27" s="130">
        <v>700</v>
      </c>
      <c r="I27" s="75"/>
      <c r="J27" s="130">
        <v>850</v>
      </c>
      <c r="K27" s="75"/>
      <c r="L27" s="131">
        <v>1050</v>
      </c>
      <c r="M27" s="75"/>
      <c r="N27" s="120"/>
      <c r="O27" s="75"/>
    </row>
    <row r="28" spans="1:15" ht="12.75">
      <c r="A28" s="27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2"/>
    </row>
    <row r="29" spans="1:15" ht="12.75">
      <c r="A29" s="39" t="s">
        <v>84</v>
      </c>
      <c r="B29" s="97" t="s">
        <v>133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2"/>
    </row>
    <row r="30" spans="1:15" ht="12.75">
      <c r="A30" s="39"/>
      <c r="B30" s="97" t="s">
        <v>134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2"/>
    </row>
    <row r="31" spans="1:15" ht="12.75">
      <c r="A31" s="39"/>
      <c r="B31" s="97" t="s">
        <v>135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2"/>
    </row>
    <row r="32" spans="1:15" ht="12.75">
      <c r="A32" s="39"/>
      <c r="B32" s="97" t="s">
        <v>136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2"/>
    </row>
    <row r="33" spans="1:15" ht="12.75">
      <c r="A33" s="39"/>
      <c r="B33" s="9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2"/>
    </row>
    <row r="34" spans="1:15" ht="12.75">
      <c r="A34" s="132" t="s">
        <v>87</v>
      </c>
      <c r="B34" s="98" t="s">
        <v>137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/>
    </row>
    <row r="35" spans="1:15" ht="12.75">
      <c r="A35" s="39"/>
      <c r="B35" s="97" t="s">
        <v>138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2"/>
    </row>
    <row r="36" spans="1:15" ht="12.75">
      <c r="A36" s="39"/>
      <c r="B36" s="97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2"/>
    </row>
    <row r="37" spans="1:15" ht="12.75">
      <c r="A37" s="39" t="s">
        <v>90</v>
      </c>
      <c r="B37" s="97" t="s">
        <v>139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2"/>
    </row>
    <row r="38" spans="1:15" ht="12.75">
      <c r="A38" s="39"/>
      <c r="B38" s="97" t="s">
        <v>195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2"/>
    </row>
    <row r="39" spans="1:15" ht="12.75">
      <c r="A39" s="133"/>
      <c r="B39" s="97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2"/>
    </row>
    <row r="40" spans="1:15" ht="12.75">
      <c r="A40" s="39" t="s">
        <v>203</v>
      </c>
      <c r="B40" s="97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2"/>
    </row>
    <row r="41" spans="1:15" ht="12.75">
      <c r="A41" s="39" t="s">
        <v>140</v>
      </c>
      <c r="B41" s="97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2"/>
    </row>
    <row r="42" spans="1:15" ht="12.75">
      <c r="A42" s="27"/>
      <c r="B42" s="97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2"/>
    </row>
    <row r="43" spans="1:15" ht="12.75">
      <c r="A43" s="39" t="s">
        <v>207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2"/>
    </row>
    <row r="44" spans="1:15" ht="12.75">
      <c r="A44" s="27"/>
      <c r="B44" s="97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2"/>
    </row>
    <row r="45" spans="1:15" ht="12.75">
      <c r="A45" s="39" t="s">
        <v>141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2"/>
    </row>
    <row r="46" spans="1:15" ht="12.75">
      <c r="A46" s="2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2"/>
    </row>
    <row r="47" spans="1:15" ht="12.75">
      <c r="A47" s="27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2"/>
    </row>
    <row r="48" spans="1:15" ht="12.75">
      <c r="A48" s="39" t="s">
        <v>142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2"/>
    </row>
    <row r="49" spans="1:15" ht="12.75">
      <c r="A49" s="2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2"/>
    </row>
    <row r="50" spans="1:15" ht="12.75">
      <c r="A50" s="27"/>
      <c r="B50" s="29" t="s">
        <v>194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2"/>
    </row>
    <row r="51" spans="1:15" ht="12.75">
      <c r="A51" s="27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2"/>
    </row>
    <row r="52" spans="1:15" ht="12.75">
      <c r="A52" s="27" t="s">
        <v>143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2"/>
    </row>
    <row r="53" spans="1:15" ht="12.75">
      <c r="A53" s="27" t="s">
        <v>193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32"/>
    </row>
    <row r="54" spans="1:15" ht="12.75">
      <c r="A54" s="2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32"/>
    </row>
    <row r="55" spans="1:15" ht="12.75">
      <c r="A55" s="27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2"/>
    </row>
    <row r="56" spans="1:15" ht="12.75">
      <c r="A56" s="2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2"/>
    </row>
    <row r="57" spans="1:15" ht="12.75">
      <c r="A57" s="27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32"/>
    </row>
    <row r="58" spans="1:15" ht="12.75">
      <c r="A58" s="27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82" t="s">
        <v>185</v>
      </c>
    </row>
    <row r="59" spans="1:15" ht="12.75">
      <c r="A59" s="2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2"/>
    </row>
    <row r="60" spans="1:15" ht="12.75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5"/>
    </row>
    <row r="61" spans="1:15" ht="12.75">
      <c r="A61" s="27" t="s">
        <v>26</v>
      </c>
      <c r="B61" s="29" t="str">
        <f>+'Check Sheet'!$B$53</f>
        <v>Irmgard R Wilcox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2"/>
    </row>
    <row r="62" spans="1:15" ht="12.75">
      <c r="A62" s="2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2"/>
    </row>
    <row r="63" spans="1:15" ht="12.75">
      <c r="A63" s="33" t="s">
        <v>28</v>
      </c>
      <c r="B63" s="83">
        <f>+'Check Sheet'!$B$55</f>
        <v>40436</v>
      </c>
      <c r="C63" s="34"/>
      <c r="D63" s="34"/>
      <c r="E63" s="34"/>
      <c r="F63" s="34"/>
      <c r="G63" s="34"/>
      <c r="H63" s="34" t="s">
        <v>1</v>
      </c>
      <c r="I63" s="34"/>
      <c r="J63" s="34"/>
      <c r="K63" s="34"/>
      <c r="L63" s="34" t="s">
        <v>107</v>
      </c>
      <c r="M63" s="101"/>
      <c r="N63" s="101">
        <f>'Item 100, pg 21'!P61</f>
        <v>40483</v>
      </c>
      <c r="O63" s="134" t="s">
        <v>1</v>
      </c>
    </row>
    <row r="64" spans="1:15" ht="12.75">
      <c r="A64" s="178" t="s">
        <v>30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80"/>
      <c r="N64" s="180"/>
      <c r="O64" s="195"/>
    </row>
    <row r="65" spans="1:15" ht="12.75">
      <c r="A65" s="27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2"/>
    </row>
    <row r="66" spans="1:15" ht="12.75">
      <c r="A66" s="27" t="s">
        <v>144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32"/>
    </row>
    <row r="67" spans="1:15" ht="12.75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5"/>
    </row>
  </sheetData>
  <sheetProtection/>
  <mergeCells count="5">
    <mergeCell ref="D13:O13"/>
    <mergeCell ref="A64:O64"/>
    <mergeCell ref="A7:O7"/>
    <mergeCell ref="A8:O8"/>
    <mergeCell ref="A9:O9"/>
  </mergeCells>
  <printOptions/>
  <pageMargins left="0.75" right="0.75" top="1" bottom="1" header="0.5" footer="0.5"/>
  <pageSetup fitToHeight="1" fitToWidth="1" horizontalDpi="300" verticalDpi="3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24">
      <selection activeCell="G22" sqref="G22"/>
    </sheetView>
  </sheetViews>
  <sheetFormatPr defaultColWidth="9.140625" defaultRowHeight="12.75"/>
  <cols>
    <col min="1" max="1" width="10.57421875" style="0" customWidth="1"/>
    <col min="2" max="2" width="18.28125" style="0" customWidth="1"/>
    <col min="4" max="4" width="10.421875" style="0" customWidth="1"/>
    <col min="5" max="5" width="9.8515625" style="0" customWidth="1"/>
    <col min="8" max="8" width="13.140625" style="0" customWidth="1"/>
    <col min="9" max="9" width="16.140625" style="0" customWidth="1"/>
  </cols>
  <sheetData>
    <row r="1" spans="1:9" ht="12.75">
      <c r="A1" s="24"/>
      <c r="B1" s="25"/>
      <c r="C1" s="25"/>
      <c r="D1" s="25"/>
      <c r="E1" s="25"/>
      <c r="F1" s="25"/>
      <c r="G1" s="25"/>
      <c r="H1" s="25"/>
      <c r="I1" s="26"/>
    </row>
    <row r="2" spans="1:9" ht="12.75">
      <c r="A2" s="27" t="s">
        <v>0</v>
      </c>
      <c r="B2" s="28">
        <f>'Check Sheet'!$B$2</f>
        <v>25</v>
      </c>
      <c r="C2" s="29"/>
      <c r="D2" s="29" t="str">
        <f>'Check Sheet'!$C$2</f>
        <v> </v>
      </c>
      <c r="E2" s="29"/>
      <c r="F2" s="29"/>
      <c r="G2" s="28" t="s">
        <v>192</v>
      </c>
      <c r="H2" s="30" t="s">
        <v>145</v>
      </c>
      <c r="I2" s="35"/>
    </row>
    <row r="3" spans="1:9" ht="12.75">
      <c r="A3" s="27"/>
      <c r="B3" s="29"/>
      <c r="C3" s="29"/>
      <c r="D3" s="29"/>
      <c r="E3" s="29"/>
      <c r="F3" s="29"/>
      <c r="G3" s="29"/>
      <c r="H3" s="29"/>
      <c r="I3" s="32"/>
    </row>
    <row r="4" spans="1:9" ht="12.75">
      <c r="A4" s="27" t="s">
        <v>3</v>
      </c>
      <c r="B4" s="29"/>
      <c r="C4" s="11" t="str">
        <f>'Item 105, pg 28'!D4</f>
        <v>Murrey's Disposal Co., Inc  G-9</v>
      </c>
      <c r="D4" s="29"/>
      <c r="E4" s="29"/>
      <c r="F4" s="29"/>
      <c r="G4" s="29"/>
      <c r="H4" s="29"/>
      <c r="I4" s="32"/>
    </row>
    <row r="5" spans="1:9" ht="12.75">
      <c r="A5" s="33" t="s">
        <v>5</v>
      </c>
      <c r="B5" s="34"/>
      <c r="C5" s="34"/>
      <c r="D5" s="34"/>
      <c r="E5" s="34"/>
      <c r="F5" s="34"/>
      <c r="G5" s="34"/>
      <c r="H5" s="34"/>
      <c r="I5" s="35"/>
    </row>
    <row r="6" spans="1:9" ht="12.75">
      <c r="A6" s="27"/>
      <c r="B6" s="29"/>
      <c r="C6" s="29"/>
      <c r="D6" s="29"/>
      <c r="E6" s="29"/>
      <c r="F6" s="29"/>
      <c r="G6" s="29"/>
      <c r="H6" s="29"/>
      <c r="I6" s="32"/>
    </row>
    <row r="7" spans="1:9" ht="12.75">
      <c r="A7" s="200" t="s">
        <v>146</v>
      </c>
      <c r="B7" s="186"/>
      <c r="C7" s="186"/>
      <c r="D7" s="186"/>
      <c r="E7" s="186"/>
      <c r="F7" s="186"/>
      <c r="G7" s="186"/>
      <c r="H7" s="186"/>
      <c r="I7" s="196"/>
    </row>
    <row r="8" spans="1:9" ht="12.75">
      <c r="A8" s="201" t="s">
        <v>147</v>
      </c>
      <c r="B8" s="187"/>
      <c r="C8" s="187"/>
      <c r="D8" s="187"/>
      <c r="E8" s="187"/>
      <c r="F8" s="187"/>
      <c r="G8" s="187"/>
      <c r="H8" s="187"/>
      <c r="I8" s="198"/>
    </row>
    <row r="9" spans="1:9" ht="12.75">
      <c r="A9" s="197" t="s">
        <v>148</v>
      </c>
      <c r="B9" s="187"/>
      <c r="C9" s="187"/>
      <c r="D9" s="187"/>
      <c r="E9" s="187"/>
      <c r="F9" s="187"/>
      <c r="G9" s="187"/>
      <c r="H9" s="187"/>
      <c r="I9" s="198"/>
    </row>
    <row r="10" spans="1:9" ht="12.75">
      <c r="A10" s="27"/>
      <c r="B10" s="29"/>
      <c r="C10" s="29"/>
      <c r="D10" s="29"/>
      <c r="E10" s="29"/>
      <c r="F10" s="29"/>
      <c r="G10" s="29"/>
      <c r="H10" s="29"/>
      <c r="I10" s="32"/>
    </row>
    <row r="11" spans="1:9" ht="12.75">
      <c r="A11" s="27" t="s">
        <v>149</v>
      </c>
      <c r="B11" s="41"/>
      <c r="C11" s="29"/>
      <c r="D11" s="29"/>
      <c r="E11" s="29"/>
      <c r="F11" s="29"/>
      <c r="G11" s="29"/>
      <c r="H11" s="29"/>
      <c r="I11" s="32"/>
    </row>
    <row r="12" spans="1:9" ht="12.75">
      <c r="A12" s="27"/>
      <c r="B12" s="29"/>
      <c r="C12" s="29"/>
      <c r="D12" s="29"/>
      <c r="E12" s="29"/>
      <c r="F12" s="29"/>
      <c r="G12" s="29"/>
      <c r="H12" s="29"/>
      <c r="I12" s="32"/>
    </row>
    <row r="13" spans="1:9" ht="12.75">
      <c r="A13" s="27"/>
      <c r="B13" s="44"/>
      <c r="C13" s="30"/>
      <c r="D13" s="192" t="s">
        <v>113</v>
      </c>
      <c r="E13" s="194"/>
      <c r="F13" s="194"/>
      <c r="G13" s="194"/>
      <c r="H13" s="194"/>
      <c r="I13" s="199"/>
    </row>
    <row r="14" spans="1:9" ht="12.75">
      <c r="A14" s="135" t="s">
        <v>1</v>
      </c>
      <c r="B14" s="117"/>
      <c r="C14" s="118"/>
      <c r="D14" s="58" t="s">
        <v>150</v>
      </c>
      <c r="E14" s="58" t="s">
        <v>117</v>
      </c>
      <c r="F14" s="58" t="s">
        <v>118</v>
      </c>
      <c r="G14" s="58" t="s">
        <v>119</v>
      </c>
      <c r="H14" s="58" t="s">
        <v>151</v>
      </c>
      <c r="I14" s="58" t="s">
        <v>151</v>
      </c>
    </row>
    <row r="15" spans="1:9" ht="12.75">
      <c r="A15" s="119" t="s">
        <v>152</v>
      </c>
      <c r="B15" s="120"/>
      <c r="C15" s="75"/>
      <c r="D15" s="136">
        <v>1</v>
      </c>
      <c r="E15" s="136">
        <v>1</v>
      </c>
      <c r="F15" s="136">
        <v>1</v>
      </c>
      <c r="G15" s="136">
        <v>1</v>
      </c>
      <c r="H15" s="58"/>
      <c r="I15" s="58"/>
    </row>
    <row r="16" spans="1:9" ht="12.75">
      <c r="A16" s="119" t="s">
        <v>153</v>
      </c>
      <c r="B16" s="120"/>
      <c r="C16" s="75"/>
      <c r="D16" s="137" t="s">
        <v>154</v>
      </c>
      <c r="E16" s="137" t="s">
        <v>154</v>
      </c>
      <c r="F16" s="137" t="s">
        <v>154</v>
      </c>
      <c r="G16" s="137" t="s">
        <v>154</v>
      </c>
      <c r="H16" s="58"/>
      <c r="I16" s="58"/>
    </row>
    <row r="17" spans="1:9" ht="12.75">
      <c r="A17" s="119" t="s">
        <v>128</v>
      </c>
      <c r="B17" s="120"/>
      <c r="C17" s="75"/>
      <c r="D17" s="138">
        <v>40</v>
      </c>
      <c r="E17" s="138">
        <f>D17</f>
        <v>40</v>
      </c>
      <c r="F17" s="138">
        <f>E17</f>
        <v>40</v>
      </c>
      <c r="G17" s="138">
        <f>F17</f>
        <v>40</v>
      </c>
      <c r="H17" s="58"/>
      <c r="I17" s="58"/>
    </row>
    <row r="18" spans="1:9" ht="12.75">
      <c r="A18" s="124" t="s">
        <v>155</v>
      </c>
      <c r="B18" s="125"/>
      <c r="C18" s="96"/>
      <c r="D18" s="138" t="s">
        <v>156</v>
      </c>
      <c r="E18" s="138" t="s">
        <v>156</v>
      </c>
      <c r="F18" s="138" t="s">
        <v>156</v>
      </c>
      <c r="G18" s="138" t="s">
        <v>156</v>
      </c>
      <c r="H18" s="58"/>
      <c r="I18" s="58"/>
    </row>
    <row r="19" spans="1:9" ht="12.75">
      <c r="A19" s="119" t="s">
        <v>157</v>
      </c>
      <c r="B19" s="120"/>
      <c r="C19" s="75"/>
      <c r="D19" s="138">
        <v>4</v>
      </c>
      <c r="E19" s="138">
        <v>10.5</v>
      </c>
      <c r="F19" s="138">
        <v>13</v>
      </c>
      <c r="G19" s="138">
        <v>15.5</v>
      </c>
      <c r="H19" s="58"/>
      <c r="I19" s="58"/>
    </row>
    <row r="20" spans="1:10" ht="12.75">
      <c r="A20" s="139" t="s">
        <v>158</v>
      </c>
      <c r="B20" s="25"/>
      <c r="C20" s="26"/>
      <c r="D20" s="140" t="s">
        <v>1</v>
      </c>
      <c r="E20" s="140" t="s">
        <v>1</v>
      </c>
      <c r="F20" s="140" t="s">
        <v>1</v>
      </c>
      <c r="G20" s="141" t="s">
        <v>1</v>
      </c>
      <c r="H20" s="27"/>
      <c r="I20" s="142"/>
      <c r="J20" t="s">
        <v>1</v>
      </c>
    </row>
    <row r="21" spans="1:10" ht="12.75">
      <c r="A21" s="143" t="s">
        <v>159</v>
      </c>
      <c r="B21" s="34"/>
      <c r="C21" s="34"/>
      <c r="D21" s="144">
        <v>5.3</v>
      </c>
      <c r="E21" s="144">
        <v>11</v>
      </c>
      <c r="F21" s="144">
        <v>23.5</v>
      </c>
      <c r="G21" s="144">
        <v>34.28</v>
      </c>
      <c r="H21" s="145"/>
      <c r="I21" s="145"/>
      <c r="J21" s="27"/>
    </row>
    <row r="22" spans="1:9" ht="12.75">
      <c r="A22" s="143" t="s">
        <v>160</v>
      </c>
      <c r="B22" s="34"/>
      <c r="C22" s="35"/>
      <c r="D22" s="146">
        <v>8</v>
      </c>
      <c r="E22" s="146">
        <v>13.5</v>
      </c>
      <c r="F22" s="146">
        <v>26</v>
      </c>
      <c r="G22" s="146">
        <v>36.1</v>
      </c>
      <c r="H22" s="145"/>
      <c r="I22" s="145"/>
    </row>
    <row r="23" spans="1:10" ht="12.75">
      <c r="A23" s="27"/>
      <c r="B23" s="79" t="s">
        <v>161</v>
      </c>
      <c r="C23" s="29"/>
      <c r="D23" s="29"/>
      <c r="E23" s="29"/>
      <c r="F23" s="29"/>
      <c r="G23" s="29"/>
      <c r="H23" s="29"/>
      <c r="I23" s="26"/>
      <c r="J23" s="29"/>
    </row>
    <row r="24" spans="1:9" ht="12.75">
      <c r="A24" s="27"/>
      <c r="B24" s="29"/>
      <c r="C24" s="29"/>
      <c r="D24" s="147"/>
      <c r="E24" s="29"/>
      <c r="F24" s="29"/>
      <c r="G24" s="29"/>
      <c r="H24" s="29"/>
      <c r="I24" s="32"/>
    </row>
    <row r="25" spans="1:9" ht="12.75">
      <c r="A25" s="39" t="s">
        <v>162</v>
      </c>
      <c r="B25" s="97" t="s">
        <v>163</v>
      </c>
      <c r="C25" s="29"/>
      <c r="D25" s="29"/>
      <c r="E25" s="29"/>
      <c r="F25" s="29"/>
      <c r="G25" s="29"/>
      <c r="H25" s="29"/>
      <c r="I25" s="32"/>
    </row>
    <row r="26" spans="1:9" ht="12.75">
      <c r="A26" s="39"/>
      <c r="B26" s="97" t="s">
        <v>135</v>
      </c>
      <c r="C26" s="29"/>
      <c r="D26" s="29"/>
      <c r="E26" s="29"/>
      <c r="F26" s="29"/>
      <c r="G26" s="29"/>
      <c r="H26" s="29"/>
      <c r="I26" s="32"/>
    </row>
    <row r="27" spans="1:9" ht="12.75">
      <c r="A27" s="39"/>
      <c r="B27" s="97" t="s">
        <v>136</v>
      </c>
      <c r="C27" s="29"/>
      <c r="D27" s="29"/>
      <c r="E27" s="29"/>
      <c r="F27" s="29"/>
      <c r="G27" s="29"/>
      <c r="H27" s="29"/>
      <c r="I27" s="32"/>
    </row>
    <row r="28" spans="1:9" ht="12.75">
      <c r="A28" s="39"/>
      <c r="B28" s="97"/>
      <c r="C28" s="29"/>
      <c r="D28" s="29"/>
      <c r="E28" s="29"/>
      <c r="F28" s="29"/>
      <c r="G28" s="29"/>
      <c r="H28" s="29"/>
      <c r="I28" s="32"/>
    </row>
    <row r="29" spans="1:9" ht="12.75">
      <c r="A29" s="132" t="s">
        <v>87</v>
      </c>
      <c r="B29" s="98" t="s">
        <v>137</v>
      </c>
      <c r="C29" s="37"/>
      <c r="D29" s="37"/>
      <c r="E29" s="37"/>
      <c r="F29" s="37"/>
      <c r="G29" s="37"/>
      <c r="H29" s="37"/>
      <c r="I29" s="32"/>
    </row>
    <row r="30" spans="1:9" ht="12.75">
      <c r="A30" s="39"/>
      <c r="B30" s="97" t="s">
        <v>138</v>
      </c>
      <c r="C30" s="29"/>
      <c r="D30" s="29"/>
      <c r="E30" s="29"/>
      <c r="F30" s="29"/>
      <c r="G30" s="29"/>
      <c r="H30" s="29"/>
      <c r="I30" s="32"/>
    </row>
    <row r="31" spans="1:9" ht="12.75">
      <c r="A31" s="39"/>
      <c r="B31" s="97"/>
      <c r="C31" s="29"/>
      <c r="D31" s="29"/>
      <c r="E31" s="29"/>
      <c r="F31" s="29"/>
      <c r="G31" s="29"/>
      <c r="H31" s="29"/>
      <c r="I31" s="32"/>
    </row>
    <row r="32" spans="1:9" ht="12.75">
      <c r="A32" s="39" t="s">
        <v>90</v>
      </c>
      <c r="B32" s="99" t="s">
        <v>204</v>
      </c>
      <c r="C32" s="29"/>
      <c r="D32" s="29"/>
      <c r="E32" s="29"/>
      <c r="F32" s="29"/>
      <c r="G32" s="29"/>
      <c r="H32" s="29"/>
      <c r="I32" s="32"/>
    </row>
    <row r="33" spans="1:9" ht="12.75">
      <c r="A33" s="39"/>
      <c r="B33" s="99" t="s">
        <v>140</v>
      </c>
      <c r="C33" s="29"/>
      <c r="D33" s="29"/>
      <c r="E33" s="29"/>
      <c r="F33" s="29"/>
      <c r="G33" s="29"/>
      <c r="H33" s="29"/>
      <c r="I33" s="32"/>
    </row>
    <row r="34" spans="1:9" ht="12.75">
      <c r="A34" s="27"/>
      <c r="B34" s="41"/>
      <c r="C34" s="29"/>
      <c r="D34" s="29"/>
      <c r="E34" s="29"/>
      <c r="F34" s="29"/>
      <c r="G34" s="29"/>
      <c r="H34" s="29"/>
      <c r="I34" s="32"/>
    </row>
    <row r="35" spans="1:9" ht="12.75">
      <c r="A35" s="27" t="s">
        <v>164</v>
      </c>
      <c r="B35" s="97" t="s">
        <v>165</v>
      </c>
      <c r="C35" s="29"/>
      <c r="D35" s="29"/>
      <c r="E35" s="29"/>
      <c r="F35" s="29"/>
      <c r="G35" s="29"/>
      <c r="H35" s="29"/>
      <c r="I35" s="32"/>
    </row>
    <row r="36" spans="1:9" ht="12.75">
      <c r="A36" s="39" t="s">
        <v>1</v>
      </c>
      <c r="B36" s="97" t="s">
        <v>166</v>
      </c>
      <c r="C36" s="29"/>
      <c r="D36" s="29"/>
      <c r="E36" s="29"/>
      <c r="F36" s="29"/>
      <c r="G36" s="29"/>
      <c r="H36" s="29"/>
      <c r="I36" s="32"/>
    </row>
    <row r="37" spans="1:9" ht="12.75">
      <c r="A37" s="39"/>
      <c r="B37" s="97"/>
      <c r="C37" s="29"/>
      <c r="D37" s="29"/>
      <c r="E37" s="29"/>
      <c r="F37" s="29"/>
      <c r="G37" s="29"/>
      <c r="H37" s="29"/>
      <c r="I37" s="32"/>
    </row>
    <row r="38" spans="1:9" ht="12.75">
      <c r="A38" s="27"/>
      <c r="B38" s="29"/>
      <c r="C38" s="29"/>
      <c r="D38" s="29"/>
      <c r="E38" s="29"/>
      <c r="F38" s="29"/>
      <c r="G38" s="29"/>
      <c r="H38" s="29"/>
      <c r="I38" s="32"/>
    </row>
    <row r="39" spans="1:9" ht="12.75">
      <c r="A39" s="27"/>
      <c r="B39" s="29"/>
      <c r="C39" s="29"/>
      <c r="D39" s="29"/>
      <c r="E39" s="29"/>
      <c r="F39" s="29"/>
      <c r="G39" s="29"/>
      <c r="H39" s="29"/>
      <c r="I39" s="32"/>
    </row>
    <row r="40" spans="1:9" ht="12.75">
      <c r="A40" s="27"/>
      <c r="B40" s="29"/>
      <c r="C40" s="29"/>
      <c r="D40" s="29"/>
      <c r="E40" s="29"/>
      <c r="F40" s="29"/>
      <c r="G40" s="29"/>
      <c r="H40" s="29"/>
      <c r="I40" s="32"/>
    </row>
    <row r="41" spans="1:9" ht="12.75">
      <c r="A41" s="27"/>
      <c r="B41" s="29"/>
      <c r="C41" s="29"/>
      <c r="D41" s="29"/>
      <c r="E41" s="29"/>
      <c r="F41" s="29"/>
      <c r="G41" s="29"/>
      <c r="H41" s="29"/>
      <c r="I41" s="32"/>
    </row>
    <row r="42" spans="1:9" ht="12.75">
      <c r="A42" s="27"/>
      <c r="B42" s="29"/>
      <c r="C42" s="29"/>
      <c r="D42" s="29"/>
      <c r="E42" s="29"/>
      <c r="F42" s="29"/>
      <c r="G42" s="29"/>
      <c r="H42" s="29"/>
      <c r="I42" s="82" t="s">
        <v>185</v>
      </c>
    </row>
    <row r="43" spans="1:9" ht="12.75">
      <c r="A43" s="27"/>
      <c r="B43" s="29"/>
      <c r="C43" s="29"/>
      <c r="D43" s="29"/>
      <c r="E43" s="29"/>
      <c r="F43" s="29"/>
      <c r="G43" s="29"/>
      <c r="H43" s="29"/>
      <c r="I43" s="32"/>
    </row>
    <row r="44" spans="1:9" ht="12.75">
      <c r="A44" s="27"/>
      <c r="B44" s="29"/>
      <c r="C44" s="29"/>
      <c r="D44" s="29"/>
      <c r="E44" s="29"/>
      <c r="F44" s="29"/>
      <c r="G44" s="29"/>
      <c r="H44" s="29"/>
      <c r="I44" s="32"/>
    </row>
    <row r="45" spans="1:9" ht="12.75">
      <c r="A45" s="33"/>
      <c r="B45" s="34"/>
      <c r="C45" s="34"/>
      <c r="D45" s="34"/>
      <c r="E45" s="34"/>
      <c r="F45" s="34"/>
      <c r="G45" s="34"/>
      <c r="H45" s="34"/>
      <c r="I45" s="35"/>
    </row>
    <row r="46" spans="1:9" ht="12.75">
      <c r="A46" s="27" t="s">
        <v>26</v>
      </c>
      <c r="B46" s="29" t="str">
        <f>+'Check Sheet'!$B$53</f>
        <v>Irmgard R Wilcox</v>
      </c>
      <c r="C46" s="29"/>
      <c r="D46" s="29"/>
      <c r="E46" s="29"/>
      <c r="F46" s="29"/>
      <c r="G46" s="29"/>
      <c r="H46" s="29"/>
      <c r="I46" s="32"/>
    </row>
    <row r="47" spans="1:9" ht="12.75">
      <c r="A47" s="27"/>
      <c r="B47" s="29"/>
      <c r="C47" s="29"/>
      <c r="D47" s="29"/>
      <c r="E47" s="29"/>
      <c r="F47" s="29"/>
      <c r="G47" s="29"/>
      <c r="H47" s="29"/>
      <c r="I47" s="32"/>
    </row>
    <row r="48" spans="1:9" ht="12.75">
      <c r="A48" s="33" t="s">
        <v>28</v>
      </c>
      <c r="B48" s="83">
        <f>+'Check Sheet'!$B$55</f>
        <v>40436</v>
      </c>
      <c r="C48" s="34"/>
      <c r="D48" s="34"/>
      <c r="E48" s="34"/>
      <c r="F48" s="34"/>
      <c r="G48" s="34" t="s">
        <v>167</v>
      </c>
      <c r="I48" s="111">
        <f>'Item 105, pg 28'!N63</f>
        <v>40483</v>
      </c>
    </row>
    <row r="49" spans="1:9" ht="12.75">
      <c r="A49" s="178" t="s">
        <v>30</v>
      </c>
      <c r="B49" s="179"/>
      <c r="C49" s="179"/>
      <c r="D49" s="179"/>
      <c r="E49" s="179"/>
      <c r="F49" s="179"/>
      <c r="G49" s="179"/>
      <c r="H49" s="179"/>
      <c r="I49" s="181"/>
    </row>
    <row r="50" spans="1:9" ht="12.75">
      <c r="A50" s="27"/>
      <c r="B50" s="29"/>
      <c r="C50" s="29"/>
      <c r="D50" s="29"/>
      <c r="E50" s="29"/>
      <c r="F50" s="29"/>
      <c r="G50" s="29"/>
      <c r="H50" s="29"/>
      <c r="I50" s="32"/>
    </row>
    <row r="51" spans="1:9" ht="12.75">
      <c r="A51" s="27" t="s">
        <v>31</v>
      </c>
      <c r="B51" s="29"/>
      <c r="C51" s="29"/>
      <c r="D51" s="29"/>
      <c r="E51" s="29"/>
      <c r="F51" s="29"/>
      <c r="G51" s="29"/>
      <c r="H51" s="29"/>
      <c r="I51" s="32"/>
    </row>
    <row r="52" spans="1:9" ht="12.75">
      <c r="A52" s="33"/>
      <c r="B52" s="34"/>
      <c r="C52" s="34"/>
      <c r="D52" s="34"/>
      <c r="E52" s="34"/>
      <c r="F52" s="34"/>
      <c r="G52" s="34"/>
      <c r="H52" s="34"/>
      <c r="I52" s="35"/>
    </row>
  </sheetData>
  <sheetProtection/>
  <mergeCells count="5">
    <mergeCell ref="D13:I13"/>
    <mergeCell ref="A49:I49"/>
    <mergeCell ref="A7:I7"/>
    <mergeCell ref="A8:I8"/>
    <mergeCell ref="A9:I9"/>
  </mergeCells>
  <printOptions/>
  <pageMargins left="0.75" right="0.75" top="1" bottom="1" header="0.5" footer="0.5"/>
  <pageSetup fitToHeight="1" fitToWidth="1" horizontalDpi="300" verticalDpi="3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1.421875" style="0" customWidth="1"/>
    <col min="2" max="2" width="18.28125" style="0" customWidth="1"/>
    <col min="3" max="3" width="1.7109375" style="0" customWidth="1"/>
    <col min="4" max="4" width="8.140625" style="0" customWidth="1"/>
    <col min="5" max="5" width="9.28125" style="0" customWidth="1"/>
    <col min="6" max="6" width="4.28125" style="0" customWidth="1"/>
    <col min="8" max="8" width="4.28125" style="0" customWidth="1"/>
    <col min="10" max="10" width="4.00390625" style="0" customWidth="1"/>
    <col min="11" max="11" width="15.00390625" style="0" customWidth="1"/>
    <col min="12" max="12" width="3.8515625" style="0" customWidth="1"/>
  </cols>
  <sheetData>
    <row r="1" spans="1:12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12.75">
      <c r="A2" s="27" t="s">
        <v>0</v>
      </c>
      <c r="B2" s="28">
        <f>'Check Sheet'!$B$2</f>
        <v>25</v>
      </c>
      <c r="C2" s="29"/>
      <c r="D2" s="29" t="str">
        <f>'Check Sheet'!$C$2</f>
        <v> </v>
      </c>
      <c r="E2" s="29"/>
      <c r="F2" s="29"/>
      <c r="G2" s="29"/>
      <c r="H2" s="29"/>
      <c r="I2" s="28" t="s">
        <v>192</v>
      </c>
      <c r="J2" s="29" t="s">
        <v>168</v>
      </c>
      <c r="K2" s="29"/>
      <c r="L2" s="148">
        <v>46</v>
      </c>
    </row>
    <row r="3" spans="1:12" ht="12.75">
      <c r="A3" s="27"/>
      <c r="B3" s="29"/>
      <c r="C3" s="29"/>
      <c r="D3" s="29"/>
      <c r="E3" s="29"/>
      <c r="F3" s="29"/>
      <c r="G3" s="29"/>
      <c r="H3" s="29"/>
      <c r="I3" s="29"/>
      <c r="J3" s="29"/>
      <c r="K3" s="29"/>
      <c r="L3" s="32"/>
    </row>
    <row r="4" spans="1:12" ht="12.75">
      <c r="A4" s="27" t="s">
        <v>3</v>
      </c>
      <c r="B4" s="29"/>
      <c r="C4" s="29"/>
      <c r="D4" s="11" t="str">
        <f>'[1]Item 255, pg 45'!C4</f>
        <v>Murrey's Disposal Co., Inc  G-9</v>
      </c>
      <c r="E4" s="29"/>
      <c r="F4" s="29"/>
      <c r="G4" s="29"/>
      <c r="H4" s="29"/>
      <c r="I4" s="29"/>
      <c r="J4" s="29"/>
      <c r="K4" s="29"/>
      <c r="L4" s="32"/>
    </row>
    <row r="5" spans="1:12" ht="12.75">
      <c r="A5" s="33" t="s">
        <v>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ht="12.75">
      <c r="A6" s="27"/>
      <c r="B6" s="29"/>
      <c r="C6" s="29"/>
      <c r="D6" s="29"/>
      <c r="E6" s="29"/>
      <c r="F6" s="29"/>
      <c r="G6" s="29"/>
      <c r="H6" s="29"/>
      <c r="I6" s="29"/>
      <c r="J6" s="29"/>
      <c r="K6" s="29"/>
      <c r="L6" s="32"/>
    </row>
    <row r="7" spans="1:12" ht="12.75">
      <c r="A7" s="200" t="s">
        <v>169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32"/>
    </row>
    <row r="8" spans="1:12" ht="12.75">
      <c r="A8" s="201" t="s">
        <v>170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32"/>
    </row>
    <row r="9" spans="1:12" ht="12.75">
      <c r="A9" s="197" t="s">
        <v>111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32"/>
    </row>
    <row r="10" spans="1:12" ht="12.75">
      <c r="A10" s="27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2"/>
    </row>
    <row r="11" spans="1:12" ht="12.75">
      <c r="A11" s="27" t="s">
        <v>112</v>
      </c>
      <c r="B11" s="41"/>
      <c r="C11" s="29"/>
      <c r="D11" s="29"/>
      <c r="E11" s="29"/>
      <c r="F11" s="29"/>
      <c r="G11" s="29"/>
      <c r="H11" s="29"/>
      <c r="I11" s="29"/>
      <c r="J11" s="29"/>
      <c r="K11" s="29"/>
      <c r="L11" s="32"/>
    </row>
    <row r="12" spans="1:12" ht="12.75">
      <c r="A12" s="27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2"/>
    </row>
    <row r="13" spans="1:12" ht="12.75">
      <c r="A13" s="27" t="s">
        <v>171</v>
      </c>
      <c r="B13" s="44"/>
      <c r="C13" s="30"/>
      <c r="D13" s="192" t="s">
        <v>113</v>
      </c>
      <c r="E13" s="194"/>
      <c r="F13" s="193"/>
      <c r="G13" s="194"/>
      <c r="H13" s="193"/>
      <c r="I13" s="194"/>
      <c r="J13" s="193"/>
      <c r="K13" s="193"/>
      <c r="L13" s="32"/>
    </row>
    <row r="14" spans="1:12" ht="12.75">
      <c r="A14" s="116" t="s">
        <v>114</v>
      </c>
      <c r="B14" s="117"/>
      <c r="C14" s="118"/>
      <c r="D14" s="149" t="s">
        <v>172</v>
      </c>
      <c r="E14" s="77" t="s">
        <v>117</v>
      </c>
      <c r="F14" s="75"/>
      <c r="G14" s="120" t="s">
        <v>118</v>
      </c>
      <c r="H14" s="75"/>
      <c r="I14" s="120" t="s">
        <v>119</v>
      </c>
      <c r="J14" s="75"/>
      <c r="K14" s="120" t="s">
        <v>119</v>
      </c>
      <c r="L14" s="75"/>
    </row>
    <row r="15" spans="1:12" ht="12.75">
      <c r="A15" s="150" t="s">
        <v>173</v>
      </c>
      <c r="B15" s="120"/>
      <c r="C15" s="75"/>
      <c r="D15" s="58" t="s">
        <v>174</v>
      </c>
      <c r="E15" s="151">
        <v>82.68</v>
      </c>
      <c r="F15" s="152"/>
      <c r="G15" s="153">
        <v>152.43</v>
      </c>
      <c r="H15" s="152"/>
      <c r="I15" s="153">
        <v>216.78</v>
      </c>
      <c r="J15" s="152"/>
      <c r="K15" s="34" t="s">
        <v>174</v>
      </c>
      <c r="L15" s="35"/>
    </row>
    <row r="16" spans="1:12" ht="12.75">
      <c r="A16" s="124" t="s">
        <v>124</v>
      </c>
      <c r="B16" s="125"/>
      <c r="C16" s="96"/>
      <c r="D16" s="58" t="s">
        <v>174</v>
      </c>
      <c r="E16" s="108">
        <f>+E15+6</f>
        <v>88.68</v>
      </c>
      <c r="F16" s="152"/>
      <c r="G16" s="108">
        <f>+G15+6</f>
        <v>158.43</v>
      </c>
      <c r="H16" s="152"/>
      <c r="I16" s="108">
        <f>+I15+6</f>
        <v>222.78</v>
      </c>
      <c r="J16" s="152"/>
      <c r="K16" s="120" t="s">
        <v>174</v>
      </c>
      <c r="L16" s="75"/>
    </row>
    <row r="17" spans="1:12" ht="12.75">
      <c r="A17" s="126" t="s">
        <v>127</v>
      </c>
      <c r="B17" s="120"/>
      <c r="C17" s="75"/>
      <c r="D17" s="172"/>
      <c r="E17" s="154"/>
      <c r="F17" s="129"/>
      <c r="G17" s="154"/>
      <c r="H17" s="129"/>
      <c r="I17" s="154"/>
      <c r="J17" s="129"/>
      <c r="K17" s="155"/>
      <c r="L17" s="75"/>
    </row>
    <row r="18" spans="1:12" ht="12.75">
      <c r="A18" s="119" t="s">
        <v>129</v>
      </c>
      <c r="B18" s="120"/>
      <c r="C18" s="75"/>
      <c r="D18" s="58" t="s">
        <v>174</v>
      </c>
      <c r="E18" s="108">
        <f>+E16</f>
        <v>88.68</v>
      </c>
      <c r="F18" s="152"/>
      <c r="G18" s="108">
        <f>+G16</f>
        <v>158.43</v>
      </c>
      <c r="H18" s="152"/>
      <c r="I18" s="108">
        <f>+I16</f>
        <v>222.78</v>
      </c>
      <c r="J18" s="152"/>
      <c r="K18" s="120" t="s">
        <v>174</v>
      </c>
      <c r="L18" s="75"/>
    </row>
    <row r="19" spans="1:12" ht="12.75">
      <c r="A19" s="27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2"/>
    </row>
    <row r="20" spans="1:12" ht="12.75">
      <c r="A20" s="27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2"/>
    </row>
    <row r="21" spans="1:12" ht="12.75">
      <c r="A21" s="156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2"/>
    </row>
    <row r="22" spans="1:12" ht="12.75">
      <c r="A22" s="156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2"/>
    </row>
    <row r="23" spans="1:12" ht="12.75">
      <c r="A23" s="39" t="s">
        <v>162</v>
      </c>
      <c r="B23" s="97" t="s">
        <v>133</v>
      </c>
      <c r="C23" s="29"/>
      <c r="D23" s="29"/>
      <c r="E23" s="29"/>
      <c r="F23" s="29"/>
      <c r="G23" s="29"/>
      <c r="H23" s="29"/>
      <c r="I23" s="29"/>
      <c r="J23" s="29"/>
      <c r="K23" s="29"/>
      <c r="L23" s="32"/>
    </row>
    <row r="24" spans="1:12" ht="12.75">
      <c r="A24" s="39"/>
      <c r="B24" s="97" t="s">
        <v>134</v>
      </c>
      <c r="C24" s="29"/>
      <c r="D24" s="29"/>
      <c r="E24" s="29"/>
      <c r="F24" s="29"/>
      <c r="G24" s="29"/>
      <c r="H24" s="29"/>
      <c r="I24" s="29"/>
      <c r="J24" s="29"/>
      <c r="K24" s="29"/>
      <c r="L24" s="32"/>
    </row>
    <row r="25" spans="1:12" ht="12.75">
      <c r="A25" s="39"/>
      <c r="B25" s="97" t="s">
        <v>135</v>
      </c>
      <c r="C25" s="29"/>
      <c r="D25" s="29"/>
      <c r="E25" s="29"/>
      <c r="F25" s="29"/>
      <c r="G25" s="29"/>
      <c r="H25" s="29"/>
      <c r="I25" s="29"/>
      <c r="J25" s="29"/>
      <c r="K25" s="29"/>
      <c r="L25" s="32"/>
    </row>
    <row r="26" spans="1:12" ht="12.75">
      <c r="A26" s="39"/>
      <c r="B26" s="97" t="s">
        <v>136</v>
      </c>
      <c r="C26" s="29"/>
      <c r="D26" s="29"/>
      <c r="E26" s="29"/>
      <c r="F26" s="29"/>
      <c r="G26" s="29"/>
      <c r="H26" s="29"/>
      <c r="I26" s="29"/>
      <c r="J26" s="29"/>
      <c r="K26" s="29"/>
      <c r="L26" s="32"/>
    </row>
    <row r="27" spans="1:12" ht="12.75">
      <c r="A27" s="39"/>
      <c r="B27" s="97"/>
      <c r="C27" s="29"/>
      <c r="D27" s="29"/>
      <c r="E27" s="29"/>
      <c r="F27" s="29"/>
      <c r="G27" s="29"/>
      <c r="H27" s="29"/>
      <c r="I27" s="29"/>
      <c r="J27" s="29"/>
      <c r="K27" s="29"/>
      <c r="L27" s="32"/>
    </row>
    <row r="28" spans="1:12" ht="12.75">
      <c r="A28" s="36" t="s">
        <v>1</v>
      </c>
      <c r="B28" s="157" t="s">
        <v>1</v>
      </c>
      <c r="C28" s="37"/>
      <c r="D28" s="37"/>
      <c r="E28" s="37"/>
      <c r="F28" s="37"/>
      <c r="G28" s="37"/>
      <c r="H28" s="37"/>
      <c r="I28" s="37"/>
      <c r="J28" s="37"/>
      <c r="K28" s="37"/>
      <c r="L28" s="32"/>
    </row>
    <row r="29" spans="1:12" ht="12.75">
      <c r="A29" s="39"/>
      <c r="B29" s="97"/>
      <c r="C29" s="29"/>
      <c r="D29" s="29"/>
      <c r="E29" s="29"/>
      <c r="F29" s="29"/>
      <c r="G29" s="29"/>
      <c r="H29" s="29"/>
      <c r="I29" s="29"/>
      <c r="J29" s="29"/>
      <c r="K29" s="29"/>
      <c r="L29" s="32"/>
    </row>
    <row r="30" spans="1:12" ht="12.75">
      <c r="A30" s="39" t="s">
        <v>142</v>
      </c>
      <c r="B30" s="97"/>
      <c r="C30" s="29"/>
      <c r="D30" s="29"/>
      <c r="E30" s="29"/>
      <c r="F30" s="29"/>
      <c r="G30" s="29"/>
      <c r="H30" s="29"/>
      <c r="I30" s="29"/>
      <c r="J30" s="29"/>
      <c r="K30" s="29"/>
      <c r="L30" s="32"/>
    </row>
    <row r="31" spans="1:12" ht="12.75">
      <c r="A31" s="39"/>
      <c r="B31" s="97"/>
      <c r="C31" s="29"/>
      <c r="D31" s="29"/>
      <c r="E31" s="29"/>
      <c r="F31" s="29"/>
      <c r="G31" s="29"/>
      <c r="H31" s="29"/>
      <c r="I31" s="29"/>
      <c r="J31" s="29"/>
      <c r="K31" s="29"/>
      <c r="L31" s="32"/>
    </row>
    <row r="32" spans="1:12" ht="12.75">
      <c r="A32" s="39" t="s">
        <v>208</v>
      </c>
      <c r="B32" s="97"/>
      <c r="C32" s="29"/>
      <c r="D32" s="29"/>
      <c r="E32" s="29"/>
      <c r="F32" s="29"/>
      <c r="G32" s="29"/>
      <c r="H32" s="29"/>
      <c r="I32" s="29"/>
      <c r="J32" s="29"/>
      <c r="K32" s="29"/>
      <c r="L32" s="32"/>
    </row>
    <row r="33" spans="1:12" ht="12.75">
      <c r="A33" s="39"/>
      <c r="B33" s="97"/>
      <c r="C33" s="29"/>
      <c r="D33" s="29"/>
      <c r="E33" s="29"/>
      <c r="F33" s="29"/>
      <c r="G33" s="29"/>
      <c r="H33" s="29"/>
      <c r="I33" s="29"/>
      <c r="J33" s="29"/>
      <c r="K33" s="29"/>
      <c r="L33" s="32"/>
    </row>
    <row r="34" spans="1:12" ht="12.75">
      <c r="A34" s="39" t="s">
        <v>175</v>
      </c>
      <c r="B34" s="97"/>
      <c r="C34" s="29"/>
      <c r="D34" s="29"/>
      <c r="E34" s="29"/>
      <c r="F34" s="29"/>
      <c r="G34" s="29"/>
      <c r="H34" s="29"/>
      <c r="I34" s="29"/>
      <c r="J34" s="29"/>
      <c r="K34" s="29"/>
      <c r="L34" s="32"/>
    </row>
    <row r="35" spans="1:12" ht="12.75">
      <c r="A35" s="27" t="s">
        <v>176</v>
      </c>
      <c r="B35" s="97"/>
      <c r="C35" s="29"/>
      <c r="D35" s="29"/>
      <c r="E35" s="29"/>
      <c r="F35" s="29"/>
      <c r="G35" s="29"/>
      <c r="H35" s="29"/>
      <c r="I35" s="29"/>
      <c r="J35" s="29"/>
      <c r="K35" s="29"/>
      <c r="L35" s="32"/>
    </row>
    <row r="36" spans="1:12" ht="12.75">
      <c r="A36" s="27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2"/>
    </row>
    <row r="37" spans="1:12" ht="12.75">
      <c r="A37" s="27" t="s">
        <v>191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2"/>
    </row>
    <row r="38" spans="1:12" ht="12.75">
      <c r="A38" s="27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2"/>
    </row>
    <row r="39" spans="1:12" ht="12.75">
      <c r="A39" s="27" t="s">
        <v>205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2"/>
    </row>
    <row r="40" spans="1:12" ht="12.75">
      <c r="A40" s="27" t="s">
        <v>140</v>
      </c>
      <c r="B40" s="29"/>
      <c r="C40" s="29"/>
      <c r="D40" s="37"/>
      <c r="E40" s="37"/>
      <c r="F40" s="37"/>
      <c r="G40" s="37"/>
      <c r="H40" s="37"/>
      <c r="I40" s="29"/>
      <c r="J40" s="29"/>
      <c r="K40" s="29"/>
      <c r="L40" s="32"/>
    </row>
    <row r="41" spans="1:12" ht="12.75">
      <c r="A41" s="27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2"/>
    </row>
    <row r="42" spans="1:12" ht="12.75">
      <c r="A42" s="27" t="s">
        <v>207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2"/>
    </row>
    <row r="43" spans="1:12" ht="12.75">
      <c r="A43" s="27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2"/>
    </row>
    <row r="44" spans="1:12" ht="12.75">
      <c r="A44" s="27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2"/>
    </row>
    <row r="45" spans="1:12" ht="12.75">
      <c r="A45" s="27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2"/>
    </row>
    <row r="46" spans="1:12" ht="12.75">
      <c r="A46" s="2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2"/>
    </row>
    <row r="47" spans="1:12" ht="12.75">
      <c r="A47" s="27"/>
      <c r="B47" s="29"/>
      <c r="C47" s="29"/>
      <c r="D47" s="29"/>
      <c r="E47" s="110" t="s">
        <v>186</v>
      </c>
      <c r="F47" s="110"/>
      <c r="G47" s="29"/>
      <c r="H47" s="29"/>
      <c r="I47" s="29"/>
      <c r="J47" s="29"/>
      <c r="K47" s="29"/>
      <c r="L47" s="32"/>
    </row>
    <row r="48" spans="1:12" ht="12.7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5"/>
    </row>
    <row r="49" spans="1:12" ht="12.75">
      <c r="A49" s="27" t="s">
        <v>26</v>
      </c>
      <c r="B49" s="29" t="str">
        <f>+'Check Sheet'!$B$53</f>
        <v>Irmgard R Wilcox</v>
      </c>
      <c r="C49" s="29"/>
      <c r="D49" s="29"/>
      <c r="E49" s="29"/>
      <c r="F49" s="29"/>
      <c r="G49" s="29"/>
      <c r="H49" s="29"/>
      <c r="I49" s="29"/>
      <c r="J49" s="29"/>
      <c r="K49" s="29"/>
      <c r="L49" s="32"/>
    </row>
    <row r="50" spans="1:12" ht="12.75">
      <c r="A50" s="27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2"/>
    </row>
    <row r="51" spans="1:12" ht="12.75">
      <c r="A51" s="33" t="s">
        <v>28</v>
      </c>
      <c r="B51" s="83">
        <f>+'Check Sheet'!$B$55</f>
        <v>40436</v>
      </c>
      <c r="C51" s="34"/>
      <c r="D51" s="34"/>
      <c r="E51" s="34"/>
      <c r="F51" s="34"/>
      <c r="G51" s="34"/>
      <c r="H51" s="34" t="s">
        <v>187</v>
      </c>
      <c r="I51" s="34"/>
      <c r="J51" s="34"/>
      <c r="K51" s="158"/>
      <c r="L51" s="159"/>
    </row>
    <row r="52" spans="1:12" ht="12.75">
      <c r="A52" s="178" t="s">
        <v>30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80"/>
      <c r="L52" s="32"/>
    </row>
    <row r="53" spans="1:12" ht="12.75">
      <c r="A53" s="27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2"/>
    </row>
    <row r="54" spans="1:12" ht="12.75">
      <c r="A54" s="27" t="s">
        <v>31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2"/>
    </row>
    <row r="55" spans="1:12" ht="12.75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5"/>
    </row>
  </sheetData>
  <sheetProtection/>
  <mergeCells count="5">
    <mergeCell ref="D13:K13"/>
    <mergeCell ref="A52:K5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10.8515625" style="0" customWidth="1"/>
    <col min="2" max="2" width="17.7109375" style="0" customWidth="1"/>
    <col min="3" max="3" width="1.8515625" style="0" customWidth="1"/>
    <col min="4" max="4" width="10.28125" style="0" customWidth="1"/>
    <col min="5" max="5" width="9.57421875" style="0" customWidth="1"/>
    <col min="6" max="6" width="9.8515625" style="0" customWidth="1"/>
    <col min="7" max="7" width="2.8515625" style="0" customWidth="1"/>
    <col min="8" max="8" width="9.28125" style="0" customWidth="1"/>
    <col min="9" max="9" width="3.8515625" style="0" customWidth="1"/>
    <col min="11" max="11" width="16.57421875" style="0" customWidth="1"/>
  </cols>
  <sheetData>
    <row r="1" spans="1:11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2.75">
      <c r="A2" s="27" t="s">
        <v>0</v>
      </c>
      <c r="B2" s="28">
        <f>'Check Sheet'!$B$2</f>
        <v>25</v>
      </c>
      <c r="C2" s="29"/>
      <c r="D2" s="29" t="str">
        <f>'Check Sheet'!$C$2</f>
        <v> </v>
      </c>
      <c r="E2" s="29"/>
      <c r="F2" s="29"/>
      <c r="G2" s="34" t="s">
        <v>192</v>
      </c>
      <c r="H2" s="187" t="s">
        <v>93</v>
      </c>
      <c r="I2" s="187"/>
      <c r="J2" s="187"/>
      <c r="K2" s="31">
        <v>47</v>
      </c>
    </row>
    <row r="3" spans="1:11" ht="12.75">
      <c r="A3" s="27"/>
      <c r="B3" s="29"/>
      <c r="C3" s="29"/>
      <c r="D3" s="29"/>
      <c r="E3" s="29"/>
      <c r="F3" s="29"/>
      <c r="G3" s="29"/>
      <c r="H3" s="29"/>
      <c r="I3" s="29"/>
      <c r="J3" s="29"/>
      <c r="K3" s="32"/>
    </row>
    <row r="4" spans="1:11" ht="12.75">
      <c r="A4" s="27" t="s">
        <v>3</v>
      </c>
      <c r="B4" s="29"/>
      <c r="C4" s="11" t="str">
        <f>'Item 255, pg 46'!D4</f>
        <v>Murrey's Disposal Co., Inc  G-9</v>
      </c>
      <c r="D4" s="29"/>
      <c r="E4" s="29"/>
      <c r="F4" s="29"/>
      <c r="G4" s="29"/>
      <c r="H4" s="29"/>
      <c r="I4" s="29"/>
      <c r="J4" s="29"/>
      <c r="K4" s="32"/>
    </row>
    <row r="5" spans="1:11" ht="12.75">
      <c r="A5" s="33" t="s">
        <v>5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ht="12.75">
      <c r="A6" s="27"/>
      <c r="B6" s="29"/>
      <c r="C6" s="29"/>
      <c r="D6" s="29"/>
      <c r="E6" s="29"/>
      <c r="F6" s="29"/>
      <c r="G6" s="29"/>
      <c r="H6" s="29"/>
      <c r="I6" s="29"/>
      <c r="J6" s="29"/>
      <c r="K6" s="32"/>
    </row>
    <row r="7" spans="1:11" ht="12.75">
      <c r="A7" s="200" t="s">
        <v>169</v>
      </c>
      <c r="B7" s="186"/>
      <c r="C7" s="186"/>
      <c r="D7" s="186"/>
      <c r="E7" s="186"/>
      <c r="F7" s="186"/>
      <c r="G7" s="186"/>
      <c r="H7" s="186"/>
      <c r="I7" s="186"/>
      <c r="J7" s="186"/>
      <c r="K7" s="196"/>
    </row>
    <row r="8" spans="1:11" ht="12.75">
      <c r="A8" s="201" t="s">
        <v>170</v>
      </c>
      <c r="B8" s="187"/>
      <c r="C8" s="187"/>
      <c r="D8" s="187"/>
      <c r="E8" s="187"/>
      <c r="F8" s="187"/>
      <c r="G8" s="187"/>
      <c r="H8" s="187"/>
      <c r="I8" s="187"/>
      <c r="J8" s="187"/>
      <c r="K8" s="198"/>
    </row>
    <row r="9" spans="1:11" ht="12.75">
      <c r="A9" s="197" t="s">
        <v>111</v>
      </c>
      <c r="B9" s="187"/>
      <c r="C9" s="187"/>
      <c r="D9" s="187"/>
      <c r="E9" s="187"/>
      <c r="F9" s="187"/>
      <c r="G9" s="187"/>
      <c r="H9" s="187"/>
      <c r="I9" s="187"/>
      <c r="J9" s="187"/>
      <c r="K9" s="198"/>
    </row>
    <row r="10" spans="1:11" ht="12.75">
      <c r="A10" s="27"/>
      <c r="B10" s="29"/>
      <c r="C10" s="29"/>
      <c r="D10" s="29"/>
      <c r="E10" s="29"/>
      <c r="F10" s="29"/>
      <c r="G10" s="29"/>
      <c r="H10" s="29"/>
      <c r="I10" s="29"/>
      <c r="J10" s="29"/>
      <c r="K10" s="32"/>
    </row>
    <row r="11" spans="1:11" ht="12.75">
      <c r="A11" s="27" t="s">
        <v>112</v>
      </c>
      <c r="B11" s="41"/>
      <c r="C11" s="29"/>
      <c r="D11" s="29"/>
      <c r="E11" s="29"/>
      <c r="F11" s="29"/>
      <c r="G11" s="29"/>
      <c r="H11" s="29"/>
      <c r="I11" s="29"/>
      <c r="J11" s="29"/>
      <c r="K11" s="32"/>
    </row>
    <row r="12" spans="1:11" ht="12.75">
      <c r="A12" s="27"/>
      <c r="B12" s="29"/>
      <c r="C12" s="29"/>
      <c r="D12" s="29"/>
      <c r="E12" s="29"/>
      <c r="F12" s="29"/>
      <c r="G12" s="29"/>
      <c r="H12" s="29"/>
      <c r="I12" s="29"/>
      <c r="J12" s="29"/>
      <c r="K12" s="32"/>
    </row>
    <row r="13" spans="1:11" ht="12.75">
      <c r="A13" s="27" t="s">
        <v>177</v>
      </c>
      <c r="B13" s="44"/>
      <c r="C13" s="30"/>
      <c r="D13" s="192" t="s">
        <v>113</v>
      </c>
      <c r="E13" s="194"/>
      <c r="F13" s="194"/>
      <c r="G13" s="193"/>
      <c r="H13" s="194"/>
      <c r="I13" s="193"/>
      <c r="J13" s="194"/>
      <c r="K13" s="199"/>
    </row>
    <row r="14" spans="1:11" ht="12.75">
      <c r="A14" s="116" t="s">
        <v>114</v>
      </c>
      <c r="B14" s="117"/>
      <c r="C14" s="118"/>
      <c r="D14" s="58" t="s">
        <v>117</v>
      </c>
      <c r="E14" s="58" t="s">
        <v>178</v>
      </c>
      <c r="F14" s="77" t="s">
        <v>118</v>
      </c>
      <c r="G14" s="75"/>
      <c r="H14" s="120" t="s">
        <v>119</v>
      </c>
      <c r="I14" s="75"/>
      <c r="J14" s="75" t="s">
        <v>179</v>
      </c>
      <c r="K14" s="58" t="s">
        <v>179</v>
      </c>
    </row>
    <row r="15" spans="1:11" ht="12.75">
      <c r="A15" s="150" t="s">
        <v>173</v>
      </c>
      <c r="B15" s="120"/>
      <c r="C15" s="75"/>
      <c r="D15" s="165">
        <v>105.7</v>
      </c>
      <c r="E15" s="165">
        <v>144.89</v>
      </c>
      <c r="F15" s="160">
        <v>182.91</v>
      </c>
      <c r="G15" s="152"/>
      <c r="H15" s="162">
        <v>274.38</v>
      </c>
      <c r="I15" s="152"/>
      <c r="J15" s="75" t="s">
        <v>174</v>
      </c>
      <c r="K15" s="58" t="s">
        <v>174</v>
      </c>
    </row>
    <row r="16" spans="1:11" ht="12.75">
      <c r="A16" s="124" t="s">
        <v>124</v>
      </c>
      <c r="B16" s="125"/>
      <c r="C16" s="96"/>
      <c r="D16" s="165">
        <f>D15+6</f>
        <v>111.7</v>
      </c>
      <c r="E16" s="169">
        <f>E15+6</f>
        <v>150.89</v>
      </c>
      <c r="F16" s="169">
        <f>F15+6</f>
        <v>188.91</v>
      </c>
      <c r="G16" s="170"/>
      <c r="H16" s="171">
        <f>H15+6</f>
        <v>280.38</v>
      </c>
      <c r="I16" s="152"/>
      <c r="J16" s="75" t="s">
        <v>174</v>
      </c>
      <c r="K16" s="58" t="s">
        <v>174</v>
      </c>
    </row>
    <row r="17" spans="1:11" ht="12.75">
      <c r="A17" s="126" t="s">
        <v>127</v>
      </c>
      <c r="B17" s="120"/>
      <c r="C17" s="75"/>
      <c r="D17" s="172"/>
      <c r="E17" s="172"/>
      <c r="F17" s="163"/>
      <c r="G17" s="129"/>
      <c r="H17" s="163"/>
      <c r="I17" s="129"/>
      <c r="J17" s="154"/>
      <c r="K17" s="164"/>
    </row>
    <row r="18" spans="1:11" ht="12.75">
      <c r="A18" s="119" t="s">
        <v>129</v>
      </c>
      <c r="B18" s="120"/>
      <c r="C18" s="75"/>
      <c r="D18" s="165">
        <f>D16</f>
        <v>111.7</v>
      </c>
      <c r="E18" s="165">
        <f>E16</f>
        <v>150.89</v>
      </c>
      <c r="F18" s="162">
        <f>+F16</f>
        <v>188.91</v>
      </c>
      <c r="G18" s="152"/>
      <c r="H18" s="162">
        <f>+H16</f>
        <v>280.38</v>
      </c>
      <c r="I18" s="152"/>
      <c r="J18" s="75" t="s">
        <v>174</v>
      </c>
      <c r="K18" s="58" t="s">
        <v>174</v>
      </c>
    </row>
    <row r="19" spans="1:11" ht="12.75">
      <c r="A19" s="27"/>
      <c r="B19" s="29"/>
      <c r="C19" s="29"/>
      <c r="D19" s="29"/>
      <c r="E19" s="29"/>
      <c r="F19" s="29"/>
      <c r="G19" s="29"/>
      <c r="H19" s="29"/>
      <c r="I19" s="29"/>
      <c r="J19" s="29"/>
      <c r="K19" s="32"/>
    </row>
    <row r="20" spans="1:11" ht="12.75">
      <c r="A20" s="27"/>
      <c r="B20" s="29"/>
      <c r="C20" s="29"/>
      <c r="D20" s="29"/>
      <c r="E20" s="29"/>
      <c r="F20" s="29"/>
      <c r="G20" s="29"/>
      <c r="H20" s="29"/>
      <c r="I20" s="29"/>
      <c r="J20" s="29"/>
      <c r="K20" s="32"/>
    </row>
    <row r="21" spans="1:11" ht="12.75">
      <c r="A21" s="156"/>
      <c r="B21" s="29"/>
      <c r="C21" s="29"/>
      <c r="D21" s="29"/>
      <c r="E21" s="29"/>
      <c r="F21" s="29"/>
      <c r="G21" s="29"/>
      <c r="H21" s="29"/>
      <c r="I21" s="29"/>
      <c r="J21" s="29"/>
      <c r="K21" s="32"/>
    </row>
    <row r="22" spans="1:11" ht="12.75">
      <c r="A22" s="156"/>
      <c r="B22" s="29"/>
      <c r="C22" s="29"/>
      <c r="D22" s="29"/>
      <c r="E22" s="29"/>
      <c r="F22" s="29"/>
      <c r="G22" s="29"/>
      <c r="H22" s="29"/>
      <c r="I22" s="29"/>
      <c r="J22" s="29"/>
      <c r="K22" s="32"/>
    </row>
    <row r="23" spans="1:11" ht="12.75">
      <c r="A23" s="39" t="s">
        <v>162</v>
      </c>
      <c r="B23" s="97" t="s">
        <v>133</v>
      </c>
      <c r="C23" s="29"/>
      <c r="D23" s="29"/>
      <c r="E23" s="29"/>
      <c r="F23" s="29"/>
      <c r="G23" s="29"/>
      <c r="H23" s="29"/>
      <c r="I23" s="29"/>
      <c r="J23" s="29"/>
      <c r="K23" s="32"/>
    </row>
    <row r="24" spans="1:11" ht="12.75">
      <c r="A24" s="39"/>
      <c r="B24" s="97" t="s">
        <v>134</v>
      </c>
      <c r="C24" s="29"/>
      <c r="D24" s="29"/>
      <c r="E24" s="29"/>
      <c r="F24" s="29"/>
      <c r="G24" s="29"/>
      <c r="H24" s="29"/>
      <c r="I24" s="29"/>
      <c r="J24" s="29"/>
      <c r="K24" s="32"/>
    </row>
    <row r="25" spans="1:11" ht="12.75">
      <c r="A25" s="39"/>
      <c r="B25" s="97" t="s">
        <v>135</v>
      </c>
      <c r="C25" s="29"/>
      <c r="D25" s="29"/>
      <c r="E25" s="29"/>
      <c r="F25" s="29"/>
      <c r="G25" s="29"/>
      <c r="H25" s="29"/>
      <c r="I25" s="29"/>
      <c r="J25" s="29"/>
      <c r="K25" s="32"/>
    </row>
    <row r="26" spans="1:11" ht="12.75">
      <c r="A26" s="39"/>
      <c r="B26" s="97" t="s">
        <v>136</v>
      </c>
      <c r="C26" s="29"/>
      <c r="D26" s="29"/>
      <c r="E26" s="29"/>
      <c r="F26" s="29"/>
      <c r="G26" s="29"/>
      <c r="H26" s="29"/>
      <c r="I26" s="29"/>
      <c r="J26" s="29"/>
      <c r="K26" s="32"/>
    </row>
    <row r="27" spans="1:11" ht="12.75">
      <c r="A27" s="39"/>
      <c r="B27" s="97"/>
      <c r="C27" s="29"/>
      <c r="D27" s="29"/>
      <c r="E27" s="29"/>
      <c r="F27" s="29"/>
      <c r="G27" s="29"/>
      <c r="H27" s="29"/>
      <c r="I27" s="29"/>
      <c r="J27" s="29"/>
      <c r="K27" s="32"/>
    </row>
    <row r="28" spans="1:11" ht="12.75">
      <c r="A28" s="36" t="s">
        <v>1</v>
      </c>
      <c r="B28" s="157" t="s">
        <v>1</v>
      </c>
      <c r="C28" s="37"/>
      <c r="D28" s="37"/>
      <c r="E28" s="37"/>
      <c r="F28" s="37"/>
      <c r="G28" s="37"/>
      <c r="H28" s="37"/>
      <c r="I28" s="37"/>
      <c r="J28" s="37"/>
      <c r="K28" s="38"/>
    </row>
    <row r="29" spans="1:11" ht="12.75">
      <c r="A29" s="39"/>
      <c r="B29" s="97"/>
      <c r="C29" s="29"/>
      <c r="D29" s="29"/>
      <c r="E29" s="29"/>
      <c r="F29" s="29"/>
      <c r="G29" s="29"/>
      <c r="H29" s="29"/>
      <c r="I29" s="29"/>
      <c r="J29" s="29"/>
      <c r="K29" s="32"/>
    </row>
    <row r="30" spans="1:11" ht="12.75">
      <c r="A30" s="39" t="s">
        <v>142</v>
      </c>
      <c r="B30" s="97"/>
      <c r="C30" s="29"/>
      <c r="D30" s="29"/>
      <c r="E30" s="29"/>
      <c r="F30" s="29"/>
      <c r="G30" s="29"/>
      <c r="H30" s="29"/>
      <c r="I30" s="29"/>
      <c r="J30" s="29"/>
      <c r="K30" s="32"/>
    </row>
    <row r="31" spans="1:11" ht="12.75">
      <c r="A31" s="39"/>
      <c r="B31" s="97"/>
      <c r="C31" s="29"/>
      <c r="D31" s="29"/>
      <c r="E31" s="29"/>
      <c r="F31" s="29"/>
      <c r="G31" s="29"/>
      <c r="H31" s="29"/>
      <c r="I31" s="29"/>
      <c r="J31" s="29"/>
      <c r="K31" s="32"/>
    </row>
    <row r="32" spans="1:11" ht="12.75">
      <c r="A32" s="39" t="s">
        <v>209</v>
      </c>
      <c r="B32" s="97"/>
      <c r="C32" s="29"/>
      <c r="D32" s="29"/>
      <c r="E32" s="29"/>
      <c r="F32" s="29"/>
      <c r="G32" s="29"/>
      <c r="H32" s="29"/>
      <c r="I32" s="29"/>
      <c r="J32" s="29"/>
      <c r="K32" s="32"/>
    </row>
    <row r="33" spans="1:11" ht="12.75">
      <c r="A33" s="39"/>
      <c r="B33" s="97"/>
      <c r="C33" s="29"/>
      <c r="D33" s="29"/>
      <c r="E33" s="29"/>
      <c r="F33" s="29"/>
      <c r="G33" s="29"/>
      <c r="H33" s="29"/>
      <c r="I33" s="29"/>
      <c r="J33" s="29"/>
      <c r="K33" s="32"/>
    </row>
    <row r="34" spans="1:11" ht="12.75">
      <c r="A34" s="39" t="s">
        <v>175</v>
      </c>
      <c r="B34" s="97"/>
      <c r="C34" s="29"/>
      <c r="D34" s="29"/>
      <c r="E34" s="29"/>
      <c r="F34" s="29"/>
      <c r="G34" s="29"/>
      <c r="H34" s="29"/>
      <c r="I34" s="29"/>
      <c r="J34" s="29"/>
      <c r="K34" s="32"/>
    </row>
    <row r="35" spans="1:11" ht="12.75">
      <c r="A35" s="27" t="s">
        <v>176</v>
      </c>
      <c r="B35" s="97"/>
      <c r="C35" s="29"/>
      <c r="D35" s="29"/>
      <c r="E35" s="29"/>
      <c r="F35" s="29"/>
      <c r="G35" s="29"/>
      <c r="H35" s="29"/>
      <c r="I35" s="29"/>
      <c r="J35" s="29"/>
      <c r="K35" s="32"/>
    </row>
    <row r="36" spans="1:11" ht="12.75">
      <c r="A36" s="27"/>
      <c r="B36" s="97"/>
      <c r="C36" s="29"/>
      <c r="D36" s="29"/>
      <c r="E36" s="29"/>
      <c r="F36" s="29"/>
      <c r="G36" s="29"/>
      <c r="H36" s="29"/>
      <c r="I36" s="29"/>
      <c r="J36" s="29"/>
      <c r="K36" s="32"/>
    </row>
    <row r="37" spans="1:11" ht="12.75">
      <c r="A37" s="27" t="s">
        <v>191</v>
      </c>
      <c r="B37" s="29"/>
      <c r="C37" s="29"/>
      <c r="D37" s="29"/>
      <c r="E37" s="29"/>
      <c r="F37" s="29"/>
      <c r="G37" s="29"/>
      <c r="H37" s="29"/>
      <c r="I37" s="29"/>
      <c r="J37" s="29"/>
      <c r="K37" s="32"/>
    </row>
    <row r="38" spans="1:11" ht="12.75">
      <c r="A38" s="27"/>
      <c r="B38" s="29"/>
      <c r="C38" s="29"/>
      <c r="D38" s="29"/>
      <c r="E38" s="29"/>
      <c r="F38" s="29"/>
      <c r="G38" s="29"/>
      <c r="H38" s="29"/>
      <c r="I38" s="29"/>
      <c r="J38" s="29"/>
      <c r="K38" s="32"/>
    </row>
    <row r="39" spans="1:11" ht="12.75">
      <c r="A39" s="27" t="s">
        <v>205</v>
      </c>
      <c r="B39" s="29"/>
      <c r="C39" s="29"/>
      <c r="D39" s="29"/>
      <c r="E39" s="29"/>
      <c r="F39" s="29"/>
      <c r="G39" s="29"/>
      <c r="H39" s="29"/>
      <c r="I39" s="29"/>
      <c r="J39" s="29"/>
      <c r="K39" s="32"/>
    </row>
    <row r="40" spans="1:11" ht="12.75">
      <c r="A40" s="27" t="s">
        <v>140</v>
      </c>
      <c r="B40" s="29"/>
      <c r="C40" s="29"/>
      <c r="D40" s="37"/>
      <c r="E40" s="37"/>
      <c r="F40" s="37"/>
      <c r="G40" s="37"/>
      <c r="H40" s="29"/>
      <c r="I40" s="29"/>
      <c r="J40" s="29"/>
      <c r="K40" s="32"/>
    </row>
    <row r="41" spans="1:11" ht="12.75">
      <c r="A41" s="27"/>
      <c r="B41" s="29"/>
      <c r="C41" s="29"/>
      <c r="D41" s="29"/>
      <c r="E41" s="29"/>
      <c r="F41" s="29"/>
      <c r="G41" s="29"/>
      <c r="H41" s="29"/>
      <c r="I41" s="29"/>
      <c r="J41" s="29"/>
      <c r="K41" s="32"/>
    </row>
    <row r="42" spans="1:11" ht="12.75">
      <c r="A42" s="27" t="s">
        <v>207</v>
      </c>
      <c r="B42" s="29"/>
      <c r="C42" s="29"/>
      <c r="D42" s="29"/>
      <c r="E42" s="29"/>
      <c r="F42" s="29"/>
      <c r="G42" s="29"/>
      <c r="H42" s="29"/>
      <c r="I42" s="29"/>
      <c r="J42" s="29"/>
      <c r="K42" s="32"/>
    </row>
    <row r="43" spans="1:11" ht="12.75">
      <c r="A43" s="27"/>
      <c r="B43" s="29"/>
      <c r="C43" s="29"/>
      <c r="D43" s="29"/>
      <c r="E43" s="29"/>
      <c r="F43" s="29"/>
      <c r="G43" s="29"/>
      <c r="H43" s="29"/>
      <c r="I43" s="29"/>
      <c r="J43" s="29"/>
      <c r="K43" s="32"/>
    </row>
    <row r="44" spans="1:11" ht="12.75">
      <c r="A44" s="27"/>
      <c r="B44" s="29"/>
      <c r="C44" s="29"/>
      <c r="D44" s="29"/>
      <c r="E44" s="29"/>
      <c r="F44" s="29"/>
      <c r="G44" s="29"/>
      <c r="H44" s="29"/>
      <c r="I44" s="29"/>
      <c r="J44" s="29"/>
      <c r="K44" s="32"/>
    </row>
    <row r="45" spans="1:11" ht="12.75">
      <c r="A45" s="27"/>
      <c r="B45" s="29"/>
      <c r="C45" s="29"/>
      <c r="D45" s="29"/>
      <c r="E45" s="29"/>
      <c r="F45" s="29"/>
      <c r="G45" s="29"/>
      <c r="H45" s="29"/>
      <c r="I45" s="29"/>
      <c r="J45" s="29"/>
      <c r="K45" s="32"/>
    </row>
    <row r="46" spans="1:11" ht="12.75">
      <c r="A46" s="27"/>
      <c r="B46" s="29"/>
      <c r="C46" s="29"/>
      <c r="D46" s="29"/>
      <c r="E46" s="29"/>
      <c r="F46" s="29"/>
      <c r="G46" s="29"/>
      <c r="H46" s="29"/>
      <c r="I46" s="29"/>
      <c r="J46" s="29"/>
      <c r="K46" s="32"/>
    </row>
    <row r="47" spans="1:11" ht="12.75">
      <c r="A47" s="27"/>
      <c r="B47" s="29"/>
      <c r="C47" s="29"/>
      <c r="D47" s="29"/>
      <c r="E47" s="29"/>
      <c r="F47" s="110" t="s">
        <v>188</v>
      </c>
      <c r="G47" s="29"/>
      <c r="H47" s="29"/>
      <c r="I47" s="29"/>
      <c r="J47" s="29"/>
      <c r="K47" s="32"/>
    </row>
    <row r="48" spans="1:11" ht="12.7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5"/>
    </row>
    <row r="49" spans="1:11" ht="12.75">
      <c r="A49" s="27" t="s">
        <v>26</v>
      </c>
      <c r="B49" s="29" t="str">
        <f>+'Check Sheet'!$B$53</f>
        <v>Irmgard R Wilcox</v>
      </c>
      <c r="C49" s="29"/>
      <c r="D49" s="29"/>
      <c r="E49" s="29"/>
      <c r="F49" s="29"/>
      <c r="G49" s="29"/>
      <c r="H49" s="29"/>
      <c r="I49" s="29"/>
      <c r="J49" s="29"/>
      <c r="K49" s="32"/>
    </row>
    <row r="50" spans="1:11" ht="12.75">
      <c r="A50" s="27"/>
      <c r="B50" s="29"/>
      <c r="C50" s="29"/>
      <c r="D50" s="29"/>
      <c r="E50" s="29"/>
      <c r="F50" s="29"/>
      <c r="G50" s="29"/>
      <c r="H50" s="29"/>
      <c r="I50" s="29"/>
      <c r="J50" s="29"/>
      <c r="K50" s="32"/>
    </row>
    <row r="51" spans="1:11" ht="12.75">
      <c r="A51" s="33" t="s">
        <v>28</v>
      </c>
      <c r="B51" s="83">
        <f>+'Check Sheet'!$B$55</f>
        <v>40436</v>
      </c>
      <c r="C51" s="34"/>
      <c r="D51" s="34"/>
      <c r="E51" s="34"/>
      <c r="F51" s="34"/>
      <c r="G51" s="34"/>
      <c r="H51" s="34" t="s">
        <v>189</v>
      </c>
      <c r="I51" s="34"/>
      <c r="J51" s="34"/>
      <c r="K51" s="111"/>
    </row>
    <row r="52" spans="1:11" ht="12.75">
      <c r="A52" s="178" t="s">
        <v>30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81"/>
    </row>
    <row r="53" spans="1:11" ht="12.75">
      <c r="A53" s="27"/>
      <c r="B53" s="29"/>
      <c r="C53" s="29"/>
      <c r="D53" s="29"/>
      <c r="E53" s="29"/>
      <c r="F53" s="29"/>
      <c r="G53" s="29"/>
      <c r="H53" s="29"/>
      <c r="I53" s="29"/>
      <c r="J53" s="29"/>
      <c r="K53" s="32"/>
    </row>
    <row r="54" spans="1:11" ht="12.75">
      <c r="A54" s="27" t="s">
        <v>31</v>
      </c>
      <c r="B54" s="29"/>
      <c r="C54" s="29"/>
      <c r="D54" s="29"/>
      <c r="E54" s="29"/>
      <c r="F54" s="29"/>
      <c r="G54" s="29"/>
      <c r="H54" s="29"/>
      <c r="I54" s="29"/>
      <c r="J54" s="29"/>
      <c r="K54" s="32"/>
    </row>
    <row r="55" spans="1:11" ht="12.75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5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0.7109375" style="0" customWidth="1"/>
    <col min="2" max="2" width="18.28125" style="0" customWidth="1"/>
    <col min="4" max="4" width="5.00390625" style="0" customWidth="1"/>
    <col min="5" max="5" width="9.7109375" style="0" customWidth="1"/>
    <col min="7" max="7" width="3.7109375" style="0" customWidth="1"/>
    <col min="9" max="9" width="4.140625" style="0" customWidth="1"/>
    <col min="10" max="10" width="10.421875" style="0" customWidth="1"/>
    <col min="11" max="11" width="14.7109375" style="0" customWidth="1"/>
  </cols>
  <sheetData>
    <row r="1" spans="1:11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2.75">
      <c r="A2" s="27" t="s">
        <v>0</v>
      </c>
      <c r="B2" s="28">
        <f>'Check Sheet'!$B$2</f>
        <v>25</v>
      </c>
      <c r="C2" s="29"/>
      <c r="D2" s="29" t="str">
        <f>'Check Sheet'!$C$2</f>
        <v> </v>
      </c>
      <c r="E2" s="29"/>
      <c r="F2" s="29"/>
      <c r="G2" s="34" t="s">
        <v>192</v>
      </c>
      <c r="H2" s="187" t="s">
        <v>93</v>
      </c>
      <c r="I2" s="187"/>
      <c r="J2" s="187"/>
      <c r="K2" s="31">
        <v>48</v>
      </c>
    </row>
    <row r="3" spans="1:11" ht="12.75">
      <c r="A3" s="27"/>
      <c r="B3" s="29"/>
      <c r="C3" s="29"/>
      <c r="D3" s="29"/>
      <c r="E3" s="29"/>
      <c r="F3" s="29"/>
      <c r="G3" s="29"/>
      <c r="H3" s="29"/>
      <c r="I3" s="29"/>
      <c r="J3" s="29"/>
      <c r="K3" s="32"/>
    </row>
    <row r="4" spans="1:11" ht="12.75">
      <c r="A4" s="27" t="s">
        <v>3</v>
      </c>
      <c r="B4" s="29"/>
      <c r="C4" s="11" t="str">
        <f>'Item 255, pg 47'!C4</f>
        <v>Murrey's Disposal Co., Inc  G-9</v>
      </c>
      <c r="D4" s="29"/>
      <c r="E4" s="29"/>
      <c r="F4" s="29"/>
      <c r="G4" s="29"/>
      <c r="H4" s="29"/>
      <c r="I4" s="29"/>
      <c r="J4" s="29"/>
      <c r="K4" s="32"/>
    </row>
    <row r="5" spans="1:11" ht="12.75">
      <c r="A5" s="33" t="s">
        <v>5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ht="12.75">
      <c r="A6" s="27"/>
      <c r="B6" s="29"/>
      <c r="C6" s="29"/>
      <c r="D6" s="29"/>
      <c r="E6" s="29"/>
      <c r="F6" s="29"/>
      <c r="G6" s="29"/>
      <c r="H6" s="29"/>
      <c r="I6" s="29"/>
      <c r="J6" s="29"/>
      <c r="K6" s="32"/>
    </row>
    <row r="7" spans="1:11" ht="12.75">
      <c r="A7" s="200" t="s">
        <v>169</v>
      </c>
      <c r="B7" s="186"/>
      <c r="C7" s="186"/>
      <c r="D7" s="186"/>
      <c r="E7" s="186"/>
      <c r="F7" s="186"/>
      <c r="G7" s="186"/>
      <c r="H7" s="186"/>
      <c r="I7" s="186"/>
      <c r="J7" s="186"/>
      <c r="K7" s="196"/>
    </row>
    <row r="8" spans="1:11" ht="12.75">
      <c r="A8" s="201" t="s">
        <v>170</v>
      </c>
      <c r="B8" s="187"/>
      <c r="C8" s="187"/>
      <c r="D8" s="187"/>
      <c r="E8" s="187"/>
      <c r="F8" s="187"/>
      <c r="G8" s="187"/>
      <c r="H8" s="187"/>
      <c r="I8" s="187"/>
      <c r="J8" s="187"/>
      <c r="K8" s="198"/>
    </row>
    <row r="9" spans="1:11" ht="12.75">
      <c r="A9" s="197" t="s">
        <v>111</v>
      </c>
      <c r="B9" s="187"/>
      <c r="C9" s="187"/>
      <c r="D9" s="187"/>
      <c r="E9" s="187"/>
      <c r="F9" s="187"/>
      <c r="G9" s="187"/>
      <c r="H9" s="187"/>
      <c r="I9" s="187"/>
      <c r="J9" s="187"/>
      <c r="K9" s="198"/>
    </row>
    <row r="10" spans="1:11" ht="12.75">
      <c r="A10" s="27"/>
      <c r="B10" s="29"/>
      <c r="C10" s="29"/>
      <c r="D10" s="29"/>
      <c r="E10" s="29"/>
      <c r="F10" s="29"/>
      <c r="G10" s="29"/>
      <c r="H10" s="29"/>
      <c r="I10" s="29"/>
      <c r="J10" s="29"/>
      <c r="K10" s="32"/>
    </row>
    <row r="11" spans="1:11" ht="12.75">
      <c r="A11" s="27" t="s">
        <v>112</v>
      </c>
      <c r="B11" s="41"/>
      <c r="C11" s="29"/>
      <c r="D11" s="29"/>
      <c r="E11" s="29"/>
      <c r="F11" s="29"/>
      <c r="G11" s="29"/>
      <c r="H11" s="29"/>
      <c r="I11" s="29"/>
      <c r="J11" s="29"/>
      <c r="K11" s="32"/>
    </row>
    <row r="12" spans="1:11" ht="12.75">
      <c r="A12" s="27"/>
      <c r="B12" s="29"/>
      <c r="C12" s="29"/>
      <c r="D12" s="29"/>
      <c r="E12" s="29"/>
      <c r="F12" s="29"/>
      <c r="G12" s="29"/>
      <c r="H12" s="29"/>
      <c r="I12" s="29"/>
      <c r="J12" s="29"/>
      <c r="K12" s="32"/>
    </row>
    <row r="13" spans="1:11" ht="12.75">
      <c r="A13" s="27" t="s">
        <v>180</v>
      </c>
      <c r="B13" s="44"/>
      <c r="C13" s="30"/>
      <c r="D13" s="192" t="s">
        <v>113</v>
      </c>
      <c r="E13" s="194"/>
      <c r="F13" s="194"/>
      <c r="G13" s="193"/>
      <c r="H13" s="194"/>
      <c r="I13" s="193"/>
      <c r="J13" s="194"/>
      <c r="K13" s="199"/>
    </row>
    <row r="14" spans="1:11" ht="12.75">
      <c r="A14" s="116" t="s">
        <v>114</v>
      </c>
      <c r="B14" s="117"/>
      <c r="C14" s="118"/>
      <c r="D14" s="149" t="s">
        <v>172</v>
      </c>
      <c r="E14" s="58" t="s">
        <v>178</v>
      </c>
      <c r="F14" s="77" t="s">
        <v>118</v>
      </c>
      <c r="G14" s="75"/>
      <c r="H14" s="120" t="s">
        <v>119</v>
      </c>
      <c r="I14" s="75"/>
      <c r="J14" s="75" t="s">
        <v>179</v>
      </c>
      <c r="K14" s="58" t="s">
        <v>179</v>
      </c>
    </row>
    <row r="15" spans="1:11" ht="12.75">
      <c r="A15" s="150" t="s">
        <v>173</v>
      </c>
      <c r="B15" s="120"/>
      <c r="C15" s="75"/>
      <c r="D15" s="58" t="s">
        <v>174</v>
      </c>
      <c r="E15" s="165">
        <v>184.51</v>
      </c>
      <c r="F15" s="160">
        <v>245.97</v>
      </c>
      <c r="G15" s="152"/>
      <c r="H15" s="162">
        <v>354.58</v>
      </c>
      <c r="I15" s="152"/>
      <c r="J15" s="75" t="s">
        <v>174</v>
      </c>
      <c r="K15" s="58" t="s">
        <v>174</v>
      </c>
    </row>
    <row r="16" spans="1:11" ht="12.75">
      <c r="A16" s="124" t="s">
        <v>124</v>
      </c>
      <c r="B16" s="125"/>
      <c r="C16" s="96"/>
      <c r="D16" s="58" t="s">
        <v>174</v>
      </c>
      <c r="E16" s="169">
        <f>E15+6</f>
        <v>190.51</v>
      </c>
      <c r="F16" s="169">
        <f>F15+6</f>
        <v>251.97</v>
      </c>
      <c r="G16" s="170"/>
      <c r="H16" s="169">
        <f>H15+6</f>
        <v>360.58</v>
      </c>
      <c r="I16" s="152"/>
      <c r="J16" s="75" t="s">
        <v>174</v>
      </c>
      <c r="K16" s="58" t="s">
        <v>174</v>
      </c>
    </row>
    <row r="17" spans="1:11" ht="12.75">
      <c r="A17" s="126" t="s">
        <v>127</v>
      </c>
      <c r="B17" s="120"/>
      <c r="C17" s="75"/>
      <c r="D17" s="154"/>
      <c r="E17" s="172"/>
      <c r="F17" s="163"/>
      <c r="G17" s="129"/>
      <c r="H17" s="163"/>
      <c r="I17" s="129"/>
      <c r="J17" s="172"/>
      <c r="K17" s="164"/>
    </row>
    <row r="18" spans="1:11" ht="12.75">
      <c r="A18" s="119" t="s">
        <v>129</v>
      </c>
      <c r="B18" s="120"/>
      <c r="C18" s="75"/>
      <c r="D18" s="58" t="s">
        <v>174</v>
      </c>
      <c r="E18" s="165">
        <f>E16</f>
        <v>190.51</v>
      </c>
      <c r="F18" s="162">
        <f>+F16</f>
        <v>251.97</v>
      </c>
      <c r="G18" s="152"/>
      <c r="H18" s="162">
        <f>+H16</f>
        <v>360.58</v>
      </c>
      <c r="I18" s="152"/>
      <c r="J18" s="75" t="s">
        <v>174</v>
      </c>
      <c r="K18" s="58" t="s">
        <v>174</v>
      </c>
    </row>
    <row r="19" spans="1:11" ht="12.75">
      <c r="A19" s="27"/>
      <c r="B19" s="29"/>
      <c r="C19" s="29"/>
      <c r="D19" s="29"/>
      <c r="E19" s="29"/>
      <c r="F19" s="29"/>
      <c r="G19" s="29"/>
      <c r="H19" s="29"/>
      <c r="I19" s="29"/>
      <c r="J19" s="29"/>
      <c r="K19" s="32"/>
    </row>
    <row r="20" spans="1:11" ht="12.75">
      <c r="A20" s="27"/>
      <c r="B20" s="29"/>
      <c r="C20" s="29"/>
      <c r="D20" s="29"/>
      <c r="E20" s="29"/>
      <c r="F20" s="29"/>
      <c r="G20" s="29"/>
      <c r="H20" s="29"/>
      <c r="I20" s="29"/>
      <c r="J20" s="29"/>
      <c r="K20" s="32"/>
    </row>
    <row r="21" spans="1:11" ht="12.75">
      <c r="A21" s="156"/>
      <c r="B21" s="29"/>
      <c r="C21" s="29"/>
      <c r="D21" s="29"/>
      <c r="E21" s="29"/>
      <c r="F21" s="29"/>
      <c r="G21" s="29"/>
      <c r="H21" s="29"/>
      <c r="I21" s="29"/>
      <c r="J21" s="29"/>
      <c r="K21" s="32"/>
    </row>
    <row r="22" spans="1:11" ht="12.75">
      <c r="A22" s="156"/>
      <c r="B22" s="29"/>
      <c r="C22" s="29"/>
      <c r="D22" s="29"/>
      <c r="E22" s="29"/>
      <c r="F22" s="29"/>
      <c r="G22" s="29"/>
      <c r="H22" s="29"/>
      <c r="I22" s="29"/>
      <c r="J22" s="29"/>
      <c r="K22" s="32"/>
    </row>
    <row r="23" spans="1:11" ht="12.75">
      <c r="A23" s="39" t="s">
        <v>162</v>
      </c>
      <c r="B23" s="97" t="s">
        <v>133</v>
      </c>
      <c r="C23" s="29"/>
      <c r="D23" s="29"/>
      <c r="E23" s="29"/>
      <c r="F23" s="29"/>
      <c r="G23" s="29"/>
      <c r="H23" s="29"/>
      <c r="I23" s="29"/>
      <c r="J23" s="29"/>
      <c r="K23" s="32"/>
    </row>
    <row r="24" spans="1:11" ht="12.75">
      <c r="A24" s="39"/>
      <c r="B24" s="97" t="s">
        <v>134</v>
      </c>
      <c r="C24" s="29"/>
      <c r="D24" s="29"/>
      <c r="E24" s="29"/>
      <c r="F24" s="29"/>
      <c r="G24" s="29"/>
      <c r="H24" s="29"/>
      <c r="I24" s="29"/>
      <c r="J24" s="29"/>
      <c r="K24" s="32"/>
    </row>
    <row r="25" spans="1:11" ht="12.75">
      <c r="A25" s="39"/>
      <c r="B25" s="97" t="s">
        <v>135</v>
      </c>
      <c r="C25" s="29"/>
      <c r="D25" s="29"/>
      <c r="E25" s="29"/>
      <c r="F25" s="29"/>
      <c r="G25" s="29"/>
      <c r="H25" s="29"/>
      <c r="I25" s="29"/>
      <c r="J25" s="29"/>
      <c r="K25" s="32"/>
    </row>
    <row r="26" spans="1:11" ht="12.75">
      <c r="A26" s="39"/>
      <c r="B26" s="97" t="s">
        <v>136</v>
      </c>
      <c r="C26" s="29"/>
      <c r="D26" s="29"/>
      <c r="E26" s="29"/>
      <c r="F26" s="29"/>
      <c r="G26" s="29"/>
      <c r="H26" s="29"/>
      <c r="I26" s="29"/>
      <c r="J26" s="29"/>
      <c r="K26" s="32"/>
    </row>
    <row r="27" spans="1:11" ht="12.75">
      <c r="A27" s="39"/>
      <c r="B27" s="97"/>
      <c r="C27" s="29"/>
      <c r="D27" s="29"/>
      <c r="E27" s="29"/>
      <c r="F27" s="29"/>
      <c r="G27" s="29"/>
      <c r="H27" s="29"/>
      <c r="I27" s="29"/>
      <c r="J27" s="29"/>
      <c r="K27" s="32"/>
    </row>
    <row r="28" spans="1:11" ht="12.75">
      <c r="A28" s="36" t="s">
        <v>1</v>
      </c>
      <c r="B28" s="157" t="s">
        <v>1</v>
      </c>
      <c r="C28" s="37"/>
      <c r="D28" s="37"/>
      <c r="E28" s="37"/>
      <c r="F28" s="37"/>
      <c r="G28" s="37"/>
      <c r="H28" s="37"/>
      <c r="I28" s="37"/>
      <c r="J28" s="37"/>
      <c r="K28" s="38"/>
    </row>
    <row r="29" spans="1:11" ht="12.75">
      <c r="A29" s="39"/>
      <c r="B29" s="97"/>
      <c r="C29" s="29"/>
      <c r="D29" s="29"/>
      <c r="E29" s="29"/>
      <c r="F29" s="29"/>
      <c r="G29" s="29"/>
      <c r="H29" s="29"/>
      <c r="I29" s="29"/>
      <c r="J29" s="29"/>
      <c r="K29" s="32"/>
    </row>
    <row r="30" spans="1:11" ht="12.75">
      <c r="A30" s="39" t="s">
        <v>142</v>
      </c>
      <c r="B30" s="97"/>
      <c r="C30" s="29"/>
      <c r="D30" s="29"/>
      <c r="E30" s="29"/>
      <c r="F30" s="29"/>
      <c r="G30" s="29"/>
      <c r="H30" s="29"/>
      <c r="I30" s="29"/>
      <c r="J30" s="29"/>
      <c r="K30" s="32"/>
    </row>
    <row r="31" spans="1:11" ht="12.75">
      <c r="A31" s="39"/>
      <c r="B31" s="97"/>
      <c r="C31" s="29"/>
      <c r="D31" s="29"/>
      <c r="E31" s="29"/>
      <c r="F31" s="29"/>
      <c r="G31" s="29"/>
      <c r="H31" s="29"/>
      <c r="I31" s="29"/>
      <c r="J31" s="29"/>
      <c r="K31" s="32"/>
    </row>
    <row r="32" spans="1:11" ht="12.75">
      <c r="A32" s="39" t="s">
        <v>209</v>
      </c>
      <c r="B32" s="97"/>
      <c r="C32" s="29"/>
      <c r="D32" s="29"/>
      <c r="E32" s="29"/>
      <c r="F32" s="29"/>
      <c r="G32" s="29"/>
      <c r="H32" s="29"/>
      <c r="I32" s="29"/>
      <c r="J32" s="29"/>
      <c r="K32" s="32"/>
    </row>
    <row r="33" spans="1:11" ht="12.75">
      <c r="A33" s="39"/>
      <c r="B33" s="97"/>
      <c r="C33" s="29"/>
      <c r="D33" s="29"/>
      <c r="E33" s="29"/>
      <c r="F33" s="29"/>
      <c r="G33" s="29"/>
      <c r="H33" s="29"/>
      <c r="I33" s="29"/>
      <c r="J33" s="29"/>
      <c r="K33" s="32"/>
    </row>
    <row r="34" spans="1:11" ht="12.75">
      <c r="A34" s="39" t="s">
        <v>175</v>
      </c>
      <c r="B34" s="97"/>
      <c r="C34" s="29"/>
      <c r="D34" s="29"/>
      <c r="E34" s="29"/>
      <c r="F34" s="29"/>
      <c r="G34" s="29"/>
      <c r="H34" s="29"/>
      <c r="I34" s="29"/>
      <c r="J34" s="29"/>
      <c r="K34" s="32"/>
    </row>
    <row r="35" spans="1:11" ht="12.75">
      <c r="A35" s="27" t="s">
        <v>176</v>
      </c>
      <c r="B35" s="97"/>
      <c r="C35" s="29"/>
      <c r="D35" s="29"/>
      <c r="E35" s="29"/>
      <c r="F35" s="29"/>
      <c r="G35" s="29"/>
      <c r="H35" s="29"/>
      <c r="I35" s="29"/>
      <c r="J35" s="29"/>
      <c r="K35" s="32"/>
    </row>
    <row r="36" spans="1:11" ht="12.75">
      <c r="A36" s="27"/>
      <c r="B36" s="29"/>
      <c r="C36" s="29"/>
      <c r="D36" s="29"/>
      <c r="E36" s="29"/>
      <c r="F36" s="29"/>
      <c r="G36" s="29"/>
      <c r="H36" s="29"/>
      <c r="I36" s="29"/>
      <c r="J36" s="29"/>
      <c r="K36" s="32"/>
    </row>
    <row r="37" spans="1:11" ht="12.75">
      <c r="A37" s="27" t="s">
        <v>191</v>
      </c>
      <c r="B37" s="29"/>
      <c r="C37" s="29"/>
      <c r="D37" s="29"/>
      <c r="E37" s="29"/>
      <c r="F37" s="29"/>
      <c r="G37" s="29"/>
      <c r="H37" s="29"/>
      <c r="I37" s="29"/>
      <c r="J37" s="29"/>
      <c r="K37" s="32"/>
    </row>
    <row r="38" spans="1:11" ht="12.75">
      <c r="A38" s="27"/>
      <c r="B38" s="29"/>
      <c r="C38" s="29"/>
      <c r="D38" s="29"/>
      <c r="E38" s="29"/>
      <c r="F38" s="29"/>
      <c r="G38" s="29"/>
      <c r="H38" s="29"/>
      <c r="I38" s="29"/>
      <c r="J38" s="29"/>
      <c r="K38" s="32"/>
    </row>
    <row r="39" spans="1:11" ht="12.75">
      <c r="A39" s="27" t="s">
        <v>205</v>
      </c>
      <c r="B39" s="29"/>
      <c r="C39" s="29"/>
      <c r="D39" s="29"/>
      <c r="E39" s="29"/>
      <c r="F39" s="29"/>
      <c r="G39" s="29"/>
      <c r="H39" s="29"/>
      <c r="I39" s="29"/>
      <c r="J39" s="29"/>
      <c r="K39" s="32"/>
    </row>
    <row r="40" spans="1:11" ht="12.75">
      <c r="A40" s="27" t="s">
        <v>140</v>
      </c>
      <c r="B40" s="29"/>
      <c r="C40" s="29"/>
      <c r="D40" s="37"/>
      <c r="E40" s="37"/>
      <c r="F40" s="37"/>
      <c r="G40" s="37"/>
      <c r="H40" s="29"/>
      <c r="I40" s="29"/>
      <c r="J40" s="29"/>
      <c r="K40" s="32"/>
    </row>
    <row r="41" spans="1:11" ht="12.75">
      <c r="A41" s="27"/>
      <c r="B41" s="29"/>
      <c r="C41" s="29"/>
      <c r="D41" s="29"/>
      <c r="E41" s="29"/>
      <c r="F41" s="29"/>
      <c r="G41" s="29"/>
      <c r="H41" s="29"/>
      <c r="I41" s="29"/>
      <c r="J41" s="29"/>
      <c r="K41" s="32"/>
    </row>
    <row r="42" spans="1:11" ht="12.75">
      <c r="A42" s="27" t="s">
        <v>207</v>
      </c>
      <c r="B42" s="29"/>
      <c r="C42" s="29"/>
      <c r="D42" s="29"/>
      <c r="E42" s="29"/>
      <c r="F42" s="29"/>
      <c r="G42" s="29"/>
      <c r="H42" s="29"/>
      <c r="I42" s="29"/>
      <c r="J42" s="29"/>
      <c r="K42" s="32"/>
    </row>
    <row r="43" spans="1:11" ht="12.75">
      <c r="A43" s="27"/>
      <c r="B43" s="29"/>
      <c r="C43" s="29"/>
      <c r="D43" s="29"/>
      <c r="E43" s="29"/>
      <c r="F43" s="29"/>
      <c r="G43" s="29"/>
      <c r="H43" s="29"/>
      <c r="I43" s="29"/>
      <c r="J43" s="29"/>
      <c r="K43" s="32"/>
    </row>
    <row r="44" spans="1:11" ht="12.75">
      <c r="A44" s="27"/>
      <c r="B44" s="29"/>
      <c r="C44" s="29"/>
      <c r="D44" s="29"/>
      <c r="E44" s="29"/>
      <c r="F44" s="29"/>
      <c r="G44" s="29"/>
      <c r="H44" s="29"/>
      <c r="I44" s="29"/>
      <c r="J44" s="29"/>
      <c r="K44" s="32"/>
    </row>
    <row r="45" spans="1:11" ht="12.75">
      <c r="A45" s="27"/>
      <c r="B45" s="29"/>
      <c r="C45" s="29"/>
      <c r="D45" s="29"/>
      <c r="E45" s="29"/>
      <c r="F45" s="29"/>
      <c r="G45" s="29"/>
      <c r="H45" s="29"/>
      <c r="I45" s="29"/>
      <c r="J45" s="29"/>
      <c r="K45" s="32"/>
    </row>
    <row r="46" spans="1:11" ht="12.75">
      <c r="A46" s="27"/>
      <c r="B46" s="29"/>
      <c r="C46" s="29"/>
      <c r="D46" s="29"/>
      <c r="E46" s="29"/>
      <c r="F46" s="29"/>
      <c r="G46" s="29"/>
      <c r="H46" s="29"/>
      <c r="I46" s="29"/>
      <c r="J46" s="29"/>
      <c r="K46" s="32"/>
    </row>
    <row r="47" spans="1:11" ht="12.75">
      <c r="A47" s="27"/>
      <c r="B47" s="29"/>
      <c r="C47" s="29"/>
      <c r="D47" s="29"/>
      <c r="E47" s="29"/>
      <c r="F47" s="110" t="s">
        <v>188</v>
      </c>
      <c r="G47" s="29"/>
      <c r="H47" s="29"/>
      <c r="I47" s="29"/>
      <c r="J47" s="29"/>
      <c r="K47" s="32"/>
    </row>
    <row r="48" spans="1:11" ht="12.7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5"/>
    </row>
    <row r="49" spans="1:11" ht="12.75">
      <c r="A49" s="27" t="s">
        <v>26</v>
      </c>
      <c r="B49" s="29" t="str">
        <f>+'Check Sheet'!$B$53</f>
        <v>Irmgard R Wilcox</v>
      </c>
      <c r="C49" s="29"/>
      <c r="D49" s="29"/>
      <c r="E49" s="29"/>
      <c r="F49" s="29"/>
      <c r="G49" s="29"/>
      <c r="H49" s="29"/>
      <c r="I49" s="29"/>
      <c r="J49" s="29"/>
      <c r="K49" s="32"/>
    </row>
    <row r="50" spans="1:11" ht="12.75">
      <c r="A50" s="27"/>
      <c r="B50" s="29"/>
      <c r="C50" s="29"/>
      <c r="D50" s="29"/>
      <c r="E50" s="29"/>
      <c r="F50" s="29"/>
      <c r="G50" s="29"/>
      <c r="H50" s="29"/>
      <c r="I50" s="29"/>
      <c r="J50" s="29"/>
      <c r="K50" s="32"/>
    </row>
    <row r="51" spans="1:11" ht="12.75">
      <c r="A51" s="33" t="s">
        <v>28</v>
      </c>
      <c r="B51" s="83">
        <f>+'Check Sheet'!$B$55</f>
        <v>40436</v>
      </c>
      <c r="C51" s="34"/>
      <c r="D51" s="34"/>
      <c r="E51" s="34"/>
      <c r="F51" s="34"/>
      <c r="G51" s="34"/>
      <c r="H51" s="34" t="s">
        <v>190</v>
      </c>
      <c r="I51" s="34"/>
      <c r="J51" s="34"/>
      <c r="K51" s="111"/>
    </row>
    <row r="52" spans="1:11" ht="12.75">
      <c r="A52" s="178" t="s">
        <v>30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81"/>
    </row>
    <row r="53" spans="1:11" ht="12.75">
      <c r="A53" s="27"/>
      <c r="B53" s="29"/>
      <c r="C53" s="29"/>
      <c r="D53" s="29"/>
      <c r="E53" s="29"/>
      <c r="F53" s="29"/>
      <c r="G53" s="29"/>
      <c r="H53" s="29"/>
      <c r="I53" s="29"/>
      <c r="J53" s="29"/>
      <c r="K53" s="32"/>
    </row>
    <row r="54" spans="1:11" ht="12.75">
      <c r="A54" s="27" t="s">
        <v>31</v>
      </c>
      <c r="B54" s="29"/>
      <c r="C54" s="29"/>
      <c r="D54" s="29"/>
      <c r="E54" s="29"/>
      <c r="F54" s="29"/>
      <c r="G54" s="29"/>
      <c r="H54" s="29"/>
      <c r="I54" s="29"/>
      <c r="J54" s="29"/>
      <c r="K54" s="32"/>
    </row>
    <row r="55" spans="1:11" ht="12.75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5"/>
    </row>
  </sheetData>
  <sheetProtection/>
  <mergeCells count="6">
    <mergeCell ref="D13:K13"/>
    <mergeCell ref="A52:K52"/>
    <mergeCell ref="H2:J2"/>
    <mergeCell ref="A7:K7"/>
    <mergeCell ref="A8:K8"/>
    <mergeCell ref="A9:K9"/>
  </mergeCells>
  <printOptions/>
  <pageMargins left="0.75" right="0.75" top="1" bottom="1" header="0.5" footer="0.5"/>
  <pageSetup fitToHeight="1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cp:lastPrinted>2010-09-15T20:08:10Z</cp:lastPrinted>
  <dcterms:created xsi:type="dcterms:W3CDTF">2010-09-05T00:15:22Z</dcterms:created>
  <dcterms:modified xsi:type="dcterms:W3CDTF">2010-09-16T20:22:39Z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101545</vt:lpwstr>
  </property>
  <property fmtid="{D5CDD505-2E9C-101B-9397-08002B2CF9AE}" pid="6" name="IsConfidenti">
    <vt:lpwstr>0</vt:lpwstr>
  </property>
  <property fmtid="{D5CDD505-2E9C-101B-9397-08002B2CF9AE}" pid="7" name="Dat">
    <vt:lpwstr>2010-09-15T00:00:00Z</vt:lpwstr>
  </property>
  <property fmtid="{D5CDD505-2E9C-101B-9397-08002B2CF9AE}" pid="8" name="CaseTy">
    <vt:lpwstr>Tariff Revision</vt:lpwstr>
  </property>
  <property fmtid="{D5CDD505-2E9C-101B-9397-08002B2CF9AE}" pid="9" name="OpenedDa">
    <vt:lpwstr>2010-09-15T00:00:00Z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