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9" activeTab="0"/>
  </bookViews>
  <sheets>
    <sheet name="letter" sheetId="1" r:id="rId1"/>
    <sheet name="Attach.A-Org.Chart" sheetId="2" r:id="rId2"/>
    <sheet name="Attachment B" sheetId="3" r:id="rId3"/>
    <sheet name="A003-Parent- Fin.Sts." sheetId="4" r:id="rId4"/>
    <sheet name="S001-CT Service Fin. Sts." sheetId="5" r:id="rId5"/>
    <sheet name="S002-CT Supply Fin. Sts." sheetId="6" r:id="rId6"/>
    <sheet name="S028-CT Hold.Mo.Fin.Sts." sheetId="7" r:id="rId7"/>
    <sheet name="S077-CT L.D. Fin.Sts." sheetId="8" r:id="rId8"/>
    <sheet name="S080-Broadband Serv ,Fin.Sts." sheetId="9" r:id="rId9"/>
    <sheet name="UTC of the Northwest-OR" sheetId="10" r:id="rId10"/>
    <sheet name="Centurytel-Descrip." sheetId="11" r:id="rId11"/>
    <sheet name="EQ Mgmt Co-Descrip" sheetId="12" r:id="rId12"/>
    <sheet name="EQ Midwest-Descrip" sheetId="13" r:id="rId13"/>
    <sheet name="Service Group-Descrip." sheetId="14" r:id="rId14"/>
    <sheet name="Supply Grp-Descrip." sheetId="15" r:id="rId15"/>
    <sheet name="CTL Holdings-Descrip." sheetId="16" r:id="rId16"/>
    <sheet name="CTL LD-Descrip." sheetId="17" r:id="rId17"/>
    <sheet name="CTL Broadband-Descrip." sheetId="18" r:id="rId18"/>
    <sheet name="UTC of NW-WA-Descrip" sheetId="19" r:id="rId19"/>
  </sheets>
  <definedNames>
    <definedName name="_xlnm.Print_Area" localSheetId="3">'A003-Parent- Fin.Sts.'!$A$3:$H$47</definedName>
    <definedName name="_xlnm.Print_Area" localSheetId="1">'Attach.A-Org.Chart'!#REF!</definedName>
    <definedName name="_xlnm.Print_Area" localSheetId="2">'Attachment B'!$A$1:$Z$27</definedName>
    <definedName name="_xlnm.Print_Area" localSheetId="4">'S001-CT Service Fin. Sts.'!$A$3:$H$41</definedName>
    <definedName name="_xlnm.Print_Area" localSheetId="5">'S002-CT Supply Fin. Sts.'!$A$3:$H$41</definedName>
    <definedName name="_xlnm.Print_Area" localSheetId="6">'S028-CT Hold.Mo.Fin.Sts.'!$A$3:$H$40</definedName>
    <definedName name="_xlnm.Print_Area" localSheetId="7">'S077-CT L.D. Fin.Sts.'!$A$3:$H$42</definedName>
  </definedNames>
  <calcPr fullCalcOnLoad="1"/>
</workbook>
</file>

<file path=xl/sharedStrings.xml><?xml version="1.0" encoding="utf-8"?>
<sst xmlns="http://schemas.openxmlformats.org/spreadsheetml/2006/main" count="571" uniqueCount="333">
  <si>
    <t xml:space="preserve">UTC of the Northwest-OR is a wholly owned subsidiary of CenturyTel, Inc. which is the </t>
  </si>
  <si>
    <t>CenturyTel LEC - UTC of the Northwest-OR</t>
  </si>
  <si>
    <t>technical advice and assistance from other CenturyTel LEC, UTC of the Northwest-OR.</t>
  </si>
  <si>
    <t>of the CenturyTel LEC, UTC of the Northwest-OR.</t>
  </si>
  <si>
    <t>Account</t>
  </si>
  <si>
    <t>Service</t>
  </si>
  <si>
    <t>Network Support</t>
  </si>
  <si>
    <t>General Support</t>
  </si>
  <si>
    <t>Network Operations</t>
  </si>
  <si>
    <t xml:space="preserve">Marketing </t>
  </si>
  <si>
    <t>Services</t>
  </si>
  <si>
    <t>Executive and Planning</t>
  </si>
  <si>
    <t>General and Administrative</t>
  </si>
  <si>
    <t>Nonregulated</t>
  </si>
  <si>
    <t>Washington Affiliated Costs</t>
  </si>
  <si>
    <t>Attachment B</t>
  </si>
  <si>
    <t>Net Property, Plant and Equipment</t>
  </si>
  <si>
    <t>Total Investments and Other Assets</t>
  </si>
  <si>
    <t>Long-Term Debt</t>
  </si>
  <si>
    <t>Total Stockholders' Equity</t>
  </si>
  <si>
    <t>Revenues</t>
  </si>
  <si>
    <t>Total Other Income (Expense)</t>
  </si>
  <si>
    <t>Income Tax Benefit (Expense)</t>
  </si>
  <si>
    <t>NET INCOME</t>
  </si>
  <si>
    <t>Attachment C</t>
  </si>
  <si>
    <t>(Parent Company)</t>
  </si>
  <si>
    <t>CenturyTel, Inc.</t>
  </si>
  <si>
    <t>Balance Sheet</t>
  </si>
  <si>
    <t>(In Thousands)</t>
  </si>
  <si>
    <t>Statement of Income</t>
  </si>
  <si>
    <t>TOTAL ASSETS</t>
  </si>
  <si>
    <t>TOTAL LIABILITIES AND EQUITY</t>
  </si>
  <si>
    <t>Affiliated Company Transactions</t>
  </si>
  <si>
    <t>CenturyTel Service Group, LLC</t>
  </si>
  <si>
    <t>Net Plant</t>
  </si>
  <si>
    <t xml:space="preserve">INCOME (LOSS) BEFORE INCOME TAXES </t>
  </si>
  <si>
    <t xml:space="preserve">1.     For the purpose of filing this report, CenturyTel of Washington, Inc., CenturyTel of Inter Island, </t>
  </si>
  <si>
    <t xml:space="preserve">        Inc. and CenturyTel of Cowiche, Inc. are hereinafter collectively referred to as "Washington</t>
  </si>
  <si>
    <t xml:space="preserve">        Regulated Utilities".</t>
  </si>
  <si>
    <t>2.     See organizational chart, Attachment A.</t>
  </si>
  <si>
    <t xml:space="preserve">3.     (a)  </t>
  </si>
  <si>
    <t xml:space="preserve">The Washington Regulated Utilities receive management, professional, financial, and </t>
  </si>
  <si>
    <t>advisory services from CenturyTel, Inc.</t>
  </si>
  <si>
    <t>required for such entities.  See Attachment B for amounts and accounts charged.</t>
  </si>
  <si>
    <t xml:space="preserve">        (c)</t>
  </si>
  <si>
    <t>CenturyTel, Inc. does not have any loans to the Washington Regulated Utilities, nor are</t>
  </si>
  <si>
    <t>the Washington Regulated Utilities have intercompany accounts receivable and accounts</t>
  </si>
  <si>
    <t>payable.  If these balances remain outstanding for more than thirty days, then interest is</t>
  </si>
  <si>
    <t>accrued at CenturyTel, Inc.'s month end short term rates.</t>
  </si>
  <si>
    <t xml:space="preserve">        (d)</t>
  </si>
  <si>
    <t>CenturyTel, Inc. does not guarantee any debt of the Washington Regulated Utilities, nor</t>
  </si>
  <si>
    <t xml:space="preserve">        (e)</t>
  </si>
  <si>
    <t xml:space="preserve">CenturyTel, Inc., is the parent company of CenturyTel Holdings, Inc. which is the holding </t>
  </si>
  <si>
    <t xml:space="preserve">Common officers of CenturyTel, Inc. and the Washington Regulated Utilities as of </t>
  </si>
  <si>
    <t>Such cost includes a reasonable return on investment needed to perform the services</t>
  </si>
  <si>
    <t>charged at cost. Such cost includes a reasonable return on investment needed to perform</t>
  </si>
  <si>
    <t>charged.</t>
  </si>
  <si>
    <t xml:space="preserve">the services required for such entities.  See Attachment B for amounts and accounts </t>
  </si>
  <si>
    <t xml:space="preserve">The Washington Regulated Utilities receive supervisory, construction, professional, </t>
  </si>
  <si>
    <t>accounting, data, technical, and advisory services from CenturyTel Service Group, LLC</t>
  </si>
  <si>
    <t>(the service group).</t>
  </si>
  <si>
    <t>All services provided by the service group to the regulated utilities are charged at cost.</t>
  </si>
  <si>
    <t xml:space="preserve">Such cost includes a reasonable return on investment needed to perform the services </t>
  </si>
  <si>
    <t xml:space="preserve">factor to the allocations from CenturyTel Service Group, LLC to the Washington </t>
  </si>
  <si>
    <t>Regulated Utilities.  The return factor will be calculated to result in a return on</t>
  </si>
  <si>
    <t>investment to the service group based upon weighted cost of capital, which includes</t>
  </si>
  <si>
    <t>actual cost of debt and a return of equity.  See Attachment B for amounts and accounts</t>
  </si>
  <si>
    <t>CenturyTel Service Group, LLC does not have any loans to the Washington Regulated</t>
  </si>
  <si>
    <t>Utilities, nor are there any loans from the utilities to CenturyTel Service Group, LLC.</t>
  </si>
  <si>
    <t xml:space="preserve">The service group does not guarantee any debt of the Washington Regulated Utilities, </t>
  </si>
  <si>
    <t>CenturyTel Service Group, LLC is a wholly-owned subsidiary of CenturyTel, Inc. and</t>
  </si>
  <si>
    <t>Common officers of CenturyTel Service Group, LLC and the Washington Regulated</t>
  </si>
  <si>
    <t>CenturyTel Supply Group, Inc.</t>
  </si>
  <si>
    <t xml:space="preserve">The supply group does not guarantee any debt of the Washington Regulated Utilities, </t>
  </si>
  <si>
    <t>engages in the purchase and sale of various and sundry materials commonly used in the</t>
  </si>
  <si>
    <t>materials.</t>
  </si>
  <si>
    <t xml:space="preserve">Common directors of CenturyTel Supply Group, Inc. and the Washington Regulated </t>
  </si>
  <si>
    <t>Common officers of CenturyTel Supply Group, Inc. and the Washington Regulated</t>
  </si>
  <si>
    <t xml:space="preserve">telecommunications industry and provides storage and delivery services for such </t>
  </si>
  <si>
    <t>CenturyTel Supply Group, Inc. is a wholly-owned subsidiary of CenturyTel, Inc. and</t>
  </si>
  <si>
    <t>provides management, technical, and other services to CenturyTel, Inc., subsidiaries.</t>
  </si>
  <si>
    <t>All services provided by CenturyTel, Inc. to the regulated utilities are charged at cost.</t>
  </si>
  <si>
    <t>The supply group does not have any loans to the Washington Regulated Utilities,</t>
  </si>
  <si>
    <t>Other Property,Plant,&amp;Equipment</t>
  </si>
  <si>
    <t>Other Investments</t>
  </si>
  <si>
    <t>Total Assets and Other</t>
  </si>
  <si>
    <t>Total Liabilities and Other</t>
  </si>
  <si>
    <t>there any loans from the utilities to CenturyTel, Inc.  However, both CenturyTel, Inc. and</t>
  </si>
  <si>
    <t>nor are there any loans from the utilities to CenturyTel Supply Group, Inc.</t>
  </si>
  <si>
    <t>required for such entities.  The reasonable return will be recovered by applying a return</t>
  </si>
  <si>
    <t xml:space="preserve">Cost of Sales </t>
  </si>
  <si>
    <t>Other Expenses</t>
  </si>
  <si>
    <t>warehouses, the cost to the Washington Regulated Utilities shall be the weighted</t>
  </si>
  <si>
    <t>of warehousing such purchases. See Attachment B for amounts and accounts.</t>
  </si>
  <si>
    <t>Where practicable, materials shall be on a ship direct basis at net invoice cost.</t>
  </si>
  <si>
    <t>average net invoice cost, plus a reasonable allocation of applicable common costs</t>
  </si>
  <si>
    <t>warehousing, tracking, and delivery of various and sundry materials commonly used</t>
  </si>
  <si>
    <t>in the telephone industry from CenturyTel Supply Group, Inc. (the supply group).</t>
  </si>
  <si>
    <t xml:space="preserve">The Washington Regulated Utilities receive services related to the purchasing, </t>
  </si>
  <si>
    <t>Central Office Switching</t>
  </si>
  <si>
    <t>Central Office Transmission</t>
  </si>
  <si>
    <t>Nonoperating</t>
  </si>
  <si>
    <t>OPERATING INCOME/LOSS</t>
  </si>
  <si>
    <t>Description</t>
  </si>
  <si>
    <t>CenturyTel</t>
  </si>
  <si>
    <t>Group, LLC</t>
  </si>
  <si>
    <t>Supply</t>
  </si>
  <si>
    <t>Inc.</t>
  </si>
  <si>
    <t>Affiliated</t>
  </si>
  <si>
    <t>Total</t>
  </si>
  <si>
    <t>Holdings</t>
  </si>
  <si>
    <t>Missouri</t>
  </si>
  <si>
    <t>CenturyTel of Washington, CenturyTel of Interlsland, CenturyTel of Cowiche</t>
  </si>
  <si>
    <t>Carrier Billing &amp; Collection</t>
  </si>
  <si>
    <t>Transactions</t>
  </si>
  <si>
    <t>Long</t>
  </si>
  <si>
    <t>Distance</t>
  </si>
  <si>
    <t>Washington</t>
  </si>
  <si>
    <t>CenturyTel Long Distance, LLC</t>
  </si>
  <si>
    <t>Intrastate</t>
  </si>
  <si>
    <t>company of various telecommunications companies.</t>
  </si>
  <si>
    <t>CenturyTel Holdings Missouri, Inc.</t>
  </si>
  <si>
    <t>The Washington Regulated Utilities receive network support services from CenturyTel</t>
  </si>
  <si>
    <t>Holdings Missouri, Inc..</t>
  </si>
  <si>
    <t xml:space="preserve">All services provided by CenturyTel Holdings Missouri, Inc. to the regulated utilities are </t>
  </si>
  <si>
    <t xml:space="preserve">CenturyTel Holdings Missouri, Inc. does not have any loans to the Washington Regulated </t>
  </si>
  <si>
    <t xml:space="preserve">CenturyTel Holdings Missouri, Inc. does not guarantee any debt of the Washington </t>
  </si>
  <si>
    <t xml:space="preserve">CenturyTel Holdings Missouri, Inc. is a wholly owned subsidiary of CenturyTel Holdings, </t>
  </si>
  <si>
    <t xml:space="preserve">Common directors of CenturyTel Holdings Missouri, Inc. and the Washington Regulated </t>
  </si>
  <si>
    <t xml:space="preserve">Common officers of CenturyTel Holdings Missouri, Inc. and the Washington Regulated </t>
  </si>
  <si>
    <t>The Washington Regulated Utilities provides billing and collection to CenturyTel Long</t>
  </si>
  <si>
    <t>and 800 Services.</t>
  </si>
  <si>
    <t xml:space="preserve">Each month CLD shall calculate and remit the compensation due to the Washington </t>
  </si>
  <si>
    <t>have the right to review these rates at the end of each service year.</t>
  </si>
  <si>
    <t>CLD does not have any loans to the Washington Regulated Utilities, nor are there any</t>
  </si>
  <si>
    <t>CLD does not guarantee any debt of the Washington Regulated Utilities, nor are there</t>
  </si>
  <si>
    <t>Income Tax Expense</t>
  </si>
  <si>
    <t xml:space="preserve">INCOME BEFORE INCOME TAX </t>
  </si>
  <si>
    <t>INCOME FROM CONTINUING OPERATIONS</t>
  </si>
  <si>
    <t>Income from Discontinued Operations</t>
  </si>
  <si>
    <t>NET INCOME (LOSS)</t>
  </si>
  <si>
    <t>CenturyTel Holding Missouri, Inc.</t>
  </si>
  <si>
    <t xml:space="preserve">Current Assets </t>
  </si>
  <si>
    <t xml:space="preserve">Other </t>
  </si>
  <si>
    <t>Inc. and is a provider of technical support to all CenturyTel, Inc. telephone subsidiaries.</t>
  </si>
  <si>
    <t>LLC</t>
  </si>
  <si>
    <t>INCOME (LOSS) BEFORE TAXES</t>
  </si>
  <si>
    <t>OPERATING INCOME (LOSS)</t>
  </si>
  <si>
    <t>Income Taxes</t>
  </si>
  <si>
    <t xml:space="preserve">The Washington Regulated Utilities provides billing and collection to CenturyTel </t>
  </si>
  <si>
    <t>Utilities have the right to review these rates at the end of each service year.</t>
  </si>
  <si>
    <t xml:space="preserve">Washington Regulated Utilities based on agreed upon rates. The Washington Regulated </t>
  </si>
  <si>
    <t xml:space="preserve">provider of internet services. </t>
  </si>
  <si>
    <t>Network Access</t>
  </si>
  <si>
    <t>Secretary; and Kay C. Buchart, Secretary.</t>
  </si>
  <si>
    <t>GROSS MARGIN</t>
  </si>
  <si>
    <t>Group, Inc.</t>
  </si>
  <si>
    <t>CenturyTel Long Distance, LLC.</t>
  </si>
  <si>
    <t>Distance, LLC (CLD) and, sales and services with respect to CLD Cards, Calling Plans,</t>
  </si>
  <si>
    <t>services.</t>
  </si>
  <si>
    <t>CLD is a wholly owned subsidiary of CenturyTel, Inc. and is a reseller of long distance</t>
  </si>
  <si>
    <t xml:space="preserve">Common directors of CenturyTel Long Distance, LLC and the Washington Regulated </t>
  </si>
  <si>
    <t xml:space="preserve">Common officers of CenturyTel Long Distance, LLC and the Washington Regulated </t>
  </si>
  <si>
    <t>Operating Revenues</t>
  </si>
  <si>
    <t>Operating Expenses</t>
  </si>
  <si>
    <t>NET INCOME(LOSS)</t>
  </si>
  <si>
    <t>Current Assets</t>
  </si>
  <si>
    <t>Investments</t>
  </si>
  <si>
    <t>Current Liabilities</t>
  </si>
  <si>
    <t xml:space="preserve">Deferred &amp; Other Liabilities </t>
  </si>
  <si>
    <t>Sales</t>
  </si>
  <si>
    <t>NET OPERATING INCOME</t>
  </si>
  <si>
    <t>Other Income and (Expense)</t>
  </si>
  <si>
    <t>Cash and Equivalents</t>
  </si>
  <si>
    <t>Other Current Assets</t>
  </si>
  <si>
    <t xml:space="preserve">Current Liabilities </t>
  </si>
  <si>
    <t>Deferred &amp; Other Liabilities</t>
  </si>
  <si>
    <t>Total Equity</t>
  </si>
  <si>
    <t>Other Income (Expense)</t>
  </si>
  <si>
    <t>Stacey W. Goff.</t>
  </si>
  <si>
    <t xml:space="preserve">Common directors of CenturyTel Service Group, LLC and the Washington Regulated </t>
  </si>
  <si>
    <t>Where purchases are made on an indirect basis through the CenturyTel Supply Group</t>
  </si>
  <si>
    <t xml:space="preserve">        (b)  </t>
  </si>
  <si>
    <t xml:space="preserve">        (f)</t>
  </si>
  <si>
    <t xml:space="preserve">        (g) </t>
  </si>
  <si>
    <t>Broadband</t>
  </si>
  <si>
    <t>Long Term and Other Liabilities</t>
  </si>
  <si>
    <t>Assets and Plant</t>
  </si>
  <si>
    <t xml:space="preserve"> </t>
  </si>
  <si>
    <t>Non-Current Assets/DeReg Inventory</t>
  </si>
  <si>
    <t>CenturyTel Broadband Services, LLC</t>
  </si>
  <si>
    <t>Broadband Services, LLC (CenturyTel Broadband).</t>
  </si>
  <si>
    <t>Each month CenturyTel Broadband shall calculate and remit the compensation due to the</t>
  </si>
  <si>
    <t xml:space="preserve">CenturyTel Broadband does not have any loans to the Washington Regulated Utilities, nor </t>
  </si>
  <si>
    <t xml:space="preserve">CenturyTel Broadband does not guarantee any debt of the Washington Regulated Utilities, </t>
  </si>
  <si>
    <t>Common directors of CenturyTel Broadband and the Washington Regulated Utilities as of</t>
  </si>
  <si>
    <t xml:space="preserve">Common officers of CenturyTel Broadband and the Washington Regulated Utilities as of </t>
  </si>
  <si>
    <t xml:space="preserve">CenturyTel Broadband is a wholly owned subsidiary of CenturyTel, Inc. and is a </t>
  </si>
  <si>
    <t>used in the audited financials - Exhibit 21.</t>
  </si>
  <si>
    <t>Ms. Carole Washburn</t>
  </si>
  <si>
    <t>Washington Utilities &amp; Transportation Commission</t>
  </si>
  <si>
    <t>1300 Evergreen Park Drive, S.W.</t>
  </si>
  <si>
    <t>Olympia, WA  98504</t>
  </si>
  <si>
    <t>RE:WAC 480-120-395</t>
  </si>
  <si>
    <t>Dear Ms. Washburn:</t>
  </si>
  <si>
    <t xml:space="preserve">transactions for CenturyTel of Washington, CenturyTel of Inter Island, and CenturyTel of </t>
  </si>
  <si>
    <t>Cowiche, Inc., combined.</t>
  </si>
  <si>
    <t>If you have any questions, please call Ken Buchan at 318-388-3538.</t>
  </si>
  <si>
    <t>Sincerely,</t>
  </si>
  <si>
    <t>General Accounting Department</t>
  </si>
  <si>
    <t>Subs.</t>
  </si>
  <si>
    <t>DeReg Inventory</t>
  </si>
  <si>
    <t>1220</t>
  </si>
  <si>
    <t xml:space="preserve">Cable &amp; Wire Facilities </t>
  </si>
  <si>
    <t>Investments &amp; Other Non-Current Assets</t>
  </si>
  <si>
    <t>nor are there any debt guarantees from the Utilities to CenturyTel Service Group, LLC.</t>
  </si>
  <si>
    <t>nor are there any debt guarantees from the Utilities to CenturyTel Supply Group, Inc.</t>
  </si>
  <si>
    <t>Utilities, nor are there any loans from the Utilities to CenturyTel Holdings Missouri, Inc..</t>
  </si>
  <si>
    <t xml:space="preserve">Regulated Utilities, nor are there any debt guarantees from the Utilities to CenturyTel </t>
  </si>
  <si>
    <t>loans from the Utilities to CLD.</t>
  </si>
  <si>
    <t>any debt guarantees from the Utilities to CLD.</t>
  </si>
  <si>
    <t>are there any loans from the Utilities to CenturyTel Broadband.</t>
  </si>
  <si>
    <t>nor are there any debt guarantees from the Utilities to CenturyTel Broadband.</t>
  </si>
  <si>
    <t>saved as a Word Document - Received from Fin. Rptg. (MaryAnn McKenzie). Same chart</t>
  </si>
  <si>
    <t>Poles Expense</t>
  </si>
  <si>
    <t>Neil A. Sweasy, VP &amp; Controller; and G. Clay Bailey, V P &amp; Treasurer.</t>
  </si>
  <si>
    <t xml:space="preserve">As required by WAC 480-120-395 enclosed is the data regarding 2009 affiliated interest </t>
  </si>
  <si>
    <t>As of December, 2009</t>
  </si>
  <si>
    <t>Year Ended December 31, 2009</t>
  </si>
  <si>
    <t>As of December 31, 2009</t>
  </si>
  <si>
    <t>For the Year 2009</t>
  </si>
  <si>
    <t>Embarq</t>
  </si>
  <si>
    <t>Company</t>
  </si>
  <si>
    <t>MidWest</t>
  </si>
  <si>
    <t>Mgmt Serv</t>
  </si>
  <si>
    <t>United Tel</t>
  </si>
  <si>
    <t xml:space="preserve">of the </t>
  </si>
  <si>
    <t>Northwest-OR</t>
  </si>
  <si>
    <t>See the balance sheet and income statement as of December 31, 2009, Attachment C.</t>
  </si>
  <si>
    <t>are there any debt guarantees from the Utilities to CenturyLink, Inc.</t>
  </si>
  <si>
    <t>The Washington Regulated Utilities receive operational supervision, maintenance and</t>
  </si>
  <si>
    <t>Washington Regulated Utilities, nor are there any loans from the utilities to the other</t>
  </si>
  <si>
    <t>UTC of the Northwest-OR.</t>
  </si>
  <si>
    <t xml:space="preserve">Washington Regulated Utilities, nor are there any debt guarantees from the utilities to </t>
  </si>
  <si>
    <t xml:space="preserve">        (g)</t>
  </si>
  <si>
    <t>telecommunication companies and provides certain necessary supervisory, construction,</t>
  </si>
  <si>
    <t>maintenance, technical, and advisory services to the utilities.</t>
  </si>
  <si>
    <t>Costs incurred for all services performed for or furnished to the Washington Regulated</t>
  </si>
  <si>
    <t>to the actual costs incurred.  These costs shall not exceed the cost that the Washington</t>
  </si>
  <si>
    <t>Regulated Utilities would pay for provision of these same services without the benefit</t>
  </si>
  <si>
    <t>Utilities shall be allocated on the basis of direct cost identification where practicable.</t>
  </si>
  <si>
    <t>a formula or formulas which will result in charges, as nearly as practicable, equal in amount</t>
  </si>
  <si>
    <t xml:space="preserve">Otherwise, the common costs shall be allocated on an equitable basis in accordance with </t>
  </si>
  <si>
    <t>parent company to CenturyLink Holdings, Inc. which is the holding company of various</t>
  </si>
  <si>
    <t>Utilities as of December 31, 2009.</t>
  </si>
  <si>
    <t xml:space="preserve">December 31, 2009, are Glen F. Post, III, CEO &amp; Pres.; Karen A. Puckett, COO; </t>
  </si>
  <si>
    <t>December 31, 2009, are Glen F. Post, III, CEO &amp; Pres.; Karen A. Puckett, Exec. Vice</t>
  </si>
  <si>
    <t>COO; R. Stewart Ewing, Jr., Exec. VP, CFO &amp; Secretary; David D. Cole, Senior VP-</t>
  </si>
  <si>
    <t>Operations Support; Stacey W. Goff, Senior VP, Gen. Council &amp; Assist. Secretary;</t>
  </si>
  <si>
    <t>Embarq Management Company</t>
  </si>
  <si>
    <t>accounting, data, technical, and advisory services from Embarq Management Company</t>
  </si>
  <si>
    <t xml:space="preserve">factor to the allocations from Embarq Management Company to the Washington </t>
  </si>
  <si>
    <t>Embarq Management Company does not have any loans to the Washington Regulated</t>
  </si>
  <si>
    <t>Utilities, nor are there any loans from the utilities to Embarq Management Company.</t>
  </si>
  <si>
    <t>nor are there any debt guarantees from the Utilities to Embarq Management Company.</t>
  </si>
  <si>
    <t xml:space="preserve">Common directors of Embarq Management Company and the Washington Regulated </t>
  </si>
  <si>
    <t>Utilities as of December 31, 2009, are R. Stewart Ewing, Jr., Exec VP; and</t>
  </si>
  <si>
    <t>Stacey W. Goff, Senior VP, Gen. Council &amp; Assist. Secretary.</t>
  </si>
  <si>
    <t>COO; R. Stewart Ewing, Jr., Exec. VP; David D. Cole, Senior VP; Stacey W. Goff,</t>
  </si>
  <si>
    <t>Senior VP, Gen. Council, &amp; Assist. Secretary; Neil A. Sweasy, VP &amp; Controller;</t>
  </si>
  <si>
    <t>Secretary.</t>
  </si>
  <si>
    <t>G. Clay Bailey, VP &amp; Treasurer; Tim Walden, VP; Jeffery Glover, VP; and Kay C, Buchart,</t>
  </si>
  <si>
    <t>Embarq Midwest Management Service Company</t>
  </si>
  <si>
    <t xml:space="preserve"> (the supply group).</t>
  </si>
  <si>
    <t>in the telephone industry from Embarq Midwest Mgmt. Service Company</t>
  </si>
  <si>
    <t>Where purchases are made on an indirect basis through the Embarq Midwest Mgmt.</t>
  </si>
  <si>
    <t>Costs of warehousing such purchases. See Attachment B for amounts and accounts.</t>
  </si>
  <si>
    <t>Weighted average net invoice cost, plus a reasonable allocation of applicable common</t>
  </si>
  <si>
    <t>Service Company warehouses, the cost to the Washington Regulated Utilities shall be the</t>
  </si>
  <si>
    <t>nor are there any loans from the utilities to Embarq Midwest Mgmt. Service Company.</t>
  </si>
  <si>
    <t>Company.</t>
  </si>
  <si>
    <t>nor are there any debt guarantees from the Utilities to Embarq Midwest Mgmt. Service</t>
  </si>
  <si>
    <t xml:space="preserve">the telecommunications industry and provides storage and delivery services for such </t>
  </si>
  <si>
    <t>and engages in the purchase and sale of various and sundry materials commonly used in</t>
  </si>
  <si>
    <t>Embarq Midwest Mgmt. Service Company is a wholly-owned subsidiary of CenturyTel, Inc.</t>
  </si>
  <si>
    <t>Common directors of Embarq Midwest Mgmt. Service Company and the Washington</t>
  </si>
  <si>
    <t>Stacey W. Goff, VP, Gen. Council, &amp; Assist. Secretary; Neil A. Sweasy, VP &amp; Controller;</t>
  </si>
  <si>
    <t xml:space="preserve">G. Clay Bailey, VP &amp; Treasurer; and Kay C. Buchart, Secretary. </t>
  </si>
  <si>
    <t>Utilities as of December 31, 2009, are Glen F. Post, III, CEO &amp; Pres.; Karen A. Puckett,</t>
  </si>
  <si>
    <t xml:space="preserve">Utilities as of December 31, 2009, are Glen F. Post, III, CEO; Karen A. Puckett, Pres. &amp; </t>
  </si>
  <si>
    <t>Regulated Utilities as of December 31, 2009, are R. Stewart Ewing, Jr.; and</t>
  </si>
  <si>
    <t>Utilities as of December 31, 2009, are R. Stewart Ewing, Jr.; and Stacey W. Goff.</t>
  </si>
  <si>
    <t xml:space="preserve">Utilities as of December 31, 2009, are Glen F. Post, III, CEO &amp; Pres,; Karen A. Puckett, </t>
  </si>
  <si>
    <t>COO; R. Stewart Ewing, Jr., Exec. VP &amp; CFO; David D. Cole, Senior VP; Stacey W. Goff,</t>
  </si>
  <si>
    <t>Senior VP, Gen. Council, &amp; Assist. Secretary; Neil A. Sweasy, VP &amp; Controller; G. Clay</t>
  </si>
  <si>
    <t xml:space="preserve">Bailey, VP &amp; Treasurer; Tim Walden, VP; Jeffery Glover, VP; Terry Beeler, VP; </t>
  </si>
  <si>
    <t xml:space="preserve">Timothy J. Grigar, General Manager; and Kay C. Buchart, Secretary.  </t>
  </si>
  <si>
    <t xml:space="preserve">VP &amp; Treasurer; and Kay C. Buchart, Secretary. </t>
  </si>
  <si>
    <t>VP, Gen. Council, &amp; Assist. Secretary; Neil A. Sweasy, VP &amp; Controller; G. Clay Bailey,</t>
  </si>
  <si>
    <t>COO; R. Stewart Ewing, Jr., Exec. VP; David C. Cole, Senior VP; Stacey W. Goff, VP,</t>
  </si>
  <si>
    <t>Gen. Council, &amp; Assist. Secretary; Neil A. Sweasy, VP &amp; Controller; G. Clay Bailey,</t>
  </si>
  <si>
    <t>VP &amp; Treasurer; and Kay C. Buchart, Secretary.</t>
  </si>
  <si>
    <t xml:space="preserve">Utilities as of December 31, 2009, are R. Stewart Ewing, Jr. and Stacey W. Goff. </t>
  </si>
  <si>
    <t xml:space="preserve">Exec. VP &amp; Controller &amp; Treasurer; Stacey W. Goff, Senior VP, Gen. Council, &amp; Assist. </t>
  </si>
  <si>
    <t>Utilities as of December 31, 2009, are Karen A. Puckett, Pres.; R. Stewart Ewing, Jr.,</t>
  </si>
  <si>
    <t>December 31, 2009, are R. Stewart Ewing, Jr.; and Stacey W. Goff.</t>
  </si>
  <si>
    <t>R. Stewart Ewing, Jr., Exec. VP; David D. Cole, Senior VP; Stacey W. Goff, Senior VP,</t>
  </si>
  <si>
    <t>Gen. Council, &amp; Assist. Secretary; Neil A. Sweasy, VP &amp; Controller; G. Clay Bailey, VP &amp;</t>
  </si>
  <si>
    <t>Treasurer; Terry Beeler, VP; and Kay C. Buchart, Secretary.</t>
  </si>
  <si>
    <t>December 31, 2009, are Karen A. Puckett, Exec VP &amp; COO; R. Stewart Ewing, Jr.,</t>
  </si>
  <si>
    <t>Exec. VP; David D. Cole, Senior VP; Stacey W. Goff, Senior VP, Exec. VP, Gen. Council</t>
  </si>
  <si>
    <t>and Assist. Secretary; Neil A. Sweasy, VP &amp; Controller; G. Clay Bailey, VP &amp; Treasurer;</t>
  </si>
  <si>
    <t>Terry Beeler, VP; and Kay C. Buchart, Secretary.</t>
  </si>
  <si>
    <t>UTC of the Northwest-OR</t>
  </si>
  <si>
    <t>There were no common directors for CenturyTel, Inc. and the Washington Regulated</t>
  </si>
  <si>
    <t>Embarq Management Company is a wholly-owned subsidiary of CenturyTel, Inc. and</t>
  </si>
  <si>
    <t>Puckett, Exec VP &amp; COO; R. Stewart Ewing, Jr., Exec. VP; David D. Cole, Senior VP;</t>
  </si>
  <si>
    <t>Regulated Utilities as of December 31, 2009, are Glen F. Post, III, CEO &amp; Pres.; Karen A.</t>
  </si>
  <si>
    <t>Common officers of Embarq Midwest Mgmt. Service Company and the Washington</t>
  </si>
  <si>
    <t>Common officers of Embarq Management Company and the Washington Regulated</t>
  </si>
  <si>
    <t xml:space="preserve">Utilities as of December 31, 2009, are Glen F. Post, III, CEO &amp; Pres.;  Karen A. Puckett, </t>
  </si>
  <si>
    <t>The other CenturyTel LEC, UTC of the Northwest-OR does not guarantee any debts of the</t>
  </si>
  <si>
    <t>The other CenturyTel LEC, UTC of the Northwest-OR does not have any loans to the</t>
  </si>
  <si>
    <t>CenturyTel LEC, UTC of the Northwest -OR.</t>
  </si>
  <si>
    <t>Embarq Management Company is a service company and its financial statements are not</t>
  </si>
  <si>
    <t>meaningful from a regulatory perspective.</t>
  </si>
  <si>
    <t>statements are not meaningful from a regulatory perspective.</t>
  </si>
  <si>
    <t>Regulated Utilities based on agreed upon rates.  The Washington Regulated Utilities</t>
  </si>
  <si>
    <t>Embarq Midwest Management Service Company is a service company and its financial</t>
  </si>
  <si>
    <t>June 1, 2010</t>
  </si>
  <si>
    <t>Carol Squyres</t>
  </si>
  <si>
    <t>Director</t>
  </si>
  <si>
    <t>CenturyLink, Inc.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</si>
</sst>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37" fontId="0" fillId="0" borderId="0" xfId="0" applyNumberFormat="1" applyAlignment="1">
      <alignment/>
    </xf>
    <xf numFmtId="37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37" fontId="0" fillId="0" borderId="0" xfId="17" applyNumberFormat="1" applyAlignment="1">
      <alignment/>
    </xf>
    <xf numFmtId="37" fontId="0" fillId="0" borderId="2" xfId="17" applyNumberFormat="1" applyBorder="1" applyAlignment="1">
      <alignment/>
    </xf>
    <xf numFmtId="0" fontId="0" fillId="0" borderId="1" xfId="0" applyBorder="1" applyAlignment="1">
      <alignment horizontal="center"/>
    </xf>
    <xf numFmtId="42" fontId="0" fillId="0" borderId="0" xfId="17" applyNumberFormat="1" applyAlignment="1">
      <alignment/>
    </xf>
    <xf numFmtId="42" fontId="0" fillId="0" borderId="1" xfId="17" applyNumberFormat="1" applyBorder="1" applyAlignment="1">
      <alignment/>
    </xf>
    <xf numFmtId="42" fontId="0" fillId="0" borderId="1" xfId="0" applyNumberFormat="1" applyBorder="1" applyAlignment="1">
      <alignment/>
    </xf>
    <xf numFmtId="37" fontId="0" fillId="0" borderId="0" xfId="17" applyNumberFormat="1" applyBorder="1" applyAlignment="1">
      <alignment/>
    </xf>
    <xf numFmtId="40" fontId="0" fillId="0" borderId="0" xfId="0" applyNumberFormat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0" xfId="0" applyFill="1" applyAlignment="1">
      <alignment/>
    </xf>
    <xf numFmtId="37" fontId="0" fillId="0" borderId="0" xfId="17" applyNumberFormat="1" applyFont="1" applyBorder="1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/>
    </xf>
    <xf numFmtId="37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38" fontId="0" fillId="0" borderId="5" xfId="0" applyNumberFormat="1" applyBorder="1" applyAlignment="1">
      <alignment/>
    </xf>
    <xf numFmtId="37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38" fontId="0" fillId="0" borderId="3" xfId="0" applyNumberFormat="1" applyBorder="1" applyAlignment="1">
      <alignment/>
    </xf>
    <xf numFmtId="37" fontId="0" fillId="0" borderId="3" xfId="0" applyNumberFormat="1" applyBorder="1" applyAlignment="1">
      <alignment/>
    </xf>
    <xf numFmtId="38" fontId="0" fillId="0" borderId="6" xfId="0" applyNumberFormat="1" applyBorder="1" applyAlignment="1">
      <alignment/>
    </xf>
    <xf numFmtId="37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37" fontId="0" fillId="0" borderId="1" xfId="0" applyNumberFormat="1" applyBorder="1" applyAlignment="1">
      <alignment/>
    </xf>
    <xf numFmtId="0" fontId="0" fillId="2" borderId="0" xfId="0" applyFill="1" applyAlignment="1">
      <alignment horizontal="right"/>
    </xf>
    <xf numFmtId="0" fontId="0" fillId="0" borderId="0" xfId="0" applyFill="1" applyBorder="1" applyAlignment="1">
      <alignment/>
    </xf>
    <xf numFmtId="41" fontId="0" fillId="0" borderId="0" xfId="17" applyNumberFormat="1" applyAlignment="1">
      <alignment/>
    </xf>
    <xf numFmtId="0" fontId="1" fillId="0" borderId="0" xfId="0" applyFont="1" applyFill="1" applyAlignment="1">
      <alignment/>
    </xf>
    <xf numFmtId="37" fontId="0" fillId="0" borderId="5" xfId="0" applyNumberFormat="1" applyFill="1" applyBorder="1" applyAlignment="1">
      <alignment/>
    </xf>
    <xf numFmtId="38" fontId="0" fillId="0" borderId="5" xfId="0" applyNumberFormat="1" applyFill="1" applyBorder="1" applyAlignment="1">
      <alignment/>
    </xf>
    <xf numFmtId="37" fontId="0" fillId="0" borderId="3" xfId="0" applyNumberFormat="1" applyFill="1" applyBorder="1" applyAlignment="1">
      <alignment/>
    </xf>
    <xf numFmtId="37" fontId="0" fillId="0" borderId="6" xfId="0" applyNumberFormat="1" applyFill="1" applyBorder="1" applyAlignment="1">
      <alignment/>
    </xf>
    <xf numFmtId="3" fontId="0" fillId="0" borderId="5" xfId="0" applyNumberFormat="1" applyBorder="1" applyAlignment="1">
      <alignment/>
    </xf>
    <xf numFmtId="0" fontId="1" fillId="2" borderId="0" xfId="0" applyFont="1" applyFill="1" applyAlignment="1">
      <alignment/>
    </xf>
    <xf numFmtId="0" fontId="0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38" fontId="1" fillId="0" borderId="8" xfId="0" applyNumberFormat="1" applyFont="1" applyFill="1" applyBorder="1" applyAlignment="1">
      <alignment horizontal="center"/>
    </xf>
    <xf numFmtId="38" fontId="1" fillId="0" borderId="8" xfId="0" applyNumberFormat="1" applyFont="1" applyFill="1" applyBorder="1" applyAlignment="1">
      <alignment/>
    </xf>
    <xf numFmtId="38" fontId="0" fillId="0" borderId="8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4" xfId="0" applyFont="1" applyFill="1" applyBorder="1" applyAlignment="1">
      <alignment/>
    </xf>
    <xf numFmtId="40" fontId="0" fillId="0" borderId="5" xfId="0" applyNumberFormat="1" applyFill="1" applyBorder="1" applyAlignment="1">
      <alignment/>
    </xf>
    <xf numFmtId="40" fontId="0" fillId="0" borderId="3" xfId="0" applyNumberFormat="1" applyFill="1" applyBorder="1" applyAlignment="1">
      <alignment/>
    </xf>
    <xf numFmtId="38" fontId="0" fillId="0" borderId="6" xfId="0" applyNumberFormat="1" applyFill="1" applyBorder="1" applyAlignment="1">
      <alignment/>
    </xf>
    <xf numFmtId="0" fontId="0" fillId="0" borderId="0" xfId="0" applyAlignment="1" quotePrefix="1">
      <alignment/>
    </xf>
    <xf numFmtId="37" fontId="0" fillId="0" borderId="5" xfId="0" applyNumberFormat="1" applyFont="1" applyBorder="1" applyAlignment="1">
      <alignment/>
    </xf>
    <xf numFmtId="37" fontId="0" fillId="0" borderId="5" xfId="0" applyNumberFormat="1" applyFont="1" applyFill="1" applyBorder="1" applyAlignment="1">
      <alignment/>
    </xf>
    <xf numFmtId="37" fontId="0" fillId="0" borderId="5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38" fontId="0" fillId="0" borderId="5" xfId="0" applyNumberFormat="1" applyFont="1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Fill="1" applyAlignment="1">
      <alignment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37"/>
  <sheetViews>
    <sheetView tabSelected="1" workbookViewId="0" topLeftCell="A1">
      <selection activeCell="A38" sqref="A38"/>
    </sheetView>
  </sheetViews>
  <sheetFormatPr defaultColWidth="9.140625" defaultRowHeight="12.75"/>
  <sheetData>
    <row r="8" ht="12.75">
      <c r="A8" s="62" t="s">
        <v>329</v>
      </c>
    </row>
    <row r="15" ht="12.75">
      <c r="A15" t="s">
        <v>199</v>
      </c>
    </row>
    <row r="16" ht="12.75">
      <c r="A16" t="s">
        <v>200</v>
      </c>
    </row>
    <row r="17" ht="12.75">
      <c r="A17" t="s">
        <v>201</v>
      </c>
    </row>
    <row r="18" ht="12.75">
      <c r="A18" t="s">
        <v>202</v>
      </c>
    </row>
    <row r="20" ht="12.75">
      <c r="A20" t="s">
        <v>203</v>
      </c>
    </row>
    <row r="22" ht="12.75">
      <c r="A22" t="s">
        <v>204</v>
      </c>
    </row>
    <row r="24" ht="12.75">
      <c r="A24" t="s">
        <v>226</v>
      </c>
    </row>
    <row r="25" ht="12.75">
      <c r="A25" t="s">
        <v>205</v>
      </c>
    </row>
    <row r="26" ht="12.75">
      <c r="A26" t="s">
        <v>206</v>
      </c>
    </row>
    <row r="28" ht="12.75">
      <c r="A28" t="s">
        <v>207</v>
      </c>
    </row>
    <row r="30" ht="12.75">
      <c r="A30" t="s">
        <v>208</v>
      </c>
    </row>
    <row r="34" ht="12.75">
      <c r="A34" t="s">
        <v>330</v>
      </c>
    </row>
    <row r="35" ht="12.75">
      <c r="A35" t="s">
        <v>331</v>
      </c>
    </row>
    <row r="36" ht="12.75">
      <c r="A36" t="s">
        <v>209</v>
      </c>
    </row>
    <row r="37" ht="12.75">
      <c r="A37" t="s">
        <v>332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2"/>
  <sheetViews>
    <sheetView workbookViewId="0" topLeftCell="A1">
      <selection activeCell="A32" sqref="A32"/>
    </sheetView>
  </sheetViews>
  <sheetFormatPr defaultColWidth="9.140625" defaultRowHeight="12.75"/>
  <cols>
    <col min="1" max="1" width="34.57421875" style="0" customWidth="1"/>
    <col min="2" max="2" width="0.5625" style="0" customWidth="1"/>
    <col min="8" max="8" width="13.140625" style="0" customWidth="1"/>
  </cols>
  <sheetData>
    <row r="3" ht="12.75">
      <c r="H3" s="4" t="s">
        <v>24</v>
      </c>
    </row>
    <row r="5" spans="1:8" ht="12.75">
      <c r="A5" s="86" t="s">
        <v>313</v>
      </c>
      <c r="B5" s="86"/>
      <c r="C5" s="86"/>
      <c r="D5" s="86"/>
      <c r="E5" s="86"/>
      <c r="F5" s="86"/>
      <c r="G5" s="86"/>
      <c r="H5" s="86"/>
    </row>
    <row r="7" spans="1:8" ht="12.75">
      <c r="A7" s="85" t="s">
        <v>27</v>
      </c>
      <c r="B7" s="85"/>
      <c r="C7" s="85"/>
      <c r="D7" s="85"/>
      <c r="E7" s="85"/>
      <c r="F7" s="85"/>
      <c r="G7" s="85"/>
      <c r="H7" s="85"/>
    </row>
    <row r="8" spans="1:8" ht="12.75">
      <c r="A8" s="85" t="s">
        <v>229</v>
      </c>
      <c r="B8" s="85"/>
      <c r="C8" s="85"/>
      <c r="D8" s="85"/>
      <c r="E8" s="85"/>
      <c r="F8" s="85"/>
      <c r="G8" s="85"/>
      <c r="H8" s="85"/>
    </row>
    <row r="9" spans="1:8" ht="12.75">
      <c r="A9" s="85" t="s">
        <v>28</v>
      </c>
      <c r="B9" s="85"/>
      <c r="C9" s="85"/>
      <c r="D9" s="85"/>
      <c r="E9" s="85"/>
      <c r="F9" s="85"/>
      <c r="G9" s="85"/>
      <c r="H9" s="85"/>
    </row>
    <row r="11" spans="1:8" ht="12.75">
      <c r="A11" t="s">
        <v>85</v>
      </c>
      <c r="G11" s="4"/>
      <c r="H11" s="8">
        <v>15673</v>
      </c>
    </row>
    <row r="12" spans="1:8" ht="12.75">
      <c r="A12" t="s">
        <v>214</v>
      </c>
      <c r="H12" s="5">
        <v>1</v>
      </c>
    </row>
    <row r="13" spans="1:8" ht="12.75">
      <c r="A13" t="s">
        <v>34</v>
      </c>
      <c r="H13" s="6">
        <v>53446</v>
      </c>
    </row>
    <row r="14" ht="12.75">
      <c r="H14" s="5"/>
    </row>
    <row r="15" spans="1:8" ht="13.5" thickBot="1">
      <c r="A15" s="7" t="s">
        <v>30</v>
      </c>
      <c r="G15" s="4"/>
      <c r="H15" s="9">
        <f>SUM(H11:H13)</f>
        <v>69120</v>
      </c>
    </row>
    <row r="16" ht="13.5" thickTop="1">
      <c r="H16" s="5"/>
    </row>
    <row r="17" ht="12.75">
      <c r="H17" s="5"/>
    </row>
    <row r="18" spans="1:8" ht="12.75">
      <c r="A18" t="s">
        <v>175</v>
      </c>
      <c r="G18" s="4"/>
      <c r="H18" s="5">
        <v>98008</v>
      </c>
    </row>
    <row r="19" spans="1:8" ht="12.75">
      <c r="A19" t="s">
        <v>176</v>
      </c>
      <c r="H19" s="5">
        <v>2860</v>
      </c>
    </row>
    <row r="20" spans="1:8" ht="12.75">
      <c r="A20" t="s">
        <v>19</v>
      </c>
      <c r="H20" s="6">
        <v>-31748</v>
      </c>
    </row>
    <row r="21" ht="12.75">
      <c r="H21" s="5"/>
    </row>
    <row r="22" spans="1:8" ht="13.5" thickBot="1">
      <c r="A22" s="7" t="s">
        <v>31</v>
      </c>
      <c r="G22" s="4"/>
      <c r="H22" s="9">
        <f>SUM(H18:H20)</f>
        <v>69120</v>
      </c>
    </row>
    <row r="23" ht="13.5" thickTop="1">
      <c r="H23" s="5"/>
    </row>
    <row r="24" ht="12.75">
      <c r="H24" s="5"/>
    </row>
    <row r="25" ht="12.75">
      <c r="H25" s="5"/>
    </row>
    <row r="26" spans="1:8" ht="12.75">
      <c r="A26" s="85" t="s">
        <v>29</v>
      </c>
      <c r="B26" s="85"/>
      <c r="C26" s="85"/>
      <c r="D26" s="85"/>
      <c r="E26" s="85"/>
      <c r="F26" s="85"/>
      <c r="G26" s="85"/>
      <c r="H26" s="85"/>
    </row>
    <row r="27" spans="1:8" ht="12.75">
      <c r="A27" s="85" t="s">
        <v>228</v>
      </c>
      <c r="B27" s="85"/>
      <c r="C27" s="85"/>
      <c r="D27" s="85"/>
      <c r="E27" s="85"/>
      <c r="F27" s="85"/>
      <c r="G27" s="85"/>
      <c r="H27" s="85"/>
    </row>
    <row r="28" spans="1:8" ht="12.75">
      <c r="A28" s="85" t="s">
        <v>28</v>
      </c>
      <c r="B28" s="85"/>
      <c r="C28" s="85"/>
      <c r="D28" s="85"/>
      <c r="E28" s="85"/>
      <c r="F28" s="85"/>
      <c r="G28" s="85"/>
      <c r="H28" s="85"/>
    </row>
    <row r="29" ht="12.75">
      <c r="H29" s="5"/>
    </row>
    <row r="30" spans="1:8" ht="12.75">
      <c r="A30" t="s">
        <v>163</v>
      </c>
      <c r="G30" s="4"/>
      <c r="H30" s="8">
        <v>13787</v>
      </c>
    </row>
    <row r="31" spans="1:8" ht="12.75">
      <c r="A31" t="s">
        <v>164</v>
      </c>
      <c r="H31" s="6">
        <v>9609</v>
      </c>
    </row>
    <row r="32" ht="12.75">
      <c r="H32" s="5"/>
    </row>
    <row r="33" spans="1:8" ht="12.75">
      <c r="A33" t="s">
        <v>102</v>
      </c>
      <c r="G33" s="4"/>
      <c r="H33" s="5">
        <f>SUM(H30-H31)</f>
        <v>4178</v>
      </c>
    </row>
    <row r="34" spans="1:8" ht="12.75">
      <c r="A34" t="s">
        <v>21</v>
      </c>
      <c r="H34" s="6">
        <v>61</v>
      </c>
    </row>
    <row r="35" ht="12.75">
      <c r="H35" s="5"/>
    </row>
    <row r="36" spans="1:8" ht="12.75">
      <c r="A36" t="s">
        <v>137</v>
      </c>
      <c r="H36" s="5">
        <f>SUM(H33:H34)</f>
        <v>4239</v>
      </c>
    </row>
    <row r="37" spans="1:8" ht="12.75">
      <c r="A37" t="s">
        <v>136</v>
      </c>
      <c r="H37" s="6">
        <v>1427</v>
      </c>
    </row>
    <row r="38" ht="12.75">
      <c r="H38" s="5"/>
    </row>
    <row r="39" spans="1:8" ht="13.5" thickBot="1">
      <c r="A39" s="37" t="s">
        <v>140</v>
      </c>
      <c r="H39" s="10">
        <f>+H36-H37</f>
        <v>2812</v>
      </c>
    </row>
    <row r="40" ht="13.5" thickTop="1">
      <c r="H40" s="22"/>
    </row>
    <row r="41" ht="12.75">
      <c r="H41" s="2"/>
    </row>
    <row r="42" ht="12.75">
      <c r="H42" s="2"/>
    </row>
  </sheetData>
  <mergeCells count="7">
    <mergeCell ref="A26:H26"/>
    <mergeCell ref="A27:H27"/>
    <mergeCell ref="A28:H28"/>
    <mergeCell ref="A5:H5"/>
    <mergeCell ref="A7:H7"/>
    <mergeCell ref="A8:H8"/>
    <mergeCell ref="A9:H9"/>
  </mergeCells>
  <printOptions/>
  <pageMargins left="0.75" right="0.25" top="1" bottom="1" header="0.5" footer="0.5"/>
  <pageSetup horizontalDpi="600" verticalDpi="600" orientation="portrait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3" sqref="A3:I3"/>
    </sheetView>
  </sheetViews>
  <sheetFormatPr defaultColWidth="9.140625" defaultRowHeight="12.75"/>
  <cols>
    <col min="9" max="9" width="10.7109375" style="0" customWidth="1"/>
  </cols>
  <sheetData>
    <row r="1" spans="1:3" ht="12.75">
      <c r="A1" s="42"/>
      <c r="B1" s="23"/>
      <c r="C1" s="23"/>
    </row>
    <row r="3" spans="1:9" ht="12.75">
      <c r="A3" s="86" t="s">
        <v>26</v>
      </c>
      <c r="B3" s="86"/>
      <c r="C3" s="86"/>
      <c r="D3" s="86"/>
      <c r="E3" s="86"/>
      <c r="F3" s="86"/>
      <c r="G3" s="86"/>
      <c r="H3" s="86"/>
      <c r="I3" s="86"/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9" ht="12.75">
      <c r="A9" t="s">
        <v>39</v>
      </c>
    </row>
    <row r="11" spans="1:9" ht="12.75">
      <c r="A11" t="s">
        <v>40</v>
      </c>
      <c r="B11" s="23" t="s">
        <v>238</v>
      </c>
      <c r="C11" s="23"/>
      <c r="D11" s="23"/>
      <c r="E11" s="23"/>
      <c r="F11" s="23"/>
      <c r="G11" s="23"/>
      <c r="H11" s="23"/>
      <c r="I11" s="23"/>
    </row>
    <row r="13" spans="1:2" ht="12.75">
      <c r="A13" t="s">
        <v>182</v>
      </c>
      <c r="B13" t="s">
        <v>41</v>
      </c>
    </row>
    <row r="14" ht="12.75">
      <c r="B14" t="s">
        <v>42</v>
      </c>
    </row>
    <row r="16" spans="1:2" ht="12.75">
      <c r="A16" t="s">
        <v>44</v>
      </c>
      <c r="B16" t="s">
        <v>81</v>
      </c>
    </row>
    <row r="17" ht="12.75">
      <c r="B17" t="s">
        <v>54</v>
      </c>
    </row>
    <row r="18" ht="12.75">
      <c r="B18" t="s">
        <v>43</v>
      </c>
    </row>
    <row r="20" spans="1:2" ht="12.75">
      <c r="A20" t="s">
        <v>49</v>
      </c>
      <c r="B20" t="s">
        <v>45</v>
      </c>
    </row>
    <row r="21" ht="12.75">
      <c r="B21" t="s">
        <v>87</v>
      </c>
    </row>
    <row r="22" ht="12.75">
      <c r="B22" t="s">
        <v>46</v>
      </c>
    </row>
    <row r="23" ht="12.75">
      <c r="B23" t="s">
        <v>47</v>
      </c>
    </row>
    <row r="24" ht="12.75">
      <c r="B24" t="s">
        <v>48</v>
      </c>
    </row>
    <row r="26" spans="1:2" ht="12.75">
      <c r="A26" t="s">
        <v>51</v>
      </c>
      <c r="B26" t="s">
        <v>50</v>
      </c>
    </row>
    <row r="27" ht="12.75">
      <c r="B27" t="s">
        <v>239</v>
      </c>
    </row>
    <row r="29" spans="1:2" ht="12.75">
      <c r="A29" t="s">
        <v>183</v>
      </c>
      <c r="B29" t="s">
        <v>52</v>
      </c>
    </row>
    <row r="30" ht="12.75">
      <c r="B30" t="s">
        <v>120</v>
      </c>
    </row>
    <row r="32" spans="1:2" s="23" customFormat="1" ht="12.75">
      <c r="A32" s="23" t="s">
        <v>184</v>
      </c>
      <c r="B32" s="23" t="s">
        <v>314</v>
      </c>
    </row>
    <row r="33" s="23" customFormat="1" ht="12.75">
      <c r="B33" s="23" t="s">
        <v>254</v>
      </c>
    </row>
    <row r="34" s="23" customFormat="1" ht="12.75"/>
    <row r="35" s="23" customFormat="1" ht="12.75">
      <c r="B35" s="23" t="s">
        <v>53</v>
      </c>
    </row>
    <row r="36" s="23" customFormat="1" ht="12.75">
      <c r="B36" s="23" t="s">
        <v>256</v>
      </c>
    </row>
    <row r="37" s="23" customFormat="1" ht="12.75">
      <c r="B37" s="23" t="s">
        <v>257</v>
      </c>
    </row>
    <row r="38" s="23" customFormat="1" ht="12.75">
      <c r="B38" s="23" t="s">
        <v>258</v>
      </c>
    </row>
    <row r="39" s="23" customFormat="1" ht="12.75">
      <c r="B39" s="23" t="s">
        <v>225</v>
      </c>
    </row>
    <row r="40" s="23" customFormat="1" ht="12.75"/>
    <row r="41" spans="1:9" ht="12.75">
      <c r="A41" s="23"/>
      <c r="B41" s="23"/>
      <c r="C41" s="23"/>
      <c r="D41" s="23"/>
      <c r="E41" s="23"/>
      <c r="F41" s="23"/>
      <c r="G41" s="23"/>
      <c r="H41" s="23"/>
      <c r="I41" s="23"/>
    </row>
    <row r="42" spans="1:9" ht="12.75">
      <c r="A42" s="23"/>
      <c r="B42" s="23"/>
      <c r="C42" s="23"/>
      <c r="D42" s="23"/>
      <c r="E42" s="23"/>
      <c r="F42" s="23"/>
      <c r="G42" s="23"/>
      <c r="H42" s="23"/>
      <c r="I42" s="23"/>
    </row>
  </sheetData>
  <mergeCells count="1">
    <mergeCell ref="A3:I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B44" sqref="B44"/>
    </sheetView>
  </sheetViews>
  <sheetFormatPr defaultColWidth="9.140625" defaultRowHeight="12.75"/>
  <cols>
    <col min="9" max="9" width="11.140625" style="0" customWidth="1"/>
  </cols>
  <sheetData>
    <row r="1" spans="1:3" ht="12.75">
      <c r="A1" s="42"/>
      <c r="B1" s="23"/>
      <c r="C1" s="23"/>
    </row>
    <row r="3" spans="1:9" ht="12.75">
      <c r="A3" s="86" t="s">
        <v>259</v>
      </c>
      <c r="B3" s="86"/>
      <c r="C3" s="86"/>
      <c r="D3" s="86"/>
      <c r="E3" s="86"/>
      <c r="F3" s="86"/>
      <c r="G3" s="86"/>
      <c r="H3" s="86"/>
      <c r="I3" s="86"/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9" ht="12.75">
      <c r="A9" t="s">
        <v>39</v>
      </c>
    </row>
    <row r="11" spans="1:2" ht="12.75">
      <c r="A11" t="s">
        <v>40</v>
      </c>
      <c r="B11" t="s">
        <v>324</v>
      </c>
    </row>
    <row r="12" ht="12.75">
      <c r="B12" t="s">
        <v>325</v>
      </c>
    </row>
    <row r="14" spans="1:2" ht="12.75">
      <c r="A14" t="s">
        <v>182</v>
      </c>
      <c r="B14" t="s">
        <v>58</v>
      </c>
    </row>
    <row r="15" ht="12.75">
      <c r="B15" t="s">
        <v>260</v>
      </c>
    </row>
    <row r="16" ht="12.75">
      <c r="B16" t="s">
        <v>60</v>
      </c>
    </row>
    <row r="18" spans="1:2" ht="12.75">
      <c r="A18" t="s">
        <v>44</v>
      </c>
      <c r="B18" t="s">
        <v>61</v>
      </c>
    </row>
    <row r="19" ht="12.75">
      <c r="B19" t="s">
        <v>62</v>
      </c>
    </row>
    <row r="20" ht="12.75">
      <c r="B20" t="s">
        <v>89</v>
      </c>
    </row>
    <row r="21" ht="12.75">
      <c r="B21" t="s">
        <v>261</v>
      </c>
    </row>
    <row r="22" ht="12.75">
      <c r="B22" t="s">
        <v>64</v>
      </c>
    </row>
    <row r="23" ht="12.75">
      <c r="B23" t="s">
        <v>65</v>
      </c>
    </row>
    <row r="24" ht="12.75">
      <c r="B24" t="s">
        <v>66</v>
      </c>
    </row>
    <row r="25" ht="12.75">
      <c r="B25" t="s">
        <v>56</v>
      </c>
    </row>
    <row r="27" spans="1:2" ht="12.75">
      <c r="A27" t="s">
        <v>49</v>
      </c>
      <c r="B27" t="s">
        <v>262</v>
      </c>
    </row>
    <row r="28" ht="12.75">
      <c r="B28" t="s">
        <v>263</v>
      </c>
    </row>
    <row r="30" spans="1:2" ht="12.75">
      <c r="A30" t="s">
        <v>51</v>
      </c>
      <c r="B30" t="s">
        <v>69</v>
      </c>
    </row>
    <row r="31" ht="12.75">
      <c r="B31" t="s">
        <v>264</v>
      </c>
    </row>
    <row r="33" spans="1:2" ht="12.75">
      <c r="A33" t="s">
        <v>183</v>
      </c>
      <c r="B33" t="s">
        <v>315</v>
      </c>
    </row>
    <row r="34" ht="12.75">
      <c r="B34" t="s">
        <v>80</v>
      </c>
    </row>
    <row r="36" spans="1:2" s="23" customFormat="1" ht="12.75">
      <c r="A36" s="23" t="s">
        <v>184</v>
      </c>
      <c r="B36" s="23" t="s">
        <v>265</v>
      </c>
    </row>
    <row r="37" s="23" customFormat="1" ht="12.75">
      <c r="B37" s="23" t="s">
        <v>266</v>
      </c>
    </row>
    <row r="38" s="23" customFormat="1" ht="12.75">
      <c r="B38" s="23" t="s">
        <v>267</v>
      </c>
    </row>
    <row r="39" s="23" customFormat="1" ht="12.75"/>
    <row r="40" s="23" customFormat="1" ht="12.75">
      <c r="B40" s="23" t="s">
        <v>319</v>
      </c>
    </row>
    <row r="41" s="23" customFormat="1" ht="12.75">
      <c r="B41" s="23" t="s">
        <v>289</v>
      </c>
    </row>
    <row r="42" s="23" customFormat="1" ht="12.75">
      <c r="B42" s="23" t="s">
        <v>268</v>
      </c>
    </row>
    <row r="43" s="23" customFormat="1" ht="12.75">
      <c r="B43" s="23" t="s">
        <v>269</v>
      </c>
    </row>
    <row r="44" s="23" customFormat="1" ht="12.75">
      <c r="B44" s="23" t="s">
        <v>271</v>
      </c>
    </row>
    <row r="45" s="23" customFormat="1" ht="12.75">
      <c r="B45" s="23" t="s">
        <v>270</v>
      </c>
    </row>
  </sheetData>
  <mergeCells count="1">
    <mergeCell ref="A3:I3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B45" sqref="B45"/>
    </sheetView>
  </sheetViews>
  <sheetFormatPr defaultColWidth="9.140625" defaultRowHeight="12.75"/>
  <cols>
    <col min="9" max="9" width="11.8515625" style="0" customWidth="1"/>
  </cols>
  <sheetData>
    <row r="1" spans="1:3" ht="12.75">
      <c r="A1" s="42"/>
      <c r="B1" s="23"/>
      <c r="C1" s="23"/>
    </row>
    <row r="3" spans="1:9" ht="12.75">
      <c r="A3" s="86" t="s">
        <v>272</v>
      </c>
      <c r="B3" s="86"/>
      <c r="C3" s="86"/>
      <c r="D3" s="86"/>
      <c r="E3" s="86"/>
      <c r="F3" s="86"/>
      <c r="G3" s="86"/>
      <c r="H3" s="86"/>
      <c r="I3" s="86"/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9" ht="12.75">
      <c r="A9" t="s">
        <v>39</v>
      </c>
    </row>
    <row r="11" spans="1:2" ht="12.75">
      <c r="A11" t="s">
        <v>40</v>
      </c>
      <c r="B11" t="s">
        <v>328</v>
      </c>
    </row>
    <row r="12" ht="12.75">
      <c r="B12" t="s">
        <v>326</v>
      </c>
    </row>
    <row r="14" spans="1:2" ht="12.75">
      <c r="A14" t="s">
        <v>182</v>
      </c>
      <c r="B14" t="s">
        <v>98</v>
      </c>
    </row>
    <row r="15" ht="12.75">
      <c r="B15" t="s">
        <v>96</v>
      </c>
    </row>
    <row r="16" ht="12.75">
      <c r="B16" t="s">
        <v>274</v>
      </c>
    </row>
    <row r="17" ht="12.75">
      <c r="B17" t="s">
        <v>273</v>
      </c>
    </row>
    <row r="19" spans="1:9" ht="12.75">
      <c r="A19" t="s">
        <v>44</v>
      </c>
      <c r="B19" s="21" t="s">
        <v>94</v>
      </c>
      <c r="C19" s="21"/>
      <c r="D19" s="21"/>
      <c r="E19" s="21"/>
      <c r="F19" s="21"/>
      <c r="G19" s="21"/>
      <c r="H19" s="21"/>
      <c r="I19" s="21"/>
    </row>
    <row r="20" spans="2:9" ht="12.75">
      <c r="B20" s="21" t="s">
        <v>275</v>
      </c>
      <c r="C20" s="21"/>
      <c r="D20" s="21"/>
      <c r="E20" s="21"/>
      <c r="F20" s="21"/>
      <c r="G20" s="21"/>
      <c r="H20" s="21"/>
      <c r="I20" s="21"/>
    </row>
    <row r="21" spans="2:9" ht="12.75">
      <c r="B21" s="21" t="s">
        <v>278</v>
      </c>
      <c r="C21" s="21"/>
      <c r="D21" s="21"/>
      <c r="E21" s="21"/>
      <c r="F21" s="21"/>
      <c r="G21" s="21"/>
      <c r="H21" s="21"/>
      <c r="I21" s="21"/>
    </row>
    <row r="22" spans="2:9" ht="12.75">
      <c r="B22" s="21" t="s">
        <v>277</v>
      </c>
      <c r="C22" s="21"/>
      <c r="D22" s="21"/>
      <c r="E22" s="21"/>
      <c r="F22" s="21"/>
      <c r="G22" s="21"/>
      <c r="H22" s="21"/>
      <c r="I22" s="21"/>
    </row>
    <row r="23" ht="12.75">
      <c r="B23" t="s">
        <v>276</v>
      </c>
    </row>
    <row r="25" spans="1:2" ht="12.75">
      <c r="A25" t="s">
        <v>49</v>
      </c>
      <c r="B25" t="s">
        <v>82</v>
      </c>
    </row>
    <row r="26" ht="12.75">
      <c r="B26" t="s">
        <v>279</v>
      </c>
    </row>
    <row r="28" spans="1:2" ht="12.75">
      <c r="A28" t="s">
        <v>51</v>
      </c>
      <c r="B28" t="s">
        <v>73</v>
      </c>
    </row>
    <row r="29" ht="12.75">
      <c r="B29" t="s">
        <v>281</v>
      </c>
    </row>
    <row r="30" ht="12.75">
      <c r="B30" t="s">
        <v>280</v>
      </c>
    </row>
    <row r="32" spans="1:2" ht="12.75">
      <c r="A32" t="s">
        <v>183</v>
      </c>
      <c r="B32" t="s">
        <v>284</v>
      </c>
    </row>
    <row r="33" ht="12.75">
      <c r="B33" t="s">
        <v>283</v>
      </c>
    </row>
    <row r="34" ht="12.75">
      <c r="B34" t="s">
        <v>282</v>
      </c>
    </row>
    <row r="35" ht="12.75">
      <c r="B35" t="s">
        <v>75</v>
      </c>
    </row>
    <row r="37" spans="1:2" s="23" customFormat="1" ht="12.75">
      <c r="A37" s="23" t="s">
        <v>184</v>
      </c>
      <c r="B37" s="23" t="s">
        <v>285</v>
      </c>
    </row>
    <row r="38" s="23" customFormat="1" ht="12.75">
      <c r="B38" s="23" t="s">
        <v>290</v>
      </c>
    </row>
    <row r="39" s="23" customFormat="1" ht="12.75">
      <c r="B39" s="23" t="s">
        <v>179</v>
      </c>
    </row>
    <row r="40" s="23" customFormat="1" ht="12.75"/>
    <row r="41" s="23" customFormat="1" ht="12.75">
      <c r="B41" s="23" t="s">
        <v>318</v>
      </c>
    </row>
    <row r="42" s="23" customFormat="1" ht="12.75">
      <c r="B42" s="23" t="s">
        <v>317</v>
      </c>
    </row>
    <row r="43" s="23" customFormat="1" ht="12.75">
      <c r="B43" s="23" t="s">
        <v>316</v>
      </c>
    </row>
    <row r="44" s="23" customFormat="1" ht="12.75">
      <c r="B44" s="23" t="s">
        <v>286</v>
      </c>
    </row>
    <row r="45" s="23" customFormat="1" ht="12.75">
      <c r="B45" s="23" t="s">
        <v>287</v>
      </c>
    </row>
  </sheetData>
  <mergeCells count="1">
    <mergeCell ref="A3:I3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B43" sqref="B43"/>
    </sheetView>
  </sheetViews>
  <sheetFormatPr defaultColWidth="9.140625" defaultRowHeight="12.75"/>
  <cols>
    <col min="9" max="9" width="11.140625" style="0" customWidth="1"/>
  </cols>
  <sheetData>
    <row r="1" spans="1:3" ht="12.75">
      <c r="A1" s="42"/>
      <c r="B1" s="23"/>
      <c r="C1" s="23"/>
    </row>
    <row r="3" spans="1:9" ht="12.75">
      <c r="A3" s="86" t="s">
        <v>33</v>
      </c>
      <c r="B3" s="86"/>
      <c r="C3" s="86"/>
      <c r="D3" s="86"/>
      <c r="E3" s="86"/>
      <c r="F3" s="86"/>
      <c r="G3" s="86"/>
      <c r="H3" s="86"/>
      <c r="I3" s="86"/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9" ht="12.75">
      <c r="A9" t="s">
        <v>39</v>
      </c>
    </row>
    <row r="11" spans="1:2" ht="12.75">
      <c r="A11" t="s">
        <v>40</v>
      </c>
      <c r="B11" t="s">
        <v>238</v>
      </c>
    </row>
    <row r="13" spans="1:2" ht="12.75">
      <c r="A13" t="s">
        <v>182</v>
      </c>
      <c r="B13" t="s">
        <v>58</v>
      </c>
    </row>
    <row r="14" ht="12.75">
      <c r="B14" t="s">
        <v>59</v>
      </c>
    </row>
    <row r="15" ht="12.75">
      <c r="B15" t="s">
        <v>60</v>
      </c>
    </row>
    <row r="17" spans="1:2" ht="12.75">
      <c r="A17" t="s">
        <v>44</v>
      </c>
      <c r="B17" t="s">
        <v>61</v>
      </c>
    </row>
    <row r="18" ht="12.75">
      <c r="B18" t="s">
        <v>62</v>
      </c>
    </row>
    <row r="19" ht="12.75">
      <c r="B19" t="s">
        <v>89</v>
      </c>
    </row>
    <row r="20" ht="12.75">
      <c r="B20" t="s">
        <v>63</v>
      </c>
    </row>
    <row r="21" ht="12.75">
      <c r="B21" t="s">
        <v>64</v>
      </c>
    </row>
    <row r="22" ht="12.75">
      <c r="B22" t="s">
        <v>65</v>
      </c>
    </row>
    <row r="23" ht="12.75">
      <c r="B23" t="s">
        <v>66</v>
      </c>
    </row>
    <row r="24" ht="12.75">
      <c r="B24" t="s">
        <v>56</v>
      </c>
    </row>
    <row r="26" spans="1:2" ht="12.75">
      <c r="A26" t="s">
        <v>49</v>
      </c>
      <c r="B26" t="s">
        <v>67</v>
      </c>
    </row>
    <row r="27" ht="12.75">
      <c r="B27" t="s">
        <v>68</v>
      </c>
    </row>
    <row r="29" spans="1:2" ht="12.75">
      <c r="A29" t="s">
        <v>51</v>
      </c>
      <c r="B29" t="s">
        <v>69</v>
      </c>
    </row>
    <row r="30" ht="12.75">
      <c r="B30" t="s">
        <v>215</v>
      </c>
    </row>
    <row r="32" spans="1:2" ht="12.75">
      <c r="A32" t="s">
        <v>183</v>
      </c>
      <c r="B32" t="s">
        <v>70</v>
      </c>
    </row>
    <row r="33" ht="12.75">
      <c r="B33" t="s">
        <v>80</v>
      </c>
    </row>
    <row r="35" spans="1:2" s="23" customFormat="1" ht="12.75">
      <c r="A35" s="23" t="s">
        <v>184</v>
      </c>
      <c r="B35" s="23" t="s">
        <v>180</v>
      </c>
    </row>
    <row r="36" s="23" customFormat="1" ht="12.75">
      <c r="B36" s="23" t="s">
        <v>291</v>
      </c>
    </row>
    <row r="37" s="23" customFormat="1" ht="12.75"/>
    <row r="38" s="23" customFormat="1" ht="12.75">
      <c r="B38" s="23" t="s">
        <v>71</v>
      </c>
    </row>
    <row r="39" s="23" customFormat="1" ht="12.75">
      <c r="B39" s="23" t="s">
        <v>292</v>
      </c>
    </row>
    <row r="40" s="23" customFormat="1" ht="12.75">
      <c r="B40" s="23" t="s">
        <v>293</v>
      </c>
    </row>
    <row r="41" s="23" customFormat="1" ht="12.75">
      <c r="B41" s="23" t="s">
        <v>294</v>
      </c>
    </row>
    <row r="42" s="23" customFormat="1" ht="12.75">
      <c r="B42" s="23" t="s">
        <v>295</v>
      </c>
    </row>
    <row r="43" s="23" customFormat="1" ht="12.75">
      <c r="B43" s="23" t="s">
        <v>296</v>
      </c>
    </row>
  </sheetData>
  <mergeCells count="1">
    <mergeCell ref="A3:I3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B41" sqref="B41"/>
    </sheetView>
  </sheetViews>
  <sheetFormatPr defaultColWidth="9.140625" defaultRowHeight="12.75"/>
  <cols>
    <col min="9" max="9" width="11.57421875" style="0" customWidth="1"/>
  </cols>
  <sheetData>
    <row r="1" spans="1:3" ht="12.75">
      <c r="A1" s="42"/>
      <c r="B1" s="23"/>
      <c r="C1" s="23"/>
    </row>
    <row r="3" spans="1:9" ht="12.75">
      <c r="A3" s="86" t="s">
        <v>72</v>
      </c>
      <c r="B3" s="86"/>
      <c r="C3" s="86"/>
      <c r="D3" s="86"/>
      <c r="E3" s="86"/>
      <c r="F3" s="86"/>
      <c r="G3" s="86"/>
      <c r="H3" s="86"/>
      <c r="I3" s="86"/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9" ht="12.75">
      <c r="A9" t="s">
        <v>39</v>
      </c>
    </row>
    <row r="11" spans="1:2" ht="12.75">
      <c r="A11" t="s">
        <v>40</v>
      </c>
      <c r="B11" t="s">
        <v>238</v>
      </c>
    </row>
    <row r="13" spans="1:2" ht="12.75">
      <c r="A13" t="s">
        <v>182</v>
      </c>
      <c r="B13" t="s">
        <v>98</v>
      </c>
    </row>
    <row r="14" ht="12.75">
      <c r="B14" t="s">
        <v>96</v>
      </c>
    </row>
    <row r="15" ht="12.75">
      <c r="B15" t="s">
        <v>97</v>
      </c>
    </row>
    <row r="17" spans="1:9" ht="12.75">
      <c r="A17" t="s">
        <v>44</v>
      </c>
      <c r="B17" s="21" t="s">
        <v>94</v>
      </c>
      <c r="C17" s="21"/>
      <c r="D17" s="21"/>
      <c r="E17" s="21"/>
      <c r="F17" s="21"/>
      <c r="G17" s="21"/>
      <c r="H17" s="21"/>
      <c r="I17" s="21"/>
    </row>
    <row r="18" spans="2:9" ht="12.75">
      <c r="B18" s="21" t="s">
        <v>181</v>
      </c>
      <c r="C18" s="21"/>
      <c r="D18" s="21"/>
      <c r="E18" s="21"/>
      <c r="F18" s="21"/>
      <c r="G18" s="21"/>
      <c r="H18" s="21"/>
      <c r="I18" s="21"/>
    </row>
    <row r="19" spans="2:9" ht="12.75">
      <c r="B19" s="21" t="s">
        <v>92</v>
      </c>
      <c r="C19" s="21"/>
      <c r="D19" s="21"/>
      <c r="E19" s="21"/>
      <c r="F19" s="21"/>
      <c r="G19" s="21"/>
      <c r="H19" s="21"/>
      <c r="I19" s="21"/>
    </row>
    <row r="20" spans="2:9" ht="12.75">
      <c r="B20" s="21" t="s">
        <v>95</v>
      </c>
      <c r="C20" s="21"/>
      <c r="D20" s="21"/>
      <c r="E20" s="21"/>
      <c r="F20" s="21"/>
      <c r="G20" s="21"/>
      <c r="H20" s="21"/>
      <c r="I20" s="21"/>
    </row>
    <row r="21" ht="12.75">
      <c r="B21" t="s">
        <v>93</v>
      </c>
    </row>
    <row r="23" spans="1:2" ht="12.75">
      <c r="A23" t="s">
        <v>49</v>
      </c>
      <c r="B23" t="s">
        <v>82</v>
      </c>
    </row>
    <row r="24" ht="12.75">
      <c r="B24" t="s">
        <v>88</v>
      </c>
    </row>
    <row r="26" spans="1:2" ht="12.75">
      <c r="A26" t="s">
        <v>51</v>
      </c>
      <c r="B26" t="s">
        <v>73</v>
      </c>
    </row>
    <row r="27" ht="12.75">
      <c r="B27" t="s">
        <v>216</v>
      </c>
    </row>
    <row r="29" spans="1:2" ht="12.75">
      <c r="A29" t="s">
        <v>183</v>
      </c>
      <c r="B29" t="s">
        <v>79</v>
      </c>
    </row>
    <row r="30" ht="12.75">
      <c r="B30" t="s">
        <v>74</v>
      </c>
    </row>
    <row r="31" ht="12.75">
      <c r="B31" t="s">
        <v>78</v>
      </c>
    </row>
    <row r="32" ht="12.75">
      <c r="B32" t="s">
        <v>75</v>
      </c>
    </row>
    <row r="34" spans="1:2" s="23" customFormat="1" ht="12.75">
      <c r="A34" s="23" t="s">
        <v>184</v>
      </c>
      <c r="B34" s="23" t="s">
        <v>76</v>
      </c>
    </row>
    <row r="35" s="23" customFormat="1" ht="12.75">
      <c r="B35" s="23" t="s">
        <v>291</v>
      </c>
    </row>
    <row r="36" s="23" customFormat="1" ht="12.75"/>
    <row r="37" s="23" customFormat="1" ht="12.75">
      <c r="B37" s="23" t="s">
        <v>77</v>
      </c>
    </row>
    <row r="38" s="23" customFormat="1" ht="12.75">
      <c r="B38" s="23" t="s">
        <v>288</v>
      </c>
    </row>
    <row r="39" s="23" customFormat="1" ht="12.75">
      <c r="B39" s="23" t="s">
        <v>268</v>
      </c>
    </row>
    <row r="40" s="23" customFormat="1" ht="12.75">
      <c r="B40" s="23" t="s">
        <v>298</v>
      </c>
    </row>
    <row r="41" s="23" customFormat="1" ht="12.75">
      <c r="B41" s="23" t="s">
        <v>297</v>
      </c>
    </row>
  </sheetData>
  <mergeCells count="1">
    <mergeCell ref="A3:I3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B38" sqref="B38"/>
    </sheetView>
  </sheetViews>
  <sheetFormatPr defaultColWidth="9.140625" defaultRowHeight="12.75"/>
  <cols>
    <col min="9" max="9" width="11.421875" style="0" customWidth="1"/>
  </cols>
  <sheetData>
    <row r="1" spans="1:3" ht="12.75">
      <c r="A1" s="42"/>
      <c r="B1" s="23"/>
      <c r="C1" s="23"/>
    </row>
    <row r="3" spans="1:9" ht="12.75">
      <c r="A3" s="86" t="s">
        <v>121</v>
      </c>
      <c r="B3" s="86"/>
      <c r="C3" s="86"/>
      <c r="D3" s="86"/>
      <c r="E3" s="86"/>
      <c r="F3" s="86"/>
      <c r="G3" s="86"/>
      <c r="H3" s="86"/>
      <c r="I3" s="86"/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9" ht="12.75">
      <c r="A9" t="s">
        <v>39</v>
      </c>
    </row>
    <row r="11" spans="1:2" ht="12.75">
      <c r="A11" t="s">
        <v>40</v>
      </c>
      <c r="B11" t="s">
        <v>238</v>
      </c>
    </row>
    <row r="13" spans="1:2" ht="12.75">
      <c r="A13" t="s">
        <v>182</v>
      </c>
      <c r="B13" t="s">
        <v>122</v>
      </c>
    </row>
    <row r="14" ht="12.75">
      <c r="B14" t="s">
        <v>123</v>
      </c>
    </row>
    <row r="16" spans="1:2" ht="12.75">
      <c r="A16" t="s">
        <v>44</v>
      </c>
      <c r="B16" t="s">
        <v>124</v>
      </c>
    </row>
    <row r="17" ht="12.75">
      <c r="B17" t="s">
        <v>55</v>
      </c>
    </row>
    <row r="18" ht="12.75">
      <c r="B18" t="s">
        <v>57</v>
      </c>
    </row>
    <row r="19" ht="12.75">
      <c r="B19" t="s">
        <v>56</v>
      </c>
    </row>
    <row r="21" spans="1:2" ht="12.75">
      <c r="A21" t="s">
        <v>49</v>
      </c>
      <c r="B21" t="s">
        <v>125</v>
      </c>
    </row>
    <row r="22" ht="12.75">
      <c r="B22" t="s">
        <v>217</v>
      </c>
    </row>
    <row r="24" spans="1:2" ht="12.75">
      <c r="A24" t="s">
        <v>51</v>
      </c>
      <c r="B24" t="s">
        <v>126</v>
      </c>
    </row>
    <row r="25" ht="12.75">
      <c r="B25" t="s">
        <v>218</v>
      </c>
    </row>
    <row r="26" ht="12.75">
      <c r="B26" t="s">
        <v>123</v>
      </c>
    </row>
    <row r="28" spans="1:2" ht="12.75">
      <c r="A28" t="s">
        <v>183</v>
      </c>
      <c r="B28" t="s">
        <v>127</v>
      </c>
    </row>
    <row r="29" ht="12.75">
      <c r="B29" t="s">
        <v>144</v>
      </c>
    </row>
    <row r="31" spans="1:2" s="23" customFormat="1" ht="12.75">
      <c r="A31" s="23" t="s">
        <v>184</v>
      </c>
      <c r="B31" s="23" t="s">
        <v>128</v>
      </c>
    </row>
    <row r="32" s="23" customFormat="1" ht="12.75">
      <c r="B32" s="23" t="s">
        <v>291</v>
      </c>
    </row>
    <row r="33" s="23" customFormat="1" ht="12.75"/>
    <row r="34" s="23" customFormat="1" ht="12.75">
      <c r="B34" s="23" t="s">
        <v>129</v>
      </c>
    </row>
    <row r="35" s="23" customFormat="1" ht="12.75">
      <c r="B35" s="23" t="s">
        <v>320</v>
      </c>
    </row>
    <row r="36" s="23" customFormat="1" ht="12.75">
      <c r="B36" s="23" t="s">
        <v>299</v>
      </c>
    </row>
    <row r="37" s="23" customFormat="1" ht="12.75">
      <c r="B37" s="23" t="s">
        <v>300</v>
      </c>
    </row>
    <row r="38" s="23" customFormat="1" ht="12.75">
      <c r="B38" s="23" t="s">
        <v>301</v>
      </c>
    </row>
  </sheetData>
  <mergeCells count="1">
    <mergeCell ref="A3:I3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I36"/>
  <sheetViews>
    <sheetView workbookViewId="0" topLeftCell="A1">
      <selection activeCell="B36" sqref="B36"/>
    </sheetView>
  </sheetViews>
  <sheetFormatPr defaultColWidth="9.140625" defaultRowHeight="12.75"/>
  <cols>
    <col min="9" max="9" width="10.140625" style="0" customWidth="1"/>
  </cols>
  <sheetData>
    <row r="3" spans="1:9" ht="12.75">
      <c r="A3" s="86" t="s">
        <v>118</v>
      </c>
      <c r="B3" s="86"/>
      <c r="C3" s="86"/>
      <c r="D3" s="86"/>
      <c r="E3" s="86"/>
      <c r="F3" s="86"/>
      <c r="G3" s="86"/>
      <c r="H3" s="86"/>
      <c r="I3" s="86"/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9" ht="12.75">
      <c r="A9" t="s">
        <v>39</v>
      </c>
    </row>
    <row r="11" spans="1:2" ht="12.75">
      <c r="A11" t="s">
        <v>40</v>
      </c>
      <c r="B11" t="s">
        <v>238</v>
      </c>
    </row>
    <row r="13" spans="1:2" ht="12.75">
      <c r="A13" t="s">
        <v>182</v>
      </c>
      <c r="B13" t="s">
        <v>130</v>
      </c>
    </row>
    <row r="14" ht="12.75">
      <c r="B14" t="s">
        <v>158</v>
      </c>
    </row>
    <row r="15" ht="12.75">
      <c r="B15" t="s">
        <v>131</v>
      </c>
    </row>
    <row r="17" spans="1:2" ht="12.75">
      <c r="A17" t="s">
        <v>44</v>
      </c>
      <c r="B17" t="s">
        <v>132</v>
      </c>
    </row>
    <row r="18" ht="12.75">
      <c r="B18" t="s">
        <v>327</v>
      </c>
    </row>
    <row r="19" ht="12.75">
      <c r="B19" t="s">
        <v>133</v>
      </c>
    </row>
    <row r="21" spans="1:2" ht="12.75">
      <c r="A21" t="s">
        <v>49</v>
      </c>
      <c r="B21" t="s">
        <v>134</v>
      </c>
    </row>
    <row r="22" ht="12.75">
      <c r="B22" t="s">
        <v>219</v>
      </c>
    </row>
    <row r="24" spans="1:2" ht="12.75">
      <c r="A24" t="s">
        <v>51</v>
      </c>
      <c r="B24" t="s">
        <v>135</v>
      </c>
    </row>
    <row r="25" ht="12.75">
      <c r="B25" t="s">
        <v>220</v>
      </c>
    </row>
    <row r="27" spans="1:2" ht="12.75">
      <c r="A27" t="s">
        <v>183</v>
      </c>
      <c r="B27" t="s">
        <v>160</v>
      </c>
    </row>
    <row r="28" ht="12.75">
      <c r="B28" t="s">
        <v>159</v>
      </c>
    </row>
    <row r="30" spans="1:2" s="23" customFormat="1" ht="12.75">
      <c r="A30" s="23" t="s">
        <v>184</v>
      </c>
      <c r="B30" s="23" t="s">
        <v>161</v>
      </c>
    </row>
    <row r="31" s="23" customFormat="1" ht="12.75">
      <c r="B31" s="23" t="s">
        <v>302</v>
      </c>
    </row>
    <row r="32" s="23" customFormat="1" ht="12.75"/>
    <row r="33" s="23" customFormat="1" ht="12.75">
      <c r="B33" s="23" t="s">
        <v>162</v>
      </c>
    </row>
    <row r="34" s="23" customFormat="1" ht="12.75">
      <c r="B34" s="23" t="s">
        <v>304</v>
      </c>
    </row>
    <row r="35" s="23" customFormat="1" ht="12.75">
      <c r="B35" s="23" t="s">
        <v>303</v>
      </c>
    </row>
    <row r="36" s="23" customFormat="1" ht="12.75">
      <c r="B36" s="23" t="s">
        <v>154</v>
      </c>
    </row>
  </sheetData>
  <mergeCells count="1">
    <mergeCell ref="A3:I3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B36" sqref="B36"/>
    </sheetView>
  </sheetViews>
  <sheetFormatPr defaultColWidth="9.140625" defaultRowHeight="12.75"/>
  <cols>
    <col min="9" max="9" width="12.00390625" style="0" customWidth="1"/>
  </cols>
  <sheetData>
    <row r="1" s="23" customFormat="1" ht="12.75">
      <c r="A1" s="42"/>
    </row>
    <row r="3" spans="1:9" ht="12.75">
      <c r="A3" s="86" t="s">
        <v>190</v>
      </c>
      <c r="B3" s="86"/>
      <c r="C3" s="86"/>
      <c r="D3" s="86"/>
      <c r="E3" s="86"/>
      <c r="F3" s="86"/>
      <c r="G3" s="86"/>
      <c r="H3" s="86"/>
      <c r="I3" s="86"/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9" ht="12.75">
      <c r="A9" t="s">
        <v>39</v>
      </c>
    </row>
    <row r="11" spans="1:2" ht="12.75">
      <c r="A11" t="s">
        <v>40</v>
      </c>
      <c r="B11" t="s">
        <v>238</v>
      </c>
    </row>
    <row r="13" spans="1:2" ht="12.75">
      <c r="A13" t="s">
        <v>182</v>
      </c>
      <c r="B13" t="s">
        <v>149</v>
      </c>
    </row>
    <row r="14" ht="12.75">
      <c r="B14" t="s">
        <v>191</v>
      </c>
    </row>
    <row r="16" spans="1:2" ht="12.75">
      <c r="A16" t="s">
        <v>44</v>
      </c>
      <c r="B16" t="s">
        <v>192</v>
      </c>
    </row>
    <row r="17" ht="12.75">
      <c r="B17" t="s">
        <v>151</v>
      </c>
    </row>
    <row r="18" ht="12.75">
      <c r="B18" t="s">
        <v>150</v>
      </c>
    </row>
    <row r="20" spans="1:2" ht="12.75">
      <c r="A20" t="s">
        <v>49</v>
      </c>
      <c r="B20" t="s">
        <v>193</v>
      </c>
    </row>
    <row r="21" ht="12.75">
      <c r="B21" t="s">
        <v>221</v>
      </c>
    </row>
    <row r="23" spans="1:2" ht="12.75">
      <c r="A23" t="s">
        <v>51</v>
      </c>
      <c r="B23" t="s">
        <v>194</v>
      </c>
    </row>
    <row r="24" ht="12.75">
      <c r="B24" t="s">
        <v>222</v>
      </c>
    </row>
    <row r="26" spans="1:2" ht="12.75">
      <c r="A26" t="s">
        <v>183</v>
      </c>
      <c r="B26" t="s">
        <v>197</v>
      </c>
    </row>
    <row r="27" ht="12.75">
      <c r="B27" t="s">
        <v>152</v>
      </c>
    </row>
    <row r="29" spans="1:2" s="23" customFormat="1" ht="12.75">
      <c r="A29" s="23" t="s">
        <v>188</v>
      </c>
      <c r="B29" s="23" t="s">
        <v>195</v>
      </c>
    </row>
    <row r="30" s="23" customFormat="1" ht="12.75">
      <c r="B30" s="23" t="s">
        <v>305</v>
      </c>
    </row>
    <row r="31" s="23" customFormat="1" ht="12.75"/>
    <row r="32" s="23" customFormat="1" ht="12.75">
      <c r="B32" s="23" t="s">
        <v>196</v>
      </c>
    </row>
    <row r="33" s="23" customFormat="1" ht="12.75">
      <c r="B33" s="23" t="s">
        <v>255</v>
      </c>
    </row>
    <row r="34" s="23" customFormat="1" ht="12.75">
      <c r="B34" s="23" t="s">
        <v>306</v>
      </c>
    </row>
    <row r="35" s="23" customFormat="1" ht="12.75">
      <c r="B35" s="23" t="s">
        <v>307</v>
      </c>
    </row>
    <row r="36" s="23" customFormat="1" ht="12.75">
      <c r="B36" s="23" t="s">
        <v>308</v>
      </c>
    </row>
  </sheetData>
  <mergeCells count="1">
    <mergeCell ref="A3:I3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B44" sqref="B44"/>
    </sheetView>
  </sheetViews>
  <sheetFormatPr defaultColWidth="9.140625" defaultRowHeight="12.75"/>
  <cols>
    <col min="9" max="9" width="12.00390625" style="0" customWidth="1"/>
  </cols>
  <sheetData>
    <row r="1" s="23" customFormat="1" ht="12.75">
      <c r="A1" s="42"/>
    </row>
    <row r="3" spans="1:9" ht="12.75">
      <c r="A3" s="86" t="s">
        <v>1</v>
      </c>
      <c r="B3" s="86"/>
      <c r="C3" s="86"/>
      <c r="D3" s="86"/>
      <c r="E3" s="86"/>
      <c r="F3" s="86"/>
      <c r="G3" s="86"/>
      <c r="H3" s="86"/>
      <c r="I3" s="86"/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9" ht="12.75">
      <c r="A9" t="s">
        <v>39</v>
      </c>
    </row>
    <row r="11" spans="1:2" ht="12.75">
      <c r="A11" t="s">
        <v>40</v>
      </c>
      <c r="B11" t="s">
        <v>238</v>
      </c>
    </row>
    <row r="13" spans="1:2" ht="12.75">
      <c r="A13" t="s">
        <v>182</v>
      </c>
      <c r="B13" t="s">
        <v>240</v>
      </c>
    </row>
    <row r="14" ht="12.75">
      <c r="B14" t="s">
        <v>2</v>
      </c>
    </row>
    <row r="16" spans="1:2" ht="12.75">
      <c r="A16" t="s">
        <v>44</v>
      </c>
      <c r="B16" t="s">
        <v>247</v>
      </c>
    </row>
    <row r="17" ht="12.75">
      <c r="B17" t="s">
        <v>250</v>
      </c>
    </row>
    <row r="18" ht="12.75">
      <c r="B18" t="s">
        <v>252</v>
      </c>
    </row>
    <row r="19" ht="12.75">
      <c r="B19" t="s">
        <v>251</v>
      </c>
    </row>
    <row r="20" ht="12.75">
      <c r="B20" t="s">
        <v>248</v>
      </c>
    </row>
    <row r="21" ht="12.75">
      <c r="B21" t="s">
        <v>249</v>
      </c>
    </row>
    <row r="22" ht="12.75">
      <c r="B22" t="s">
        <v>3</v>
      </c>
    </row>
    <row r="24" spans="1:2" ht="12.75">
      <c r="A24" t="s">
        <v>49</v>
      </c>
      <c r="B24" t="s">
        <v>322</v>
      </c>
    </row>
    <row r="25" ht="12.75">
      <c r="B25" t="s">
        <v>241</v>
      </c>
    </row>
    <row r="26" ht="12.75">
      <c r="B26" t="s">
        <v>323</v>
      </c>
    </row>
    <row r="28" spans="1:2" ht="12.75">
      <c r="A28" t="s">
        <v>51</v>
      </c>
      <c r="B28" t="s">
        <v>321</v>
      </c>
    </row>
    <row r="29" ht="12.75">
      <c r="B29" t="s">
        <v>243</v>
      </c>
    </row>
    <row r="30" ht="12.75">
      <c r="B30" t="s">
        <v>242</v>
      </c>
    </row>
    <row r="32" spans="1:2" ht="12.75">
      <c r="A32" t="s">
        <v>183</v>
      </c>
      <c r="B32" t="s">
        <v>0</v>
      </c>
    </row>
    <row r="33" ht="12.75">
      <c r="B33" t="s">
        <v>253</v>
      </c>
    </row>
    <row r="34" ht="12.75">
      <c r="B34" t="s">
        <v>245</v>
      </c>
    </row>
    <row r="35" ht="12.75">
      <c r="B35" t="s">
        <v>246</v>
      </c>
    </row>
    <row r="37" spans="1:2" s="23" customFormat="1" ht="12.75">
      <c r="A37" t="s">
        <v>244</v>
      </c>
      <c r="B37" s="23" t="s">
        <v>195</v>
      </c>
    </row>
    <row r="38" s="23" customFormat="1" ht="12.75">
      <c r="B38" s="23" t="s">
        <v>305</v>
      </c>
    </row>
    <row r="39" s="23" customFormat="1" ht="12.75"/>
    <row r="40" s="23" customFormat="1" ht="12.75">
      <c r="B40" s="23" t="s">
        <v>196</v>
      </c>
    </row>
    <row r="41" s="23" customFormat="1" ht="12.75">
      <c r="B41" s="23" t="s">
        <v>309</v>
      </c>
    </row>
    <row r="42" s="23" customFormat="1" ht="12.75">
      <c r="B42" s="23" t="s">
        <v>310</v>
      </c>
    </row>
    <row r="43" s="23" customFormat="1" ht="12.75">
      <c r="B43" s="23" t="s">
        <v>311</v>
      </c>
    </row>
    <row r="44" s="23" customFormat="1" ht="12.75">
      <c r="B44" s="23" t="s">
        <v>312</v>
      </c>
    </row>
  </sheetData>
  <mergeCells count="1">
    <mergeCell ref="A3:I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8"/>
  <sheetViews>
    <sheetView workbookViewId="0" topLeftCell="A1">
      <selection activeCell="C8" sqref="C8"/>
    </sheetView>
  </sheetViews>
  <sheetFormatPr defaultColWidth="9.140625" defaultRowHeight="12.75"/>
  <cols>
    <col min="1" max="1" width="0.9921875" style="0" customWidth="1"/>
    <col min="2" max="2" width="1.28515625" style="0" customWidth="1"/>
    <col min="3" max="3" width="6.57421875" style="0" customWidth="1"/>
    <col min="4" max="4" width="44.140625" style="0" customWidth="1"/>
    <col min="5" max="5" width="4.57421875" style="24" customWidth="1"/>
    <col min="6" max="6" width="20.57421875" style="0" customWidth="1"/>
  </cols>
  <sheetData>
    <row r="1" spans="1:5" ht="12.75">
      <c r="A1" s="24"/>
      <c r="B1" s="24"/>
      <c r="E1"/>
    </row>
    <row r="2" spans="1:5" ht="12.75">
      <c r="A2" s="24"/>
      <c r="B2" s="24"/>
      <c r="E2"/>
    </row>
    <row r="3" spans="1:5" ht="12.75">
      <c r="A3" s="24"/>
      <c r="B3" s="24"/>
      <c r="E3"/>
    </row>
    <row r="4" spans="1:5" ht="12.75">
      <c r="A4" s="24"/>
      <c r="B4" s="24"/>
      <c r="E4"/>
    </row>
    <row r="5" spans="1:5" ht="12.75">
      <c r="A5" s="24"/>
      <c r="B5" s="24"/>
      <c r="E5"/>
    </row>
    <row r="6" spans="1:5" ht="12.75">
      <c r="A6" s="24"/>
      <c r="B6" s="24"/>
      <c r="E6"/>
    </row>
    <row r="7" spans="1:5" ht="12.75">
      <c r="A7" s="24"/>
      <c r="B7" s="24"/>
      <c r="E7"/>
    </row>
    <row r="8" spans="1:8" ht="12.75">
      <c r="A8" s="24"/>
      <c r="B8" s="24"/>
      <c r="C8" s="48" t="s">
        <v>223</v>
      </c>
      <c r="D8" s="18"/>
      <c r="E8" s="18"/>
      <c r="F8" s="18"/>
      <c r="G8" s="18"/>
      <c r="H8" s="39"/>
    </row>
    <row r="9" spans="1:8" ht="12.75">
      <c r="A9" s="24"/>
      <c r="B9" s="24"/>
      <c r="C9" s="48" t="s">
        <v>198</v>
      </c>
      <c r="D9" s="48"/>
      <c r="E9" s="18"/>
      <c r="F9" s="18"/>
      <c r="G9" s="18"/>
      <c r="H9" s="18"/>
    </row>
    <row r="10" spans="1:5" ht="12.75">
      <c r="A10" s="24"/>
      <c r="B10" s="24"/>
      <c r="E10"/>
    </row>
    <row r="11" spans="1:5" ht="12.75">
      <c r="A11" s="24"/>
      <c r="B11" s="24"/>
      <c r="E11"/>
    </row>
    <row r="12" spans="1:5" ht="12.75">
      <c r="A12" s="24"/>
      <c r="B12" s="24"/>
      <c r="E12"/>
    </row>
    <row r="13" spans="1:5" ht="12.75">
      <c r="A13" s="24"/>
      <c r="B13" s="24"/>
      <c r="E13"/>
    </row>
    <row r="14" spans="1:5" ht="12.75">
      <c r="A14" s="24"/>
      <c r="B14" s="24"/>
      <c r="E14"/>
    </row>
    <row r="15" spans="1:5" ht="12.75">
      <c r="A15" s="24"/>
      <c r="B15" s="24"/>
      <c r="E15"/>
    </row>
    <row r="16" spans="1:5" ht="12.75">
      <c r="A16" s="24"/>
      <c r="B16" s="24"/>
      <c r="E16"/>
    </row>
    <row r="17" spans="1:5" ht="12.75">
      <c r="A17" s="24"/>
      <c r="B17" s="24"/>
      <c r="E17"/>
    </row>
    <row r="18" spans="1:5" ht="12.75">
      <c r="A18" s="24"/>
      <c r="B18" s="24"/>
      <c r="E18"/>
    </row>
    <row r="19" spans="1:5" ht="12.75">
      <c r="A19" s="24"/>
      <c r="B19" s="24"/>
      <c r="E19"/>
    </row>
    <row r="20" spans="1:5" ht="12.75">
      <c r="A20" s="24"/>
      <c r="B20" s="24"/>
      <c r="E20"/>
    </row>
    <row r="21" spans="1:5" ht="12.75">
      <c r="A21" s="24"/>
      <c r="B21" s="24"/>
      <c r="E21"/>
    </row>
    <row r="22" spans="1:5" ht="12.75">
      <c r="A22" s="24"/>
      <c r="B22" s="24"/>
      <c r="E22"/>
    </row>
    <row r="23" spans="1:5" ht="12.75">
      <c r="A23" s="24"/>
      <c r="B23" s="24"/>
      <c r="E23"/>
    </row>
    <row r="24" spans="1:5" ht="12.75">
      <c r="A24" s="24"/>
      <c r="B24" s="24"/>
      <c r="E24"/>
    </row>
    <row r="25" spans="1:5" ht="12.75">
      <c r="A25" s="24"/>
      <c r="B25" s="24"/>
      <c r="E25"/>
    </row>
    <row r="26" spans="1:5" ht="12.75">
      <c r="A26" s="24"/>
      <c r="B26" s="24"/>
      <c r="E26"/>
    </row>
    <row r="27" spans="1:5" ht="12.75">
      <c r="A27" s="24"/>
      <c r="B27" s="24"/>
      <c r="E27"/>
    </row>
    <row r="28" spans="1:5" ht="12.75">
      <c r="A28" s="24"/>
      <c r="B28" s="24"/>
      <c r="E28"/>
    </row>
    <row r="29" spans="1:5" ht="12.75">
      <c r="A29" s="24"/>
      <c r="B29" s="24"/>
      <c r="E29"/>
    </row>
    <row r="30" spans="1:5" ht="12.75">
      <c r="A30" s="24"/>
      <c r="B30" s="24"/>
      <c r="E30"/>
    </row>
    <row r="31" spans="1:5" ht="12.75">
      <c r="A31" s="24"/>
      <c r="B31" s="24"/>
      <c r="E31"/>
    </row>
    <row r="32" spans="1:5" ht="12.75">
      <c r="A32" s="24"/>
      <c r="B32" s="24"/>
      <c r="E32"/>
    </row>
    <row r="33" spans="1:5" ht="12.75">
      <c r="A33" s="24"/>
      <c r="B33" s="24"/>
      <c r="E33"/>
    </row>
    <row r="34" spans="1:5" ht="12.75">
      <c r="A34" s="24"/>
      <c r="B34" s="24"/>
      <c r="E34"/>
    </row>
    <row r="35" spans="1:5" ht="12.75">
      <c r="A35" s="24"/>
      <c r="B35" s="24"/>
      <c r="E35"/>
    </row>
    <row r="36" spans="1:5" ht="12.75">
      <c r="A36" s="24"/>
      <c r="B36" s="24"/>
      <c r="E36"/>
    </row>
    <row r="37" spans="1:5" ht="12.75">
      <c r="A37" s="24"/>
      <c r="B37" s="24"/>
      <c r="E37"/>
    </row>
    <row r="38" spans="1:5" ht="12.75">
      <c r="A38" s="24"/>
      <c r="B38" s="24"/>
      <c r="E38"/>
    </row>
    <row r="39" spans="1:5" ht="12.75">
      <c r="A39" s="24"/>
      <c r="B39" s="24"/>
      <c r="E39"/>
    </row>
    <row r="40" spans="1:5" ht="12.75">
      <c r="A40" s="24"/>
      <c r="B40" s="24"/>
      <c r="E40"/>
    </row>
    <row r="41" spans="1:5" ht="12.75">
      <c r="A41" s="24"/>
      <c r="B41" s="24"/>
      <c r="E41"/>
    </row>
    <row r="42" spans="1:5" ht="12.75">
      <c r="A42" s="24"/>
      <c r="B42" s="24"/>
      <c r="E42"/>
    </row>
    <row r="43" spans="1:5" ht="12.75">
      <c r="A43" s="24"/>
      <c r="B43" s="24"/>
      <c r="E43"/>
    </row>
    <row r="44" spans="1:5" ht="12.75">
      <c r="A44" s="24"/>
      <c r="B44" s="24"/>
      <c r="E44"/>
    </row>
    <row r="45" spans="1:5" ht="12.75">
      <c r="A45" s="24"/>
      <c r="B45" s="24"/>
      <c r="E45"/>
    </row>
    <row r="46" spans="1:5" ht="12.75">
      <c r="A46" s="24"/>
      <c r="B46" s="24"/>
      <c r="E46"/>
    </row>
    <row r="47" spans="1:5" ht="12.75">
      <c r="A47" s="24"/>
      <c r="B47" s="24"/>
      <c r="E47"/>
    </row>
    <row r="48" spans="1:5" ht="12.75">
      <c r="A48" s="24"/>
      <c r="B48" s="24"/>
      <c r="E48"/>
    </row>
    <row r="49" spans="1:5" ht="12.75">
      <c r="A49" s="24"/>
      <c r="B49" s="24"/>
      <c r="E49"/>
    </row>
    <row r="50" spans="1:5" ht="12.75">
      <c r="A50" s="24"/>
      <c r="B50" s="24"/>
      <c r="E50"/>
    </row>
    <row r="51" spans="1:5" ht="12.75">
      <c r="A51" s="24"/>
      <c r="B51" s="24"/>
      <c r="E51"/>
    </row>
    <row r="52" spans="1:5" ht="12.75">
      <c r="A52" s="24"/>
      <c r="B52" s="24"/>
      <c r="E52"/>
    </row>
    <row r="53" spans="1:5" ht="12.75">
      <c r="A53" s="24"/>
      <c r="B53" s="24"/>
      <c r="E53"/>
    </row>
    <row r="54" spans="1:5" ht="12.75">
      <c r="A54" s="24"/>
      <c r="B54" s="24"/>
      <c r="E54"/>
    </row>
    <row r="55" spans="1:5" ht="12.75">
      <c r="A55" s="24"/>
      <c r="B55" s="24"/>
      <c r="E55"/>
    </row>
    <row r="56" spans="1:5" ht="12.75">
      <c r="A56" s="24"/>
      <c r="B56" s="24"/>
      <c r="E56"/>
    </row>
    <row r="57" spans="1:5" ht="12.75">
      <c r="A57" s="24"/>
      <c r="B57" s="24"/>
      <c r="E57"/>
    </row>
    <row r="58" spans="1:5" ht="12.75">
      <c r="A58" s="24"/>
      <c r="B58" s="24"/>
      <c r="E58"/>
    </row>
    <row r="59" spans="1:5" ht="12.75">
      <c r="A59" s="24"/>
      <c r="B59" s="24"/>
      <c r="E59"/>
    </row>
    <row r="60" spans="1:5" ht="12.75">
      <c r="A60" s="24"/>
      <c r="B60" s="24"/>
      <c r="E60"/>
    </row>
    <row r="61" spans="1:5" ht="12.75">
      <c r="A61" s="24"/>
      <c r="B61" s="24"/>
      <c r="E61"/>
    </row>
    <row r="62" spans="1:5" ht="12.75">
      <c r="A62" s="24"/>
      <c r="B62" s="24"/>
      <c r="E62"/>
    </row>
    <row r="63" spans="1:5" ht="12.75">
      <c r="A63" s="24"/>
      <c r="B63" s="24"/>
      <c r="E63"/>
    </row>
    <row r="64" spans="1:5" ht="12.75">
      <c r="A64" s="24"/>
      <c r="B64" s="24"/>
      <c r="E64"/>
    </row>
    <row r="65" spans="1:5" ht="12.75">
      <c r="A65" s="24"/>
      <c r="B65" s="24"/>
      <c r="E65"/>
    </row>
    <row r="66" spans="1:5" ht="12.75">
      <c r="A66" s="24"/>
      <c r="B66" s="24"/>
      <c r="E66"/>
    </row>
    <row r="67" spans="1:5" ht="12.75">
      <c r="A67" s="24"/>
      <c r="B67" s="24"/>
      <c r="E67"/>
    </row>
    <row r="68" spans="1:5" ht="12.75">
      <c r="A68" s="24"/>
      <c r="B68" s="24"/>
      <c r="E68"/>
    </row>
    <row r="69" spans="1:5" ht="12.75">
      <c r="A69" s="24"/>
      <c r="B69" s="24"/>
      <c r="E69"/>
    </row>
    <row r="70" spans="1:5" ht="12.75">
      <c r="A70" s="24"/>
      <c r="B70" s="24"/>
      <c r="E70"/>
    </row>
    <row r="71" spans="1:5" ht="12.75">
      <c r="A71" s="24"/>
      <c r="B71" s="24"/>
      <c r="E71"/>
    </row>
    <row r="72" spans="1:5" ht="12.75">
      <c r="A72" s="24"/>
      <c r="B72" s="24"/>
      <c r="E72"/>
    </row>
    <row r="73" spans="1:5" ht="12.75">
      <c r="A73" s="24"/>
      <c r="B73" s="24"/>
      <c r="E73"/>
    </row>
    <row r="74" spans="1:5" ht="12.75">
      <c r="A74" s="24"/>
      <c r="B74" s="24"/>
      <c r="E74"/>
    </row>
    <row r="75" spans="1:5" ht="12.75">
      <c r="A75" s="24"/>
      <c r="B75" s="24"/>
      <c r="E75"/>
    </row>
    <row r="76" spans="1:5" ht="12.75">
      <c r="A76" s="24"/>
      <c r="B76" s="24"/>
      <c r="E76"/>
    </row>
    <row r="77" spans="1:5" ht="12.75">
      <c r="A77" s="24"/>
      <c r="B77" s="24"/>
      <c r="E77"/>
    </row>
    <row r="78" spans="1:5" ht="12.75">
      <c r="A78" s="24"/>
      <c r="B78" s="24"/>
      <c r="E78"/>
    </row>
    <row r="79" spans="1:5" ht="12.75">
      <c r="A79" s="24"/>
      <c r="B79" s="24"/>
      <c r="E79"/>
    </row>
    <row r="80" spans="1:5" ht="12.75">
      <c r="A80" s="24"/>
      <c r="B80" s="24"/>
      <c r="E80"/>
    </row>
    <row r="81" spans="1:5" ht="12.75">
      <c r="A81" s="24"/>
      <c r="B81" s="24"/>
      <c r="E81"/>
    </row>
    <row r="82" spans="1:5" ht="12.75">
      <c r="A82" s="24"/>
      <c r="B82" s="24"/>
      <c r="E82"/>
    </row>
    <row r="83" spans="1:5" ht="12.75">
      <c r="A83" s="24"/>
      <c r="B83" s="24"/>
      <c r="E83"/>
    </row>
    <row r="84" spans="1:5" ht="12.75">
      <c r="A84" s="24"/>
      <c r="B84" s="24"/>
      <c r="E84"/>
    </row>
    <row r="85" spans="1:5" ht="12.75">
      <c r="A85" s="24"/>
      <c r="B85" s="24"/>
      <c r="E85"/>
    </row>
    <row r="86" spans="1:5" ht="12.75">
      <c r="A86" s="24"/>
      <c r="B86" s="24"/>
      <c r="E86"/>
    </row>
    <row r="87" spans="1:5" ht="12.75">
      <c r="A87" s="24"/>
      <c r="B87" s="24"/>
      <c r="E87"/>
    </row>
    <row r="88" spans="1:5" ht="12.75">
      <c r="A88" s="24"/>
      <c r="B88" s="24"/>
      <c r="E88"/>
    </row>
    <row r="89" spans="1:5" ht="12.75">
      <c r="A89" s="24"/>
      <c r="B89" s="24"/>
      <c r="E89"/>
    </row>
    <row r="90" spans="1:5" ht="12.75">
      <c r="A90" s="24"/>
      <c r="B90" s="24"/>
      <c r="E90"/>
    </row>
    <row r="91" spans="1:5" ht="12.75">
      <c r="A91" s="24"/>
      <c r="B91" s="24"/>
      <c r="E91"/>
    </row>
    <row r="92" spans="1:5" ht="12.75">
      <c r="A92" s="24"/>
      <c r="B92" s="24"/>
      <c r="E92"/>
    </row>
    <row r="93" spans="1:5" ht="12.75">
      <c r="A93" s="24"/>
      <c r="B93" s="24"/>
      <c r="E93"/>
    </row>
    <row r="94" spans="1:5" ht="12.75">
      <c r="A94" s="24"/>
      <c r="B94" s="24"/>
      <c r="E94"/>
    </row>
    <row r="95" spans="1:5" ht="12.75">
      <c r="A95" s="24"/>
      <c r="B95" s="24"/>
      <c r="E95"/>
    </row>
    <row r="96" spans="1:5" ht="12.75">
      <c r="A96" s="24"/>
      <c r="B96" s="24"/>
      <c r="E96"/>
    </row>
    <row r="97" spans="1:5" ht="12.75">
      <c r="A97" s="24"/>
      <c r="B97" s="24"/>
      <c r="E97"/>
    </row>
    <row r="98" spans="1:5" ht="12.75">
      <c r="A98" s="24"/>
      <c r="B98" s="24"/>
      <c r="E98"/>
    </row>
    <row r="99" spans="1:5" ht="12.75">
      <c r="A99" s="24"/>
      <c r="B99" s="24"/>
      <c r="E99"/>
    </row>
    <row r="100" spans="1:5" ht="12.75">
      <c r="A100" s="24"/>
      <c r="B100" s="24"/>
      <c r="E100"/>
    </row>
    <row r="101" spans="1:5" ht="12.75">
      <c r="A101" s="24"/>
      <c r="B101" s="24"/>
      <c r="E101"/>
    </row>
    <row r="102" spans="1:5" ht="12.75">
      <c r="A102" s="24"/>
      <c r="B102" s="24"/>
      <c r="E102"/>
    </row>
    <row r="103" spans="1:5" ht="12.75">
      <c r="A103" s="24"/>
      <c r="B103" s="24"/>
      <c r="E103"/>
    </row>
    <row r="104" spans="1:5" ht="12.75">
      <c r="A104" s="24"/>
      <c r="B104" s="24"/>
      <c r="E104"/>
    </row>
    <row r="105" spans="1:5" ht="12.75">
      <c r="A105" s="24"/>
      <c r="B105" s="24"/>
      <c r="E105"/>
    </row>
    <row r="106" spans="1:5" ht="12.75">
      <c r="A106" s="24"/>
      <c r="B106" s="24"/>
      <c r="E106"/>
    </row>
    <row r="107" spans="1:5" ht="12.75">
      <c r="A107" s="24"/>
      <c r="B107" s="24"/>
      <c r="E107"/>
    </row>
    <row r="108" spans="1:5" ht="12.75">
      <c r="A108" s="24"/>
      <c r="B108" s="24"/>
      <c r="E108"/>
    </row>
  </sheetData>
  <printOptions/>
  <pageMargins left="0.75" right="0.75" top="1" bottom="1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1"/>
  <sheetViews>
    <sheetView workbookViewId="0" topLeftCell="A1">
      <pane xSplit="1" ySplit="8" topLeftCell="F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A12" sqref="AA12"/>
    </sheetView>
  </sheetViews>
  <sheetFormatPr defaultColWidth="9.140625" defaultRowHeight="12.75"/>
  <cols>
    <col min="2" max="2" width="0.71875" style="0" customWidth="1"/>
    <col min="3" max="3" width="28.7109375" style="0" bestFit="1" customWidth="1"/>
    <col min="4" max="4" width="0.71875" style="0" customWidth="1"/>
    <col min="5" max="5" width="10.8515625" style="0" bestFit="1" customWidth="1"/>
    <col min="6" max="6" width="0.71875" style="0" customWidth="1"/>
    <col min="7" max="7" width="10.8515625" style="0" customWidth="1"/>
    <col min="8" max="8" width="0.71875" style="0" customWidth="1"/>
    <col min="9" max="9" width="10.8515625" style="0" customWidth="1"/>
    <col min="10" max="10" width="11.28125" style="0" bestFit="1" customWidth="1"/>
    <col min="11" max="11" width="0.5625" style="0" customWidth="1"/>
    <col min="12" max="12" width="11.28125" style="0" bestFit="1" customWidth="1"/>
    <col min="13" max="13" width="0.5625" style="0" customWidth="1"/>
    <col min="14" max="14" width="11.00390625" style="0" customWidth="1"/>
    <col min="15" max="15" width="0.5625" style="0" customWidth="1"/>
    <col min="16" max="16" width="13.28125" style="0" customWidth="1"/>
    <col min="17" max="17" width="0.71875" style="0" customWidth="1"/>
    <col min="18" max="18" width="10.8515625" style="0" customWidth="1"/>
    <col min="19" max="19" width="0.5625" style="0" customWidth="1"/>
    <col min="20" max="20" width="11.28125" style="23" bestFit="1" customWidth="1"/>
    <col min="21" max="21" width="0.5625" style="23" customWidth="1"/>
    <col min="22" max="22" width="11.28125" style="23" customWidth="1"/>
    <col min="23" max="23" width="0.5625" style="23" customWidth="1"/>
    <col min="24" max="24" width="12.421875" style="23" bestFit="1" customWidth="1"/>
    <col min="25" max="25" width="0.5625" style="23" customWidth="1"/>
    <col min="26" max="26" width="12.421875" style="23" bestFit="1" customWidth="1"/>
  </cols>
  <sheetData>
    <row r="1" spans="1:26" s="66" customFormat="1" ht="12.75">
      <c r="A1" s="82" t="s">
        <v>112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4"/>
    </row>
    <row r="2" spans="1:26" s="66" customFormat="1" ht="12.75">
      <c r="A2" s="76" t="s">
        <v>32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8"/>
    </row>
    <row r="3" spans="1:26" s="66" customFormat="1" ht="12.75">
      <c r="A3" s="76" t="s">
        <v>15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8"/>
    </row>
    <row r="4" spans="1:26" s="66" customFormat="1" ht="12.75">
      <c r="A4" s="79" t="s">
        <v>230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/>
    </row>
    <row r="5" spans="1:26" s="66" customFormat="1" ht="12.75">
      <c r="A5" s="17"/>
      <c r="B5" s="17"/>
      <c r="C5" s="17"/>
      <c r="D5" s="17"/>
      <c r="E5" s="17"/>
      <c r="F5" s="17"/>
      <c r="G5" s="17"/>
      <c r="H5" s="17"/>
      <c r="I5" s="14" t="s">
        <v>231</v>
      </c>
      <c r="J5" s="17"/>
      <c r="K5" s="17"/>
      <c r="L5" s="17"/>
      <c r="M5" s="17"/>
      <c r="N5" s="14" t="s">
        <v>104</v>
      </c>
      <c r="P5" s="14" t="s">
        <v>235</v>
      </c>
      <c r="R5" s="14"/>
      <c r="S5" s="17"/>
      <c r="T5" s="56" t="s">
        <v>104</v>
      </c>
      <c r="U5" s="56"/>
      <c r="V5" s="56" t="s">
        <v>104</v>
      </c>
      <c r="W5" s="57"/>
      <c r="X5" s="56" t="s">
        <v>108</v>
      </c>
      <c r="Y5" s="57"/>
      <c r="Z5" s="56" t="s">
        <v>108</v>
      </c>
    </row>
    <row r="6" spans="1:26" s="67" customFormat="1" ht="12.75">
      <c r="A6" s="30"/>
      <c r="B6" s="30"/>
      <c r="C6" s="30"/>
      <c r="D6" s="30"/>
      <c r="E6" s="30"/>
      <c r="F6" s="30"/>
      <c r="G6" s="14" t="s">
        <v>231</v>
      </c>
      <c r="H6" s="30"/>
      <c r="I6" s="14" t="s">
        <v>233</v>
      </c>
      <c r="J6" s="14" t="s">
        <v>104</v>
      </c>
      <c r="K6" s="30"/>
      <c r="L6" s="14" t="s">
        <v>104</v>
      </c>
      <c r="M6" s="30"/>
      <c r="N6" s="14" t="s">
        <v>110</v>
      </c>
      <c r="O6" s="14"/>
      <c r="P6" s="14" t="s">
        <v>232</v>
      </c>
      <c r="Q6" s="14"/>
      <c r="R6" s="14" t="s">
        <v>143</v>
      </c>
      <c r="S6" s="30"/>
      <c r="T6" s="56" t="s">
        <v>115</v>
      </c>
      <c r="U6" s="56"/>
      <c r="V6" s="56" t="s">
        <v>185</v>
      </c>
      <c r="W6" s="58"/>
      <c r="X6" s="56" t="s">
        <v>114</v>
      </c>
      <c r="Y6" s="58"/>
      <c r="Z6" s="56" t="s">
        <v>114</v>
      </c>
    </row>
    <row r="7" spans="1:26" s="67" customFormat="1" ht="12.75">
      <c r="A7" s="30"/>
      <c r="B7" s="30"/>
      <c r="C7" s="30"/>
      <c r="D7" s="30"/>
      <c r="E7" s="14" t="s">
        <v>104</v>
      </c>
      <c r="F7" s="30"/>
      <c r="G7" s="14" t="s">
        <v>234</v>
      </c>
      <c r="H7" s="30"/>
      <c r="I7" s="14" t="s">
        <v>234</v>
      </c>
      <c r="J7" s="14" t="s">
        <v>5</v>
      </c>
      <c r="K7" s="30"/>
      <c r="L7" s="14" t="s">
        <v>106</v>
      </c>
      <c r="M7" s="30"/>
      <c r="N7" s="14" t="s">
        <v>111</v>
      </c>
      <c r="O7" s="14"/>
      <c r="P7" s="14" t="s">
        <v>236</v>
      </c>
      <c r="Q7" s="14"/>
      <c r="R7" s="14" t="s">
        <v>104</v>
      </c>
      <c r="S7" s="30"/>
      <c r="T7" s="56" t="s">
        <v>116</v>
      </c>
      <c r="U7" s="56"/>
      <c r="V7" s="56" t="s">
        <v>10</v>
      </c>
      <c r="W7" s="58"/>
      <c r="X7" s="56" t="s">
        <v>117</v>
      </c>
      <c r="Y7" s="58"/>
      <c r="Z7" s="56" t="s">
        <v>117</v>
      </c>
    </row>
    <row r="8" spans="1:26" s="67" customFormat="1" ht="12.75">
      <c r="A8" s="14" t="s">
        <v>4</v>
      </c>
      <c r="B8" s="30"/>
      <c r="C8" s="14" t="s">
        <v>103</v>
      </c>
      <c r="D8" s="14"/>
      <c r="E8" s="14" t="s">
        <v>107</v>
      </c>
      <c r="F8" s="30"/>
      <c r="G8" s="14" t="s">
        <v>232</v>
      </c>
      <c r="H8" s="30"/>
      <c r="I8" s="14" t="s">
        <v>232</v>
      </c>
      <c r="J8" s="14" t="s">
        <v>105</v>
      </c>
      <c r="K8" s="30"/>
      <c r="L8" s="14" t="s">
        <v>156</v>
      </c>
      <c r="M8" s="30"/>
      <c r="N8" s="14" t="s">
        <v>107</v>
      </c>
      <c r="O8" s="14"/>
      <c r="P8" s="14" t="s">
        <v>237</v>
      </c>
      <c r="Q8" s="14"/>
      <c r="R8" s="14" t="s">
        <v>210</v>
      </c>
      <c r="S8" s="30"/>
      <c r="T8" s="56" t="s">
        <v>145</v>
      </c>
      <c r="U8" s="56"/>
      <c r="V8" s="56" t="s">
        <v>145</v>
      </c>
      <c r="W8" s="58"/>
      <c r="X8" s="56" t="s">
        <v>109</v>
      </c>
      <c r="Y8" s="58"/>
      <c r="Z8" s="56" t="s">
        <v>119</v>
      </c>
    </row>
    <row r="9" spans="1:26" s="68" customFormat="1" ht="12.75">
      <c r="A9" s="65" t="s">
        <v>212</v>
      </c>
      <c r="B9" s="63"/>
      <c r="C9" s="63" t="s">
        <v>211</v>
      </c>
      <c r="D9" s="63"/>
      <c r="E9" s="63"/>
      <c r="F9" s="63"/>
      <c r="G9" s="63"/>
      <c r="H9" s="63"/>
      <c r="I9" s="63"/>
      <c r="J9" s="63"/>
      <c r="K9" s="63"/>
      <c r="L9" s="63">
        <v>145658.42</v>
      </c>
      <c r="M9" s="63"/>
      <c r="N9" s="63"/>
      <c r="O9" s="63"/>
      <c r="P9" s="63"/>
      <c r="Q9" s="63"/>
      <c r="R9" s="63"/>
      <c r="S9" s="63"/>
      <c r="T9" s="64"/>
      <c r="U9" s="64"/>
      <c r="V9" s="64"/>
      <c r="W9" s="64"/>
      <c r="X9" s="71">
        <f>SUM(E9:V9)</f>
        <v>145658.42</v>
      </c>
      <c r="Y9" s="64"/>
      <c r="Z9" s="64">
        <v>0</v>
      </c>
    </row>
    <row r="10" spans="1:26" s="69" customFormat="1" ht="12.75">
      <c r="A10" s="49">
        <v>5080</v>
      </c>
      <c r="B10" s="50"/>
      <c r="C10" s="51" t="s">
        <v>153</v>
      </c>
      <c r="D10" s="52"/>
      <c r="E10" s="52"/>
      <c r="F10" s="50"/>
      <c r="G10" s="50"/>
      <c r="H10" s="50"/>
      <c r="I10" s="50"/>
      <c r="J10" s="52"/>
      <c r="K10" s="50"/>
      <c r="L10" s="52"/>
      <c r="M10" s="50"/>
      <c r="N10" s="52"/>
      <c r="O10" s="52"/>
      <c r="P10" s="52"/>
      <c r="Q10" s="52"/>
      <c r="R10" s="55">
        <v>-133872.4</v>
      </c>
      <c r="S10" s="54"/>
      <c r="T10" s="55">
        <v>-6380900.48</v>
      </c>
      <c r="U10" s="53"/>
      <c r="V10" s="55">
        <v>-10377343.14</v>
      </c>
      <c r="W10" s="50"/>
      <c r="X10" s="55">
        <f>SUM(E10:V10)</f>
        <v>-16892116.020000003</v>
      </c>
      <c r="Y10" s="54"/>
      <c r="Z10" s="55">
        <v>-5887461.1</v>
      </c>
    </row>
    <row r="11" spans="1:26" s="23" customFormat="1" ht="12.75">
      <c r="A11" s="72">
        <v>5270</v>
      </c>
      <c r="B11" s="73"/>
      <c r="C11" s="73" t="s">
        <v>113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44">
        <v>-2853.1</v>
      </c>
      <c r="S11" s="44"/>
      <c r="T11" s="44">
        <v>-1520676.1</v>
      </c>
      <c r="U11" s="44"/>
      <c r="V11" s="44">
        <v>-838272.15</v>
      </c>
      <c r="W11" s="73"/>
      <c r="X11" s="55">
        <f aca="true" t="shared" si="0" ref="X11:X25">SUM(E11:V11)</f>
        <v>-2361801.35</v>
      </c>
      <c r="Y11" s="44"/>
      <c r="Z11" s="44">
        <v>-554622.3634908</v>
      </c>
    </row>
    <row r="12" spans="1:26" ht="12.75">
      <c r="A12" s="16">
        <v>6110</v>
      </c>
      <c r="B12" s="15"/>
      <c r="C12" s="15" t="s">
        <v>6</v>
      </c>
      <c r="D12" s="15"/>
      <c r="E12" s="25"/>
      <c r="F12" s="25"/>
      <c r="G12" s="25">
        <v>-2486.98</v>
      </c>
      <c r="H12" s="25"/>
      <c r="I12" s="25"/>
      <c r="J12" s="25">
        <v>188514.39</v>
      </c>
      <c r="K12" s="25"/>
      <c r="L12" s="25"/>
      <c r="M12" s="25"/>
      <c r="N12" s="25">
        <v>64040.11</v>
      </c>
      <c r="O12" s="25"/>
      <c r="P12" s="25"/>
      <c r="Q12" s="25"/>
      <c r="R12" s="47"/>
      <c r="S12" s="26"/>
      <c r="T12" s="59"/>
      <c r="U12" s="59"/>
      <c r="V12" s="59"/>
      <c r="W12" s="43"/>
      <c r="X12" s="55">
        <f t="shared" si="0"/>
        <v>250067.52000000002</v>
      </c>
      <c r="Y12" s="43"/>
      <c r="Z12" s="43">
        <v>204497</v>
      </c>
    </row>
    <row r="13" spans="1:26" ht="12.75">
      <c r="A13" s="16">
        <v>6120</v>
      </c>
      <c r="B13" s="15"/>
      <c r="C13" s="15" t="s">
        <v>7</v>
      </c>
      <c r="D13" s="15"/>
      <c r="E13" s="25"/>
      <c r="F13" s="25"/>
      <c r="G13" s="25">
        <v>155949.14</v>
      </c>
      <c r="H13" s="25"/>
      <c r="I13" s="25">
        <v>1575.08</v>
      </c>
      <c r="J13" s="25">
        <v>1145277.15</v>
      </c>
      <c r="K13" s="25"/>
      <c r="L13" s="25"/>
      <c r="M13" s="25"/>
      <c r="N13" s="25"/>
      <c r="O13" s="25"/>
      <c r="P13" s="25"/>
      <c r="Q13" s="25"/>
      <c r="R13" s="47">
        <v>13878.95</v>
      </c>
      <c r="S13" s="26"/>
      <c r="T13" s="59"/>
      <c r="U13" s="59"/>
      <c r="V13" s="59"/>
      <c r="W13" s="43"/>
      <c r="X13" s="55">
        <f t="shared" si="0"/>
        <v>1316680.3199999998</v>
      </c>
      <c r="Y13" s="43"/>
      <c r="Z13" s="43">
        <v>847715</v>
      </c>
    </row>
    <row r="14" spans="1:248" ht="12.75">
      <c r="A14" s="16">
        <v>6210</v>
      </c>
      <c r="B14" s="15"/>
      <c r="C14" s="15" t="s">
        <v>99</v>
      </c>
      <c r="D14" s="15"/>
      <c r="E14" s="25"/>
      <c r="F14" s="25"/>
      <c r="G14" s="25"/>
      <c r="H14" s="25"/>
      <c r="I14" s="25">
        <v>1246.41</v>
      </c>
      <c r="J14" s="25">
        <v>422991.71</v>
      </c>
      <c r="K14" s="25"/>
      <c r="L14" s="25">
        <v>989.98</v>
      </c>
      <c r="M14" s="25"/>
      <c r="N14" s="25">
        <v>128307.1</v>
      </c>
      <c r="O14" s="25"/>
      <c r="P14" s="25"/>
      <c r="Q14" s="25"/>
      <c r="R14" s="47">
        <v>48318.57</v>
      </c>
      <c r="S14" s="26"/>
      <c r="T14" s="59"/>
      <c r="U14" s="59"/>
      <c r="V14" s="59"/>
      <c r="W14" s="43"/>
      <c r="X14" s="55">
        <f t="shared" si="0"/>
        <v>601853.7699999999</v>
      </c>
      <c r="Y14" s="43"/>
      <c r="Z14" s="43">
        <v>482393</v>
      </c>
      <c r="IN14" s="70"/>
    </row>
    <row r="15" spans="1:26" ht="12.75">
      <c r="A15" s="16">
        <v>6230</v>
      </c>
      <c r="B15" s="15"/>
      <c r="C15" s="15" t="s">
        <v>100</v>
      </c>
      <c r="D15" s="15"/>
      <c r="E15" s="25"/>
      <c r="F15" s="25"/>
      <c r="G15" s="25"/>
      <c r="H15" s="25"/>
      <c r="I15" s="25"/>
      <c r="J15" s="25">
        <v>350085.65</v>
      </c>
      <c r="K15" s="25"/>
      <c r="L15" s="25">
        <v>1792.95</v>
      </c>
      <c r="M15" s="25"/>
      <c r="N15" s="25"/>
      <c r="O15" s="25"/>
      <c r="P15" s="25"/>
      <c r="Q15" s="25"/>
      <c r="R15" s="47">
        <v>7249.06</v>
      </c>
      <c r="S15" s="26"/>
      <c r="T15" s="59"/>
      <c r="U15" s="59"/>
      <c r="V15" s="59"/>
      <c r="W15" s="43"/>
      <c r="X15" s="55">
        <f t="shared" si="0"/>
        <v>359127.66000000003</v>
      </c>
      <c r="Y15" s="43"/>
      <c r="Z15" s="43">
        <v>233488</v>
      </c>
    </row>
    <row r="16" spans="1:26" ht="12.75">
      <c r="A16" s="16">
        <v>6410</v>
      </c>
      <c r="B16" s="15"/>
      <c r="C16" s="15" t="s">
        <v>224</v>
      </c>
      <c r="D16" s="1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47"/>
      <c r="S16" s="26"/>
      <c r="T16" s="59"/>
      <c r="U16" s="59"/>
      <c r="V16" s="59"/>
      <c r="W16" s="43"/>
      <c r="X16" s="55">
        <f t="shared" si="0"/>
        <v>0</v>
      </c>
      <c r="Y16" s="43"/>
      <c r="Z16" s="43">
        <v>22</v>
      </c>
    </row>
    <row r="17" spans="1:26" ht="12.75">
      <c r="A17" s="16">
        <v>6420</v>
      </c>
      <c r="B17" s="15"/>
      <c r="C17" s="15" t="s">
        <v>213</v>
      </c>
      <c r="D17" s="15"/>
      <c r="E17" s="25"/>
      <c r="F17" s="25"/>
      <c r="G17" s="25">
        <v>6120.95</v>
      </c>
      <c r="H17" s="25"/>
      <c r="I17" s="25"/>
      <c r="J17" s="25">
        <v>442653.05</v>
      </c>
      <c r="K17" s="25"/>
      <c r="L17" s="25">
        <v>27579.16</v>
      </c>
      <c r="M17" s="25"/>
      <c r="N17" s="25"/>
      <c r="O17" s="25"/>
      <c r="P17" s="25"/>
      <c r="Q17" s="25"/>
      <c r="R17" s="47">
        <v>29870.99</v>
      </c>
      <c r="S17" s="26"/>
      <c r="T17" s="59"/>
      <c r="U17" s="59"/>
      <c r="V17" s="59"/>
      <c r="W17" s="43"/>
      <c r="X17" s="55">
        <f t="shared" si="0"/>
        <v>506224.14999999997</v>
      </c>
      <c r="Y17" s="43"/>
      <c r="Z17" s="43">
        <v>345969</v>
      </c>
    </row>
    <row r="18" spans="1:26" ht="12.75">
      <c r="A18" s="16">
        <v>6510</v>
      </c>
      <c r="B18" s="15"/>
      <c r="C18" s="15" t="s">
        <v>83</v>
      </c>
      <c r="D18" s="15"/>
      <c r="E18" s="25"/>
      <c r="F18" s="25"/>
      <c r="G18" s="25">
        <v>54203.53</v>
      </c>
      <c r="H18" s="25"/>
      <c r="I18" s="25"/>
      <c r="J18" s="25">
        <v>703.15</v>
      </c>
      <c r="K18" s="25"/>
      <c r="L18" s="25"/>
      <c r="M18" s="25"/>
      <c r="N18" s="25">
        <v>15036.49</v>
      </c>
      <c r="O18" s="25"/>
      <c r="P18" s="25"/>
      <c r="Q18" s="25"/>
      <c r="R18" s="47">
        <v>0</v>
      </c>
      <c r="S18" s="26"/>
      <c r="T18" s="59"/>
      <c r="U18" s="59"/>
      <c r="V18" s="59"/>
      <c r="W18" s="43"/>
      <c r="X18" s="55">
        <f t="shared" si="0"/>
        <v>69943.17</v>
      </c>
      <c r="Y18" s="43"/>
      <c r="Z18" s="43">
        <v>11270</v>
      </c>
    </row>
    <row r="19" spans="1:26" ht="12.75">
      <c r="A19" s="16">
        <v>6530</v>
      </c>
      <c r="B19" s="15"/>
      <c r="C19" s="15" t="s">
        <v>8</v>
      </c>
      <c r="D19" s="15"/>
      <c r="E19" s="25"/>
      <c r="F19" s="25"/>
      <c r="G19" s="25">
        <v>117764.42</v>
      </c>
      <c r="H19" s="25"/>
      <c r="I19" s="25">
        <v>152367.4</v>
      </c>
      <c r="J19" s="25">
        <v>2036330.35</v>
      </c>
      <c r="K19" s="25"/>
      <c r="L19" s="25"/>
      <c r="M19" s="25"/>
      <c r="N19" s="25">
        <v>888277.41</v>
      </c>
      <c r="O19" s="25"/>
      <c r="P19" s="25">
        <v>86855.46</v>
      </c>
      <c r="Q19" s="25"/>
      <c r="R19" s="47">
        <v>219380.1</v>
      </c>
      <c r="S19" s="26"/>
      <c r="T19" s="59"/>
      <c r="U19" s="59"/>
      <c r="V19" s="59"/>
      <c r="W19" s="43"/>
      <c r="X19" s="55">
        <f t="shared" si="0"/>
        <v>3500975.14</v>
      </c>
      <c r="Y19" s="43"/>
      <c r="Z19" s="43">
        <v>2185492</v>
      </c>
    </row>
    <row r="20" spans="1:26" ht="12.75">
      <c r="A20" s="16">
        <v>6610</v>
      </c>
      <c r="B20" s="15"/>
      <c r="C20" s="15" t="s">
        <v>9</v>
      </c>
      <c r="D20" s="15"/>
      <c r="E20" s="25"/>
      <c r="F20" s="25"/>
      <c r="G20" s="25">
        <v>172947.2</v>
      </c>
      <c r="H20" s="25"/>
      <c r="I20" s="25"/>
      <c r="J20" s="25">
        <v>399123.45</v>
      </c>
      <c r="K20" s="25"/>
      <c r="L20" s="25"/>
      <c r="M20" s="25"/>
      <c r="N20" s="25">
        <v>112663.72</v>
      </c>
      <c r="O20" s="25"/>
      <c r="P20" s="25">
        <v>20214.68</v>
      </c>
      <c r="Q20" s="25"/>
      <c r="R20" s="47">
        <v>39033.39</v>
      </c>
      <c r="S20" s="26"/>
      <c r="T20" s="44"/>
      <c r="U20" s="59"/>
      <c r="V20" s="59"/>
      <c r="W20" s="43"/>
      <c r="X20" s="55">
        <f t="shared" si="0"/>
        <v>743982.4400000001</v>
      </c>
      <c r="Y20" s="43"/>
      <c r="Z20" s="43">
        <v>459716</v>
      </c>
    </row>
    <row r="21" spans="1:26" ht="12.75">
      <c r="A21" s="16">
        <v>6620</v>
      </c>
      <c r="B21" s="15"/>
      <c r="C21" s="15" t="s">
        <v>10</v>
      </c>
      <c r="D21" s="15"/>
      <c r="E21" s="25"/>
      <c r="F21" s="25"/>
      <c r="G21" s="25">
        <v>62820.1</v>
      </c>
      <c r="H21" s="25"/>
      <c r="I21" s="25">
        <v>1099.12</v>
      </c>
      <c r="J21" s="25">
        <v>3172541.77</v>
      </c>
      <c r="K21" s="25"/>
      <c r="L21" s="25"/>
      <c r="M21" s="25"/>
      <c r="N21" s="25">
        <v>43016.72</v>
      </c>
      <c r="O21" s="25"/>
      <c r="P21" s="25">
        <v>8911.09</v>
      </c>
      <c r="Q21" s="25"/>
      <c r="R21" s="47">
        <v>62533.98</v>
      </c>
      <c r="S21" s="26"/>
      <c r="T21" s="59"/>
      <c r="U21" s="59"/>
      <c r="V21" s="59"/>
      <c r="W21" s="43"/>
      <c r="X21" s="55">
        <f t="shared" si="0"/>
        <v>3350922.7800000003</v>
      </c>
      <c r="Y21" s="43"/>
      <c r="Z21" s="43">
        <v>2607225</v>
      </c>
    </row>
    <row r="22" spans="1:26" ht="12.75">
      <c r="A22" s="16">
        <v>6710</v>
      </c>
      <c r="B22" s="15"/>
      <c r="C22" s="15" t="s">
        <v>11</v>
      </c>
      <c r="D22" s="15"/>
      <c r="E22" s="25">
        <v>1862685.57</v>
      </c>
      <c r="F22" s="25"/>
      <c r="G22" s="25">
        <v>27140.17</v>
      </c>
      <c r="H22" s="25"/>
      <c r="I22" s="25"/>
      <c r="J22" s="25">
        <v>684036.23</v>
      </c>
      <c r="K22" s="25"/>
      <c r="L22" s="25"/>
      <c r="M22" s="25"/>
      <c r="N22" s="25">
        <v>115061.4</v>
      </c>
      <c r="O22" s="25"/>
      <c r="P22" s="25"/>
      <c r="Q22" s="25"/>
      <c r="R22" s="47">
        <v>43.76</v>
      </c>
      <c r="S22" s="26"/>
      <c r="T22" s="59"/>
      <c r="U22" s="59"/>
      <c r="V22" s="59"/>
      <c r="W22" s="43"/>
      <c r="X22" s="55">
        <f t="shared" si="0"/>
        <v>2688967.1299999994</v>
      </c>
      <c r="Y22" s="43"/>
      <c r="Z22" s="43">
        <v>1620778</v>
      </c>
    </row>
    <row r="23" spans="1:26" ht="12.75">
      <c r="A23" s="16">
        <v>6720</v>
      </c>
      <c r="B23" s="15"/>
      <c r="C23" s="15" t="s">
        <v>12</v>
      </c>
      <c r="D23" s="15"/>
      <c r="E23" s="25">
        <v>269501.98</v>
      </c>
      <c r="F23" s="25"/>
      <c r="G23" s="25">
        <v>1089368.57</v>
      </c>
      <c r="H23" s="25"/>
      <c r="I23" s="25">
        <v>252.59</v>
      </c>
      <c r="J23" s="25">
        <v>5821138.359999998</v>
      </c>
      <c r="K23" s="25"/>
      <c r="L23" s="25">
        <v>5305.56</v>
      </c>
      <c r="M23" s="25"/>
      <c r="N23" s="25">
        <v>101254.19</v>
      </c>
      <c r="O23" s="25"/>
      <c r="P23" s="25"/>
      <c r="Q23" s="25"/>
      <c r="R23" s="47">
        <v>23828.98</v>
      </c>
      <c r="S23" s="26"/>
      <c r="T23" s="59"/>
      <c r="U23" s="59"/>
      <c r="V23" s="59"/>
      <c r="W23" s="43"/>
      <c r="X23" s="55">
        <f t="shared" si="0"/>
        <v>7310650.229999999</v>
      </c>
      <c r="Y23" s="43"/>
      <c r="Z23" s="43">
        <v>4787559</v>
      </c>
    </row>
    <row r="24" spans="1:26" ht="12.75">
      <c r="A24" s="16">
        <v>7990</v>
      </c>
      <c r="B24" s="15"/>
      <c r="C24" s="15" t="s">
        <v>13</v>
      </c>
      <c r="D24" s="15"/>
      <c r="E24" s="25"/>
      <c r="F24" s="25"/>
      <c r="G24" s="25">
        <v>24654.57</v>
      </c>
      <c r="H24" s="25"/>
      <c r="I24" s="25"/>
      <c r="J24" s="25">
        <v>155390</v>
      </c>
      <c r="K24" s="25"/>
      <c r="L24" s="25">
        <v>94423.7</v>
      </c>
      <c r="M24" s="25"/>
      <c r="N24" s="25">
        <v>16022.58</v>
      </c>
      <c r="O24" s="25"/>
      <c r="P24" s="25">
        <v>2560.18</v>
      </c>
      <c r="Q24" s="25"/>
      <c r="R24" s="47">
        <v>8745.3</v>
      </c>
      <c r="S24" s="26"/>
      <c r="T24" s="59"/>
      <c r="U24" s="59"/>
      <c r="V24" s="59"/>
      <c r="W24" s="43"/>
      <c r="X24" s="55">
        <f t="shared" si="0"/>
        <v>301796.33</v>
      </c>
      <c r="Y24" s="43"/>
      <c r="Z24" s="43">
        <v>0</v>
      </c>
    </row>
    <row r="25" spans="1:26" ht="12.75">
      <c r="A25" s="16">
        <v>8000</v>
      </c>
      <c r="B25" s="15"/>
      <c r="C25" s="15" t="s">
        <v>101</v>
      </c>
      <c r="D25" s="15"/>
      <c r="E25" s="25"/>
      <c r="F25" s="25"/>
      <c r="G25" s="25"/>
      <c r="H25" s="25"/>
      <c r="I25" s="25">
        <v>474.87</v>
      </c>
      <c r="J25" s="25">
        <v>55126.19</v>
      </c>
      <c r="K25" s="25"/>
      <c r="L25" s="25">
        <v>209202.83</v>
      </c>
      <c r="M25" s="25"/>
      <c r="N25" s="25"/>
      <c r="O25" s="25"/>
      <c r="P25" s="25"/>
      <c r="Q25" s="25"/>
      <c r="R25" s="47">
        <v>65137.06</v>
      </c>
      <c r="S25" s="26"/>
      <c r="T25" s="59"/>
      <c r="U25" s="59"/>
      <c r="V25" s="59"/>
      <c r="W25" s="43"/>
      <c r="X25" s="55">
        <f t="shared" si="0"/>
        <v>329940.95</v>
      </c>
      <c r="Y25" s="43"/>
      <c r="Z25" s="43">
        <v>0</v>
      </c>
    </row>
    <row r="26" spans="1:26" ht="12.75">
      <c r="A26" s="13"/>
      <c r="B26" s="13"/>
      <c r="D26" s="13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60"/>
      <c r="U26" s="60"/>
      <c r="V26" s="60"/>
      <c r="W26" s="45"/>
      <c r="X26" s="45"/>
      <c r="Y26" s="45"/>
      <c r="Z26" s="45"/>
    </row>
    <row r="27" spans="1:26" ht="13.5" thickBot="1">
      <c r="A27" s="27"/>
      <c r="B27" s="27"/>
      <c r="C27" s="1" t="s">
        <v>14</v>
      </c>
      <c r="D27" s="29"/>
      <c r="E27" s="33">
        <f>SUM(E9:E25)</f>
        <v>2132187.55</v>
      </c>
      <c r="F27" s="33"/>
      <c r="G27" s="33">
        <f>SUM(G9:G25)</f>
        <v>1708481.6700000002</v>
      </c>
      <c r="H27" s="33"/>
      <c r="I27" s="33">
        <f>SUM(I9:I25)</f>
        <v>157015.46999999997</v>
      </c>
      <c r="J27" s="33">
        <f>SUM(J9:J25)</f>
        <v>14873911.449999997</v>
      </c>
      <c r="K27" s="33"/>
      <c r="L27" s="33">
        <f>SUM(L9:L25)</f>
        <v>484952.6</v>
      </c>
      <c r="M27" s="33"/>
      <c r="N27" s="33">
        <f>SUM(N9:N25)</f>
        <v>1483679.72</v>
      </c>
      <c r="O27" s="33"/>
      <c r="P27" s="33">
        <f>SUM(P9:P25)</f>
        <v>118541.41</v>
      </c>
      <c r="Q27" s="33"/>
      <c r="R27" s="33">
        <f>SUM(R9:R25)</f>
        <v>381294.63999999996</v>
      </c>
      <c r="S27" s="34"/>
      <c r="T27" s="33">
        <f>SUM(T9:T25)</f>
        <v>-7901576.58</v>
      </c>
      <c r="U27" s="61"/>
      <c r="V27" s="33">
        <f>SUM(V9:V25)</f>
        <v>-11215615.290000001</v>
      </c>
      <c r="W27" s="46"/>
      <c r="X27" s="46">
        <f>SUM(X9:X25)</f>
        <v>2222872.639999994</v>
      </c>
      <c r="Y27" s="46"/>
      <c r="Z27" s="46">
        <f>SUM(Z9:Z25)</f>
        <v>7344040.5365092</v>
      </c>
    </row>
    <row r="28" ht="13.5" thickTop="1">
      <c r="A28" s="28"/>
    </row>
    <row r="29" spans="18:24" ht="12.75">
      <c r="R29" s="74"/>
      <c r="X29" s="75"/>
    </row>
    <row r="30" spans="22:26" ht="12.75">
      <c r="V30" s="75"/>
      <c r="X30" s="75"/>
      <c r="Z30" s="75"/>
    </row>
    <row r="31" ht="12.75">
      <c r="X31" s="75"/>
    </row>
  </sheetData>
  <mergeCells count="4">
    <mergeCell ref="A2:Z2"/>
    <mergeCell ref="A3:Z3"/>
    <mergeCell ref="A4:Z4"/>
    <mergeCell ref="A1:Z1"/>
  </mergeCells>
  <printOptions/>
  <pageMargins left="0.5" right="0.5" top="1" bottom="1" header="0.5" footer="0.5"/>
  <pageSetup fitToHeight="1" fitToWidth="1" horizontalDpi="600" verticalDpi="6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47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2" width="0.5625" style="0" customWidth="1"/>
    <col min="8" max="8" width="13.140625" style="0" customWidth="1"/>
  </cols>
  <sheetData>
    <row r="3" ht="12.75">
      <c r="H3" s="4" t="s">
        <v>24</v>
      </c>
    </row>
    <row r="5" spans="1:8" ht="12.75">
      <c r="A5" s="86" t="s">
        <v>26</v>
      </c>
      <c r="B5" s="86"/>
      <c r="C5" s="86"/>
      <c r="D5" s="86"/>
      <c r="E5" s="86"/>
      <c r="F5" s="86"/>
      <c r="G5" s="86"/>
      <c r="H5" s="86"/>
    </row>
    <row r="6" spans="1:8" ht="12.75">
      <c r="A6" s="85" t="s">
        <v>25</v>
      </c>
      <c r="B6" s="85"/>
      <c r="C6" s="85"/>
      <c r="D6" s="85"/>
      <c r="E6" s="85"/>
      <c r="F6" s="85"/>
      <c r="G6" s="85"/>
      <c r="H6" s="85"/>
    </row>
    <row r="9" spans="1:8" ht="12.75">
      <c r="A9" s="85" t="s">
        <v>27</v>
      </c>
      <c r="B9" s="85"/>
      <c r="C9" s="85"/>
      <c r="D9" s="85"/>
      <c r="E9" s="85"/>
      <c r="F9" s="85"/>
      <c r="G9" s="85"/>
      <c r="H9" s="85"/>
    </row>
    <row r="10" spans="1:8" ht="12.75">
      <c r="A10" s="85" t="s">
        <v>229</v>
      </c>
      <c r="B10" s="85"/>
      <c r="C10" s="85"/>
      <c r="D10" s="85"/>
      <c r="E10" s="85"/>
      <c r="F10" s="85"/>
      <c r="G10" s="85"/>
      <c r="H10" s="85"/>
    </row>
    <row r="11" spans="1:8" ht="12.75">
      <c r="A11" s="85" t="s">
        <v>28</v>
      </c>
      <c r="B11" s="85"/>
      <c r="C11" s="85"/>
      <c r="D11" s="85"/>
      <c r="E11" s="85"/>
      <c r="F11" s="85"/>
      <c r="G11" s="85"/>
      <c r="H11" s="85"/>
    </row>
    <row r="13" spans="1:8" ht="12.75">
      <c r="A13" t="s">
        <v>85</v>
      </c>
      <c r="G13" s="4"/>
      <c r="H13" s="8">
        <v>1123591</v>
      </c>
    </row>
    <row r="14" spans="1:8" ht="12.75">
      <c r="A14" t="s">
        <v>16</v>
      </c>
      <c r="H14" s="5">
        <v>9097139</v>
      </c>
    </row>
    <row r="15" spans="1:8" ht="12.75">
      <c r="A15" t="s">
        <v>17</v>
      </c>
      <c r="H15" s="6">
        <v>12341999</v>
      </c>
    </row>
    <row r="16" ht="12.75">
      <c r="H16" s="5"/>
    </row>
    <row r="17" spans="1:8" ht="13.5" thickBot="1">
      <c r="A17" s="7" t="s">
        <v>30</v>
      </c>
      <c r="G17" s="4"/>
      <c r="H17" s="9">
        <f>SUM(H13:H15)</f>
        <v>22562729</v>
      </c>
    </row>
    <row r="18" ht="13.5" thickTop="1">
      <c r="H18" s="5"/>
    </row>
    <row r="19" ht="12.75">
      <c r="H19" s="5"/>
    </row>
    <row r="20" spans="1:8" ht="12.75">
      <c r="A20" t="s">
        <v>86</v>
      </c>
      <c r="G20" s="4"/>
      <c r="H20" s="5">
        <v>5848137</v>
      </c>
    </row>
    <row r="21" spans="1:8" ht="12.75">
      <c r="A21" t="s">
        <v>18</v>
      </c>
      <c r="H21" s="5">
        <v>7253653</v>
      </c>
    </row>
    <row r="22" spans="1:8" ht="12.75">
      <c r="A22" t="s">
        <v>19</v>
      </c>
      <c r="H22" s="6">
        <v>9460939</v>
      </c>
    </row>
    <row r="23" ht="12.75">
      <c r="H23" s="5"/>
    </row>
    <row r="24" spans="1:8" ht="13.5" thickBot="1">
      <c r="A24" s="7" t="s">
        <v>31</v>
      </c>
      <c r="G24" s="4"/>
      <c r="H24" s="9">
        <f>SUM(H20:H22)</f>
        <v>22562729</v>
      </c>
    </row>
    <row r="25" ht="13.5" thickTop="1">
      <c r="H25" s="5"/>
    </row>
    <row r="26" ht="12.75">
      <c r="H26" s="5"/>
    </row>
    <row r="27" ht="12.75">
      <c r="H27" s="5"/>
    </row>
    <row r="28" spans="1:8" ht="12.75">
      <c r="A28" s="85" t="s">
        <v>29</v>
      </c>
      <c r="B28" s="85"/>
      <c r="C28" s="85"/>
      <c r="D28" s="85"/>
      <c r="E28" s="85"/>
      <c r="F28" s="85"/>
      <c r="G28" s="85"/>
      <c r="H28" s="85"/>
    </row>
    <row r="29" spans="1:8" ht="12.75">
      <c r="A29" s="85" t="s">
        <v>228</v>
      </c>
      <c r="B29" s="85"/>
      <c r="C29" s="85"/>
      <c r="D29" s="85"/>
      <c r="E29" s="85"/>
      <c r="F29" s="85"/>
      <c r="G29" s="85"/>
      <c r="H29" s="85"/>
    </row>
    <row r="30" spans="1:8" ht="12.75">
      <c r="A30" s="85" t="s">
        <v>28</v>
      </c>
      <c r="B30" s="85"/>
      <c r="C30" s="85"/>
      <c r="D30" s="85"/>
      <c r="E30" s="85"/>
      <c r="F30" s="85"/>
      <c r="G30" s="85"/>
      <c r="H30" s="85"/>
    </row>
    <row r="31" ht="12.75">
      <c r="H31" s="5"/>
    </row>
    <row r="32" spans="1:8" ht="12.75">
      <c r="A32" t="s">
        <v>163</v>
      </c>
      <c r="G32" s="4"/>
      <c r="H32" s="8">
        <v>4974239</v>
      </c>
    </row>
    <row r="33" spans="1:8" ht="12.75">
      <c r="A33" t="s">
        <v>164</v>
      </c>
      <c r="H33" s="6">
        <v>3741138</v>
      </c>
    </row>
    <row r="34" ht="12.75">
      <c r="H34" s="5"/>
    </row>
    <row r="35" spans="1:8" ht="12.75">
      <c r="A35" t="s">
        <v>102</v>
      </c>
      <c r="G35" s="4"/>
      <c r="H35" s="5">
        <f>SUM(H32-H33)</f>
        <v>1233101</v>
      </c>
    </row>
    <row r="36" spans="1:8" ht="12.75">
      <c r="A36" t="s">
        <v>21</v>
      </c>
      <c r="H36" s="6">
        <v>-284009</v>
      </c>
    </row>
    <row r="37" ht="12.75">
      <c r="H37" s="5"/>
    </row>
    <row r="38" spans="1:8" ht="12.75">
      <c r="A38" t="s">
        <v>137</v>
      </c>
      <c r="H38" s="5">
        <f>SUM(H35:H36)</f>
        <v>949092</v>
      </c>
    </row>
    <row r="39" spans="1:8" ht="12.75">
      <c r="A39" t="s">
        <v>136</v>
      </c>
      <c r="H39" s="6">
        <v>301881</v>
      </c>
    </row>
    <row r="40" ht="12.75">
      <c r="H40" s="5"/>
    </row>
    <row r="41" spans="1:8" ht="12.75">
      <c r="A41" t="s">
        <v>138</v>
      </c>
      <c r="H41" s="2">
        <f>+H38-H39</f>
        <v>647211</v>
      </c>
    </row>
    <row r="42" spans="1:8" ht="12.75">
      <c r="A42" t="s">
        <v>139</v>
      </c>
      <c r="H42" s="3">
        <v>0</v>
      </c>
    </row>
    <row r="43" ht="12.75">
      <c r="H43" s="22"/>
    </row>
    <row r="44" ht="12.75">
      <c r="H44" s="2"/>
    </row>
    <row r="45" spans="1:8" ht="13.5" thickBot="1">
      <c r="A45" s="7" t="s">
        <v>23</v>
      </c>
      <c r="G45" s="4"/>
      <c r="H45" s="10">
        <f>+H41+H42</f>
        <v>647211</v>
      </c>
    </row>
    <row r="46" ht="13.5" thickTop="1">
      <c r="H46" s="2"/>
    </row>
    <row r="47" ht="12.75">
      <c r="H47" s="2"/>
    </row>
  </sheetData>
  <mergeCells count="8">
    <mergeCell ref="A5:H5"/>
    <mergeCell ref="A6:H6"/>
    <mergeCell ref="A9:H9"/>
    <mergeCell ref="A10:H10"/>
    <mergeCell ref="A11:H11"/>
    <mergeCell ref="A28:H28"/>
    <mergeCell ref="A29:H29"/>
    <mergeCell ref="A30:H30"/>
  </mergeCells>
  <printOptions/>
  <pageMargins left="0.75" right="0.75" top="0.75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43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2" width="0.5625" style="0" customWidth="1"/>
    <col min="8" max="8" width="13.140625" style="0" customWidth="1"/>
  </cols>
  <sheetData>
    <row r="3" ht="12.75">
      <c r="H3" s="4" t="s">
        <v>24</v>
      </c>
    </row>
    <row r="5" spans="1:8" ht="12.75">
      <c r="A5" s="86" t="s">
        <v>33</v>
      </c>
      <c r="B5" s="86"/>
      <c r="C5" s="86"/>
      <c r="D5" s="86"/>
      <c r="E5" s="86"/>
      <c r="F5" s="86"/>
      <c r="G5" s="86"/>
      <c r="H5" s="86"/>
    </row>
    <row r="8" spans="1:8" ht="12.75">
      <c r="A8" s="85" t="s">
        <v>27</v>
      </c>
      <c r="B8" s="85"/>
      <c r="C8" s="85"/>
      <c r="D8" s="85"/>
      <c r="E8" s="85"/>
      <c r="F8" s="85"/>
      <c r="G8" s="85"/>
      <c r="H8" s="85"/>
    </row>
    <row r="9" spans="1:8" ht="12.75">
      <c r="A9" s="85" t="s">
        <v>227</v>
      </c>
      <c r="B9" s="85"/>
      <c r="C9" s="85"/>
      <c r="D9" s="85"/>
      <c r="E9" s="85"/>
      <c r="F9" s="85"/>
      <c r="G9" s="85"/>
      <c r="H9" s="85"/>
    </row>
    <row r="10" spans="1:8" ht="12.75">
      <c r="A10" s="85" t="s">
        <v>28</v>
      </c>
      <c r="B10" s="85"/>
      <c r="C10" s="85"/>
      <c r="D10" s="85"/>
      <c r="E10" s="85"/>
      <c r="F10" s="85"/>
      <c r="G10" s="85"/>
      <c r="H10" s="85"/>
    </row>
    <row r="12" spans="1:8" ht="12.75">
      <c r="A12" t="s">
        <v>85</v>
      </c>
      <c r="G12" s="4"/>
      <c r="H12" s="8">
        <v>242018</v>
      </c>
    </row>
    <row r="13" spans="1:8" ht="12.75">
      <c r="A13" t="s">
        <v>34</v>
      </c>
      <c r="H13" s="5">
        <v>178508</v>
      </c>
    </row>
    <row r="14" spans="1:8" ht="12.75">
      <c r="A14" t="s">
        <v>84</v>
      </c>
      <c r="H14" s="6">
        <v>0</v>
      </c>
    </row>
    <row r="15" ht="12.75">
      <c r="H15" s="5"/>
    </row>
    <row r="16" spans="1:8" ht="13.5" thickBot="1">
      <c r="A16" s="7" t="s">
        <v>30</v>
      </c>
      <c r="G16" s="4"/>
      <c r="H16" s="9">
        <f>SUM(H12:H14)</f>
        <v>420526</v>
      </c>
    </row>
    <row r="17" ht="13.5" thickTop="1">
      <c r="H17" s="5"/>
    </row>
    <row r="18" ht="12.75">
      <c r="H18" s="5"/>
    </row>
    <row r="19" spans="1:8" ht="12.75">
      <c r="A19" t="s">
        <v>86</v>
      </c>
      <c r="G19" s="4"/>
      <c r="H19" s="8">
        <v>251625</v>
      </c>
    </row>
    <row r="20" spans="1:8" ht="12.75">
      <c r="A20" t="s">
        <v>18</v>
      </c>
      <c r="H20" s="5">
        <v>19000</v>
      </c>
    </row>
    <row r="21" spans="1:8" ht="12.75">
      <c r="A21" t="s">
        <v>19</v>
      </c>
      <c r="H21" s="6">
        <v>149901</v>
      </c>
    </row>
    <row r="22" ht="12.75">
      <c r="H22" s="5"/>
    </row>
    <row r="23" spans="1:8" ht="13.5" thickBot="1">
      <c r="A23" s="7" t="s">
        <v>31</v>
      </c>
      <c r="G23" s="4"/>
      <c r="H23" s="9">
        <f>SUM(H19:H21)</f>
        <v>420526</v>
      </c>
    </row>
    <row r="24" ht="13.5" thickTop="1">
      <c r="H24" s="5"/>
    </row>
    <row r="25" ht="12.75">
      <c r="H25" s="5"/>
    </row>
    <row r="26" ht="12.75">
      <c r="H26" s="5"/>
    </row>
    <row r="27" spans="1:8" ht="12.75">
      <c r="A27" s="85" t="s">
        <v>29</v>
      </c>
      <c r="B27" s="85"/>
      <c r="C27" s="85"/>
      <c r="D27" s="85"/>
      <c r="E27" s="85"/>
      <c r="F27" s="85"/>
      <c r="G27" s="85"/>
      <c r="H27" s="85"/>
    </row>
    <row r="28" spans="1:8" ht="12.75">
      <c r="A28" s="85" t="s">
        <v>228</v>
      </c>
      <c r="B28" s="85"/>
      <c r="C28" s="85"/>
      <c r="D28" s="85"/>
      <c r="E28" s="85"/>
      <c r="F28" s="85"/>
      <c r="G28" s="85"/>
      <c r="H28" s="85"/>
    </row>
    <row r="29" spans="1:8" ht="12.75">
      <c r="A29" s="85" t="s">
        <v>28</v>
      </c>
      <c r="B29" s="85"/>
      <c r="C29" s="85"/>
      <c r="D29" s="85"/>
      <c r="E29" s="85"/>
      <c r="F29" s="85"/>
      <c r="G29" s="85"/>
      <c r="H29" s="85"/>
    </row>
    <row r="30" ht="12.75">
      <c r="H30" s="5"/>
    </row>
    <row r="31" spans="1:8" ht="12.75">
      <c r="A31" t="s">
        <v>163</v>
      </c>
      <c r="G31" s="4"/>
      <c r="H31" s="8">
        <v>370971</v>
      </c>
    </row>
    <row r="32" spans="1:8" ht="12.75">
      <c r="A32" t="s">
        <v>164</v>
      </c>
      <c r="H32" s="6">
        <v>435508</v>
      </c>
    </row>
    <row r="33" ht="12.75">
      <c r="H33" s="5"/>
    </row>
    <row r="34" spans="1:8" ht="12.75">
      <c r="A34" t="s">
        <v>102</v>
      </c>
      <c r="G34" s="4"/>
      <c r="H34" s="5">
        <f>SUM(H31-H32)</f>
        <v>-64537</v>
      </c>
    </row>
    <row r="35" spans="1:8" ht="12.75">
      <c r="A35" t="s">
        <v>21</v>
      </c>
      <c r="H35" s="6">
        <v>3941</v>
      </c>
    </row>
    <row r="36" ht="12.75">
      <c r="H36" s="5"/>
    </row>
    <row r="37" spans="1:8" ht="12.75">
      <c r="A37" t="s">
        <v>35</v>
      </c>
      <c r="H37" s="5">
        <f>SUM(H33:H35)</f>
        <v>-60596</v>
      </c>
    </row>
    <row r="38" ht="12.75">
      <c r="H38" s="5"/>
    </row>
    <row r="39" spans="1:8" ht="12.75">
      <c r="A39" t="s">
        <v>22</v>
      </c>
      <c r="H39" s="6">
        <v>20875</v>
      </c>
    </row>
    <row r="40" ht="12.75">
      <c r="H40" s="5"/>
    </row>
    <row r="41" spans="1:8" ht="13.5" thickBot="1">
      <c r="A41" s="7" t="s">
        <v>23</v>
      </c>
      <c r="G41" s="4"/>
      <c r="H41" s="10">
        <f>SUM(H37:H39)</f>
        <v>-39721</v>
      </c>
    </row>
    <row r="42" ht="13.5" thickTop="1">
      <c r="H42" s="2"/>
    </row>
    <row r="43" ht="12.75">
      <c r="H43" s="2"/>
    </row>
  </sheetData>
  <mergeCells count="7">
    <mergeCell ref="A27:H27"/>
    <mergeCell ref="A28:H28"/>
    <mergeCell ref="A29:H29"/>
    <mergeCell ref="A5:H5"/>
    <mergeCell ref="A8:H8"/>
    <mergeCell ref="A9:H9"/>
    <mergeCell ref="A10:H1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41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2" width="0.5625" style="0" customWidth="1"/>
    <col min="8" max="8" width="13.140625" style="0" customWidth="1"/>
  </cols>
  <sheetData>
    <row r="3" ht="12.75">
      <c r="H3" s="4" t="s">
        <v>24</v>
      </c>
    </row>
    <row r="5" spans="1:8" ht="12.75">
      <c r="A5" s="86" t="s">
        <v>72</v>
      </c>
      <c r="B5" s="86"/>
      <c r="C5" s="86"/>
      <c r="D5" s="86"/>
      <c r="E5" s="86"/>
      <c r="F5" s="86"/>
      <c r="G5" s="86"/>
      <c r="H5" s="86"/>
    </row>
    <row r="8" spans="1:8" ht="12.75">
      <c r="A8" s="85" t="s">
        <v>27</v>
      </c>
      <c r="B8" s="85"/>
      <c r="C8" s="85"/>
      <c r="D8" s="85"/>
      <c r="E8" s="85"/>
      <c r="F8" s="85"/>
      <c r="G8" s="85"/>
      <c r="H8" s="85"/>
    </row>
    <row r="9" spans="1:8" ht="12.75">
      <c r="A9" s="85" t="s">
        <v>227</v>
      </c>
      <c r="B9" s="85"/>
      <c r="C9" s="85"/>
      <c r="D9" s="85"/>
      <c r="E9" s="85"/>
      <c r="F9" s="85"/>
      <c r="G9" s="85"/>
      <c r="H9" s="85"/>
    </row>
    <row r="10" spans="1:8" ht="12.75">
      <c r="A10" s="85" t="s">
        <v>28</v>
      </c>
      <c r="B10" s="85"/>
      <c r="C10" s="85"/>
      <c r="D10" s="85"/>
      <c r="E10" s="85"/>
      <c r="F10" s="85"/>
      <c r="G10" s="85"/>
      <c r="H10" s="85"/>
    </row>
    <row r="12" spans="1:8" ht="12.75">
      <c r="A12" t="s">
        <v>166</v>
      </c>
      <c r="H12" s="8">
        <v>789</v>
      </c>
    </row>
    <row r="13" spans="1:8" ht="12.75">
      <c r="A13" t="s">
        <v>189</v>
      </c>
      <c r="G13" s="4"/>
      <c r="H13" s="5">
        <v>3595</v>
      </c>
    </row>
    <row r="14" spans="1:8" ht="12.75">
      <c r="A14" t="s">
        <v>34</v>
      </c>
      <c r="H14" s="6">
        <v>1</v>
      </c>
    </row>
    <row r="15" ht="12.75">
      <c r="H15" s="5"/>
    </row>
    <row r="16" spans="1:8" ht="13.5" thickBot="1">
      <c r="A16" s="7" t="s">
        <v>30</v>
      </c>
      <c r="G16" s="4"/>
      <c r="H16" s="9">
        <f>SUM(H12:H14)</f>
        <v>4385</v>
      </c>
    </row>
    <row r="17" ht="13.5" thickTop="1">
      <c r="H17" s="5"/>
    </row>
    <row r="18" ht="12.75">
      <c r="H18" s="5"/>
    </row>
    <row r="19" spans="1:8" ht="12.75">
      <c r="A19" t="s">
        <v>175</v>
      </c>
      <c r="G19" s="4"/>
      <c r="H19" s="8">
        <v>3685</v>
      </c>
    </row>
    <row r="20" spans="1:8" ht="12.75">
      <c r="A20" t="s">
        <v>186</v>
      </c>
      <c r="G20" s="4"/>
      <c r="H20" s="5">
        <v>-16</v>
      </c>
    </row>
    <row r="21" spans="1:8" ht="12.75">
      <c r="A21" t="s">
        <v>19</v>
      </c>
      <c r="H21" s="6">
        <v>716</v>
      </c>
    </row>
    <row r="22" ht="12.75">
      <c r="H22" s="5"/>
    </row>
    <row r="23" spans="1:8" ht="13.5" thickBot="1">
      <c r="A23" s="7" t="s">
        <v>31</v>
      </c>
      <c r="G23" s="4"/>
      <c r="H23" s="9">
        <f>SUM(H19:H21)</f>
        <v>4385</v>
      </c>
    </row>
    <row r="24" ht="13.5" thickTop="1">
      <c r="H24" s="5"/>
    </row>
    <row r="25" ht="12.75">
      <c r="H25" s="5"/>
    </row>
    <row r="26" ht="12.75">
      <c r="H26" s="5"/>
    </row>
    <row r="27" spans="1:8" ht="12.75">
      <c r="A27" s="85" t="s">
        <v>29</v>
      </c>
      <c r="B27" s="85"/>
      <c r="C27" s="85"/>
      <c r="D27" s="85"/>
      <c r="E27" s="85"/>
      <c r="F27" s="85"/>
      <c r="G27" s="85"/>
      <c r="H27" s="85"/>
    </row>
    <row r="28" spans="1:8" ht="12.75">
      <c r="A28" s="85" t="s">
        <v>228</v>
      </c>
      <c r="B28" s="85"/>
      <c r="C28" s="85"/>
      <c r="D28" s="85"/>
      <c r="E28" s="85"/>
      <c r="F28" s="85"/>
      <c r="G28" s="85"/>
      <c r="H28" s="85"/>
    </row>
    <row r="29" spans="1:8" ht="12.75">
      <c r="A29" s="85" t="s">
        <v>28</v>
      </c>
      <c r="B29" s="85"/>
      <c r="C29" s="85"/>
      <c r="D29" s="85"/>
      <c r="E29" s="85"/>
      <c r="F29" s="85"/>
      <c r="G29" s="85"/>
      <c r="H29" s="85"/>
    </row>
    <row r="30" ht="12.75">
      <c r="H30" s="5"/>
    </row>
    <row r="31" spans="1:8" ht="12.75">
      <c r="A31" t="s">
        <v>163</v>
      </c>
      <c r="G31" s="4"/>
      <c r="H31" s="8">
        <v>24948</v>
      </c>
    </row>
    <row r="32" spans="1:8" ht="12.75">
      <c r="A32" t="s">
        <v>164</v>
      </c>
      <c r="H32" s="6">
        <v>25168</v>
      </c>
    </row>
    <row r="33" ht="12.75">
      <c r="H33" s="5"/>
    </row>
    <row r="34" spans="1:8" ht="12.75">
      <c r="A34" t="s">
        <v>102</v>
      </c>
      <c r="G34" s="4"/>
      <c r="H34" s="5">
        <f>SUM(H31-H32)</f>
        <v>-220</v>
      </c>
    </row>
    <row r="35" spans="1:8" ht="12.75">
      <c r="A35" t="s">
        <v>21</v>
      </c>
      <c r="H35" s="6">
        <v>28</v>
      </c>
    </row>
    <row r="36" ht="12.75">
      <c r="H36" s="5"/>
    </row>
    <row r="37" spans="1:8" ht="12.75">
      <c r="A37" t="s">
        <v>35</v>
      </c>
      <c r="H37" s="5">
        <f>SUM(H33:H35)</f>
        <v>-192</v>
      </c>
    </row>
    <row r="38" ht="12.75">
      <c r="H38" s="5"/>
    </row>
    <row r="39" spans="1:8" ht="12.75">
      <c r="A39" t="s">
        <v>22</v>
      </c>
      <c r="H39" s="6">
        <v>67</v>
      </c>
    </row>
    <row r="40" ht="12.75">
      <c r="H40" s="5"/>
    </row>
    <row r="41" spans="1:8" ht="13.5" thickBot="1">
      <c r="A41" s="7" t="s">
        <v>165</v>
      </c>
      <c r="G41" s="4"/>
      <c r="H41" s="10">
        <f>SUM(H37:H39)</f>
        <v>-125</v>
      </c>
    </row>
    <row r="42" ht="13.5" thickTop="1"/>
  </sheetData>
  <mergeCells count="7">
    <mergeCell ref="A27:H27"/>
    <mergeCell ref="A28:H28"/>
    <mergeCell ref="A29:H29"/>
    <mergeCell ref="A5:H5"/>
    <mergeCell ref="A8:H8"/>
    <mergeCell ref="A9:H9"/>
    <mergeCell ref="A10:H1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42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2" width="0.5625" style="0" customWidth="1"/>
    <col min="8" max="8" width="13.140625" style="0" customWidth="1"/>
    <col min="9" max="9" width="15.8515625" style="12" customWidth="1"/>
  </cols>
  <sheetData>
    <row r="3" ht="12.75">
      <c r="H3" s="4" t="s">
        <v>24</v>
      </c>
    </row>
    <row r="5" spans="1:8" ht="12.75">
      <c r="A5" s="86" t="s">
        <v>141</v>
      </c>
      <c r="B5" s="86"/>
      <c r="C5" s="86"/>
      <c r="D5" s="86"/>
      <c r="E5" s="86"/>
      <c r="F5" s="86"/>
      <c r="G5" s="86"/>
      <c r="H5" s="86"/>
    </row>
    <row r="8" spans="1:8" ht="12.75">
      <c r="A8" s="85" t="s">
        <v>27</v>
      </c>
      <c r="B8" s="85"/>
      <c r="C8" s="85"/>
      <c r="D8" s="85"/>
      <c r="E8" s="85"/>
      <c r="F8" s="85"/>
      <c r="G8" s="85"/>
      <c r="H8" s="85"/>
    </row>
    <row r="9" spans="1:8" ht="12.75">
      <c r="A9" s="85" t="s">
        <v>227</v>
      </c>
      <c r="B9" s="85"/>
      <c r="C9" s="85"/>
      <c r="D9" s="85"/>
      <c r="E9" s="85"/>
      <c r="F9" s="85"/>
      <c r="G9" s="85"/>
      <c r="H9" s="85"/>
    </row>
    <row r="10" spans="1:8" ht="12.75">
      <c r="A10" s="85" t="s">
        <v>28</v>
      </c>
      <c r="B10" s="85"/>
      <c r="C10" s="85"/>
      <c r="D10" s="85"/>
      <c r="E10" s="85"/>
      <c r="F10" s="85"/>
      <c r="G10" s="85"/>
      <c r="H10" s="85"/>
    </row>
    <row r="12" spans="1:8" ht="12.75">
      <c r="A12" t="s">
        <v>187</v>
      </c>
      <c r="G12" s="4"/>
      <c r="H12" s="8">
        <v>730662</v>
      </c>
    </row>
    <row r="13" spans="1:8" ht="12.75">
      <c r="A13" t="s">
        <v>167</v>
      </c>
      <c r="G13" s="4"/>
      <c r="H13" s="5">
        <v>890944</v>
      </c>
    </row>
    <row r="14" ht="12.75">
      <c r="H14" s="5"/>
    </row>
    <row r="15" spans="1:8" ht="13.5" thickBot="1">
      <c r="A15" s="7" t="s">
        <v>30</v>
      </c>
      <c r="G15" s="4"/>
      <c r="H15" s="9">
        <f>SUM(H12:H13)</f>
        <v>1621606</v>
      </c>
    </row>
    <row r="16" ht="13.5" thickTop="1">
      <c r="H16" s="5"/>
    </row>
    <row r="17" ht="12.75">
      <c r="H17" s="5"/>
    </row>
    <row r="18" spans="1:8" ht="12.75">
      <c r="A18" t="s">
        <v>168</v>
      </c>
      <c r="G18" s="4"/>
      <c r="H18" s="8">
        <v>1852952</v>
      </c>
    </row>
    <row r="19" spans="1:8" ht="12.75">
      <c r="A19" t="s">
        <v>169</v>
      </c>
      <c r="G19" s="4"/>
      <c r="H19" s="5">
        <v>124834</v>
      </c>
    </row>
    <row r="20" spans="1:8" ht="12.75">
      <c r="A20" t="s">
        <v>19</v>
      </c>
      <c r="H20" s="6">
        <v>-356180</v>
      </c>
    </row>
    <row r="21" ht="12.75">
      <c r="H21" s="5"/>
    </row>
    <row r="22" spans="1:8" ht="13.5" thickBot="1">
      <c r="A22" s="7" t="s">
        <v>31</v>
      </c>
      <c r="G22" s="4"/>
      <c r="H22" s="9">
        <f>SUM(H18:H20)</f>
        <v>1621606</v>
      </c>
    </row>
    <row r="23" ht="13.5" thickTop="1">
      <c r="H23" s="5"/>
    </row>
    <row r="24" ht="12.75">
      <c r="H24" s="5"/>
    </row>
    <row r="25" ht="12.75">
      <c r="H25" s="5"/>
    </row>
    <row r="26" spans="1:8" ht="12.75">
      <c r="A26" s="85" t="s">
        <v>29</v>
      </c>
      <c r="B26" s="85"/>
      <c r="C26" s="85"/>
      <c r="D26" s="85"/>
      <c r="E26" s="85"/>
      <c r="F26" s="85"/>
      <c r="G26" s="85"/>
      <c r="H26" s="85"/>
    </row>
    <row r="27" spans="1:8" ht="12.75">
      <c r="A27" s="85" t="s">
        <v>228</v>
      </c>
      <c r="B27" s="85"/>
      <c r="C27" s="85"/>
      <c r="D27" s="85"/>
      <c r="E27" s="85"/>
      <c r="F27" s="85"/>
      <c r="G27" s="85"/>
      <c r="H27" s="85"/>
    </row>
    <row r="28" spans="1:8" ht="12.75">
      <c r="A28" s="85" t="s">
        <v>28</v>
      </c>
      <c r="B28" s="85"/>
      <c r="C28" s="85"/>
      <c r="D28" s="85"/>
      <c r="E28" s="85"/>
      <c r="F28" s="85"/>
      <c r="G28" s="85"/>
      <c r="H28" s="85"/>
    </row>
    <row r="29" ht="12.75">
      <c r="H29" s="5"/>
    </row>
    <row r="30" spans="1:8" ht="12.75">
      <c r="A30" t="s">
        <v>163</v>
      </c>
      <c r="G30" s="4"/>
      <c r="H30" s="8">
        <v>67674</v>
      </c>
    </row>
    <row r="31" spans="1:9" ht="12.75">
      <c r="A31" t="s">
        <v>164</v>
      </c>
      <c r="H31" s="6">
        <v>183885</v>
      </c>
      <c r="I31" s="11"/>
    </row>
    <row r="32" ht="12.75">
      <c r="H32" s="5"/>
    </row>
    <row r="33" spans="1:8" ht="12.75">
      <c r="A33" t="s">
        <v>102</v>
      </c>
      <c r="G33" s="4"/>
      <c r="H33" s="5">
        <f>SUM(H30-H31)</f>
        <v>-116211</v>
      </c>
    </row>
    <row r="34" spans="1:8" ht="12.75">
      <c r="A34" t="s">
        <v>21</v>
      </c>
      <c r="H34" s="6">
        <v>80770</v>
      </c>
    </row>
    <row r="35" ht="12.75">
      <c r="H35" s="5"/>
    </row>
    <row r="36" spans="1:8" ht="12.75">
      <c r="A36" t="s">
        <v>35</v>
      </c>
      <c r="H36" s="5">
        <f>SUM(H32:H34)</f>
        <v>-35441</v>
      </c>
    </row>
    <row r="37" ht="12.75">
      <c r="H37" s="5"/>
    </row>
    <row r="38" spans="1:8" ht="12.75">
      <c r="A38" t="s">
        <v>22</v>
      </c>
      <c r="H38" s="6">
        <v>44950</v>
      </c>
    </row>
    <row r="39" ht="12.75">
      <c r="H39" s="5"/>
    </row>
    <row r="40" spans="1:8" ht="13.5" thickBot="1">
      <c r="A40" s="7" t="s">
        <v>165</v>
      </c>
      <c r="G40" s="4"/>
      <c r="H40" s="10">
        <f>SUM(H36:H38)</f>
        <v>9509</v>
      </c>
    </row>
    <row r="41" ht="13.5" thickTop="1">
      <c r="H41" s="2"/>
    </row>
    <row r="42" ht="12.75">
      <c r="H42" s="2"/>
    </row>
  </sheetData>
  <mergeCells count="7">
    <mergeCell ref="A26:H26"/>
    <mergeCell ref="A27:H27"/>
    <mergeCell ref="A28:H28"/>
    <mergeCell ref="A5:H5"/>
    <mergeCell ref="A8:H8"/>
    <mergeCell ref="A9:H9"/>
    <mergeCell ref="A10:H10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41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2" width="0.5625" style="0" customWidth="1"/>
    <col min="8" max="8" width="13.140625" style="0" customWidth="1"/>
    <col min="9" max="9" width="15.8515625" style="12" customWidth="1"/>
  </cols>
  <sheetData>
    <row r="3" ht="12.75">
      <c r="H3" s="4" t="s">
        <v>24</v>
      </c>
    </row>
    <row r="5" spans="1:8" ht="12.75">
      <c r="A5" s="86" t="s">
        <v>157</v>
      </c>
      <c r="B5" s="86"/>
      <c r="C5" s="86"/>
      <c r="D5" s="86"/>
      <c r="E5" s="86"/>
      <c r="F5" s="86"/>
      <c r="G5" s="86"/>
      <c r="H5" s="86"/>
    </row>
    <row r="8" spans="1:8" ht="12.75">
      <c r="A8" s="85" t="s">
        <v>27</v>
      </c>
      <c r="B8" s="85"/>
      <c r="C8" s="85"/>
      <c r="D8" s="85"/>
      <c r="E8" s="85"/>
      <c r="F8" s="85"/>
      <c r="G8" s="85"/>
      <c r="H8" s="85"/>
    </row>
    <row r="9" spans="1:8" ht="12.75">
      <c r="A9" s="85" t="s">
        <v>227</v>
      </c>
      <c r="B9" s="85"/>
      <c r="C9" s="85"/>
      <c r="D9" s="85"/>
      <c r="E9" s="85"/>
      <c r="F9" s="85"/>
      <c r="G9" s="85"/>
      <c r="H9" s="85"/>
    </row>
    <row r="10" spans="1:8" ht="12.75">
      <c r="A10" s="85" t="s">
        <v>28</v>
      </c>
      <c r="B10" s="85"/>
      <c r="C10" s="85"/>
      <c r="D10" s="85"/>
      <c r="E10" s="85"/>
      <c r="F10" s="85"/>
      <c r="G10" s="85"/>
      <c r="H10" s="85"/>
    </row>
    <row r="12" spans="1:8" ht="12.75">
      <c r="A12" t="s">
        <v>173</v>
      </c>
      <c r="G12" s="4"/>
      <c r="H12" s="8">
        <v>290379</v>
      </c>
    </row>
    <row r="13" spans="1:8" ht="12.75">
      <c r="A13" t="s">
        <v>174</v>
      </c>
      <c r="G13" s="4"/>
      <c r="H13" s="41">
        <v>1265</v>
      </c>
    </row>
    <row r="14" spans="1:8" ht="12.75">
      <c r="A14" t="s">
        <v>34</v>
      </c>
      <c r="H14" s="6">
        <v>11962</v>
      </c>
    </row>
    <row r="15" ht="12.75">
      <c r="H15" s="11"/>
    </row>
    <row r="16" spans="1:8" ht="13.5" thickBot="1">
      <c r="A16" s="7" t="s">
        <v>30</v>
      </c>
      <c r="G16" s="4"/>
      <c r="H16" s="9">
        <f>SUM(H12:H14)</f>
        <v>303606</v>
      </c>
    </row>
    <row r="17" ht="13.5" thickTop="1">
      <c r="H17" s="5"/>
    </row>
    <row r="18" ht="12.75">
      <c r="H18" s="5"/>
    </row>
    <row r="19" spans="1:8" ht="12.75">
      <c r="A19" t="s">
        <v>175</v>
      </c>
      <c r="G19" s="4"/>
      <c r="H19" s="8">
        <v>21552</v>
      </c>
    </row>
    <row r="20" spans="1:8" ht="12.75">
      <c r="A20" t="s">
        <v>176</v>
      </c>
      <c r="G20" s="4"/>
      <c r="H20" s="5">
        <v>1803</v>
      </c>
    </row>
    <row r="21" spans="1:8" ht="12.75">
      <c r="A21" t="s">
        <v>177</v>
      </c>
      <c r="H21" s="6">
        <v>280251</v>
      </c>
    </row>
    <row r="22" ht="12.75">
      <c r="H22" s="5"/>
    </row>
    <row r="23" spans="1:8" ht="13.5" thickBot="1">
      <c r="A23" s="7" t="s">
        <v>31</v>
      </c>
      <c r="G23" s="4"/>
      <c r="H23" s="9">
        <f>SUM(H19:H21)</f>
        <v>303606</v>
      </c>
    </row>
    <row r="24" ht="13.5" thickTop="1">
      <c r="H24" s="5"/>
    </row>
    <row r="25" ht="12.75">
      <c r="H25" s="5"/>
    </row>
    <row r="26" ht="12.75">
      <c r="H26" s="5"/>
    </row>
    <row r="27" spans="1:8" ht="12.75">
      <c r="A27" s="85" t="s">
        <v>29</v>
      </c>
      <c r="B27" s="85"/>
      <c r="C27" s="85"/>
      <c r="D27" s="85"/>
      <c r="E27" s="85"/>
      <c r="F27" s="85"/>
      <c r="G27" s="85"/>
      <c r="H27" s="85"/>
    </row>
    <row r="28" spans="1:8" ht="12.75">
      <c r="A28" s="85" t="s">
        <v>228</v>
      </c>
      <c r="B28" s="85"/>
      <c r="C28" s="85"/>
      <c r="D28" s="85"/>
      <c r="E28" s="85"/>
      <c r="F28" s="85"/>
      <c r="G28" s="85"/>
      <c r="H28" s="85"/>
    </row>
    <row r="29" spans="1:8" ht="12.75">
      <c r="A29" s="85" t="s">
        <v>28</v>
      </c>
      <c r="B29" s="85"/>
      <c r="C29" s="85"/>
      <c r="D29" s="85"/>
      <c r="E29" s="85"/>
      <c r="F29" s="85"/>
      <c r="G29" s="85"/>
      <c r="H29" s="85"/>
    </row>
    <row r="30" ht="12.75">
      <c r="H30" s="5"/>
    </row>
    <row r="31" spans="1:8" ht="12.75">
      <c r="A31" t="s">
        <v>170</v>
      </c>
      <c r="G31" s="4"/>
      <c r="H31" s="8">
        <v>-94</v>
      </c>
    </row>
    <row r="32" spans="7:8" ht="12.75">
      <c r="G32" s="4"/>
      <c r="H32" s="8"/>
    </row>
    <row r="33" spans="1:9" ht="12.75">
      <c r="A33" t="s">
        <v>164</v>
      </c>
      <c r="H33" s="6">
        <v>111</v>
      </c>
      <c r="I33" s="11"/>
    </row>
    <row r="34" ht="12.75">
      <c r="H34" s="5"/>
    </row>
    <row r="35" spans="1:8" ht="12.75">
      <c r="A35" t="s">
        <v>155</v>
      </c>
      <c r="G35" s="4"/>
      <c r="H35" s="5">
        <f>SUM(H31-H33)</f>
        <v>-205</v>
      </c>
    </row>
    <row r="36" spans="1:8" ht="12.75">
      <c r="A36" t="s">
        <v>91</v>
      </c>
      <c r="H36" s="6">
        <v>0</v>
      </c>
    </row>
    <row r="37" ht="12.75">
      <c r="H37" s="5"/>
    </row>
    <row r="38" spans="1:8" ht="12.75">
      <c r="A38" s="40" t="s">
        <v>171</v>
      </c>
      <c r="G38" s="4"/>
      <c r="H38" s="36">
        <f>H35-H36</f>
        <v>-205</v>
      </c>
    </row>
    <row r="39" spans="1:8" ht="12.75">
      <c r="A39" t="s">
        <v>172</v>
      </c>
      <c r="H39" s="3">
        <v>378</v>
      </c>
    </row>
    <row r="40" ht="12.75">
      <c r="H40" s="2"/>
    </row>
    <row r="41" spans="1:8" ht="13.5" thickBot="1">
      <c r="A41" s="37" t="s">
        <v>23</v>
      </c>
      <c r="H41" s="38">
        <f>+H38+H39</f>
        <v>173</v>
      </c>
    </row>
    <row r="42" ht="13.5" thickTop="1"/>
  </sheetData>
  <mergeCells count="7">
    <mergeCell ref="A27:H27"/>
    <mergeCell ref="A28:H28"/>
    <mergeCell ref="A29:H29"/>
    <mergeCell ref="A5:H5"/>
    <mergeCell ref="A8:H8"/>
    <mergeCell ref="A9:H9"/>
    <mergeCell ref="A10:H10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40"/>
  <sheetViews>
    <sheetView workbookViewId="0" topLeftCell="A1">
      <selection activeCell="A1" sqref="A1"/>
    </sheetView>
  </sheetViews>
  <sheetFormatPr defaultColWidth="9.140625" defaultRowHeight="12.75"/>
  <cols>
    <col min="1" max="1" width="35.57421875" style="0" bestFit="1" customWidth="1"/>
    <col min="2" max="2" width="0.5625" style="0" customWidth="1"/>
    <col min="7" max="7" width="2.28125" style="0" customWidth="1"/>
    <col min="8" max="8" width="13.140625" style="0" customWidth="1"/>
  </cols>
  <sheetData>
    <row r="2" ht="12.75">
      <c r="H2" s="4" t="s">
        <v>24</v>
      </c>
    </row>
    <row r="4" spans="1:8" ht="12.75">
      <c r="A4" s="86" t="s">
        <v>190</v>
      </c>
      <c r="B4" s="86"/>
      <c r="C4" s="86"/>
      <c r="D4" s="86"/>
      <c r="E4" s="86"/>
      <c r="F4" s="86"/>
      <c r="G4" s="86"/>
      <c r="H4" s="86"/>
    </row>
    <row r="6" spans="1:8" ht="12.75">
      <c r="A6" s="85" t="s">
        <v>27</v>
      </c>
      <c r="B6" s="85"/>
      <c r="C6" s="85"/>
      <c r="D6" s="85"/>
      <c r="E6" s="85"/>
      <c r="F6" s="85"/>
      <c r="G6" s="85"/>
      <c r="H6" s="85"/>
    </row>
    <row r="7" spans="1:8" ht="12.75">
      <c r="A7" s="85" t="s">
        <v>227</v>
      </c>
      <c r="B7" s="85"/>
      <c r="C7" s="85"/>
      <c r="D7" s="85"/>
      <c r="E7" s="85"/>
      <c r="F7" s="85"/>
      <c r="G7" s="85"/>
      <c r="H7" s="85"/>
    </row>
    <row r="8" spans="1:8" ht="12.75">
      <c r="A8" s="85" t="s">
        <v>28</v>
      </c>
      <c r="B8" s="85"/>
      <c r="C8" s="85"/>
      <c r="D8" s="85"/>
      <c r="E8" s="85"/>
      <c r="F8" s="85"/>
      <c r="G8" s="85"/>
      <c r="H8" s="85"/>
    </row>
    <row r="10" spans="1:8" ht="12.75">
      <c r="A10" t="s">
        <v>142</v>
      </c>
      <c r="G10" s="4"/>
      <c r="H10" s="8">
        <v>21252</v>
      </c>
    </row>
    <row r="11" spans="1:8" ht="12.75">
      <c r="A11" t="s">
        <v>214</v>
      </c>
      <c r="H11" s="5">
        <v>3805</v>
      </c>
    </row>
    <row r="12" spans="1:8" ht="12.75">
      <c r="A12" t="s">
        <v>34</v>
      </c>
      <c r="H12" s="6">
        <v>11987</v>
      </c>
    </row>
    <row r="13" ht="12.75">
      <c r="H13" s="5"/>
    </row>
    <row r="14" spans="1:8" ht="13.5" thickBot="1">
      <c r="A14" s="7" t="s">
        <v>30</v>
      </c>
      <c r="G14" s="4"/>
      <c r="H14" s="9">
        <f>SUM(H10:H12)</f>
        <v>37044</v>
      </c>
    </row>
    <row r="15" ht="13.5" thickTop="1">
      <c r="H15" s="5"/>
    </row>
    <row r="16" ht="12.75">
      <c r="H16" s="5"/>
    </row>
    <row r="17" spans="1:8" ht="12.75">
      <c r="A17" t="s">
        <v>175</v>
      </c>
      <c r="G17" s="4"/>
      <c r="H17" s="8">
        <v>82646</v>
      </c>
    </row>
    <row r="18" spans="1:8" ht="12.75">
      <c r="A18" t="s">
        <v>176</v>
      </c>
      <c r="G18" s="4"/>
      <c r="H18" s="8">
        <v>2189</v>
      </c>
    </row>
    <row r="19" spans="1:8" ht="12.75">
      <c r="A19" t="s">
        <v>19</v>
      </c>
      <c r="H19" s="6">
        <v>-47791</v>
      </c>
    </row>
    <row r="20" ht="12.75">
      <c r="H20" s="5"/>
    </row>
    <row r="21" spans="1:8" ht="13.5" thickBot="1">
      <c r="A21" s="7" t="s">
        <v>31</v>
      </c>
      <c r="G21" s="4"/>
      <c r="H21" s="9">
        <f>SUM(H17:H19)</f>
        <v>37044</v>
      </c>
    </row>
    <row r="22" ht="13.5" thickTop="1">
      <c r="H22" s="5"/>
    </row>
    <row r="23" ht="12.75">
      <c r="H23" s="5"/>
    </row>
    <row r="24" ht="12.75">
      <c r="H24" s="5"/>
    </row>
    <row r="25" spans="1:8" ht="12.75">
      <c r="A25" s="85" t="s">
        <v>29</v>
      </c>
      <c r="B25" s="85"/>
      <c r="C25" s="85"/>
      <c r="D25" s="85"/>
      <c r="E25" s="85"/>
      <c r="F25" s="85"/>
      <c r="G25" s="85"/>
      <c r="H25" s="85"/>
    </row>
    <row r="26" spans="1:8" ht="12.75">
      <c r="A26" s="85" t="s">
        <v>228</v>
      </c>
      <c r="B26" s="85"/>
      <c r="C26" s="85"/>
      <c r="D26" s="85"/>
      <c r="E26" s="85"/>
      <c r="F26" s="85"/>
      <c r="G26" s="85"/>
      <c r="H26" s="85"/>
    </row>
    <row r="27" spans="1:8" ht="12.75">
      <c r="A27" s="85" t="s">
        <v>28</v>
      </c>
      <c r="B27" s="85"/>
      <c r="C27" s="85"/>
      <c r="D27" s="85"/>
      <c r="E27" s="85"/>
      <c r="F27" s="85"/>
      <c r="G27" s="85"/>
      <c r="H27" s="85"/>
    </row>
    <row r="28" ht="12.75">
      <c r="H28" s="5"/>
    </row>
    <row r="29" spans="1:8" ht="12.75">
      <c r="A29" t="s">
        <v>20</v>
      </c>
      <c r="G29" s="4"/>
      <c r="H29" s="8">
        <v>284742</v>
      </c>
    </row>
    <row r="30" spans="7:8" ht="12.75">
      <c r="G30" s="4"/>
      <c r="H30" s="8"/>
    </row>
    <row r="31" spans="1:8" ht="12.75">
      <c r="A31" t="s">
        <v>90</v>
      </c>
      <c r="F31" s="19"/>
      <c r="H31" s="20">
        <v>208936</v>
      </c>
    </row>
    <row r="32" spans="1:8" ht="12.75">
      <c r="A32" t="s">
        <v>91</v>
      </c>
      <c r="F32" s="19"/>
      <c r="H32" s="3">
        <v>69594</v>
      </c>
    </row>
    <row r="33" ht="12.75">
      <c r="H33" s="11"/>
    </row>
    <row r="34" spans="1:8" ht="12.75">
      <c r="A34" t="s">
        <v>147</v>
      </c>
      <c r="H34" s="11">
        <f>+H29-H31-H32</f>
        <v>6212</v>
      </c>
    </row>
    <row r="35" spans="1:8" ht="12.75">
      <c r="A35" t="s">
        <v>178</v>
      </c>
      <c r="H35" s="6">
        <v>-4300</v>
      </c>
    </row>
    <row r="36" ht="12.75">
      <c r="H36" s="5"/>
    </row>
    <row r="37" spans="1:8" ht="12.75">
      <c r="A37" s="35" t="s">
        <v>146</v>
      </c>
      <c r="G37" s="4"/>
      <c r="H37" s="36">
        <f>+H34+H35</f>
        <v>1912</v>
      </c>
    </row>
    <row r="38" spans="1:8" ht="12.75">
      <c r="A38" t="s">
        <v>148</v>
      </c>
      <c r="H38" s="3">
        <v>-669</v>
      </c>
    </row>
    <row r="39" ht="12.75">
      <c r="H39" s="2"/>
    </row>
    <row r="40" spans="1:8" ht="13.5" thickBot="1">
      <c r="A40" s="37" t="s">
        <v>140</v>
      </c>
      <c r="H40" s="38">
        <f>H37+H38</f>
        <v>1243</v>
      </c>
    </row>
    <row r="41" ht="13.5" thickTop="1"/>
  </sheetData>
  <mergeCells count="7">
    <mergeCell ref="A25:H25"/>
    <mergeCell ref="A26:H26"/>
    <mergeCell ref="A27:H27"/>
    <mergeCell ref="A4:H4"/>
    <mergeCell ref="A6:H6"/>
    <mergeCell ref="A7:H7"/>
    <mergeCell ref="A8:H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CenturyTel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porr</dc:creator>
  <cp:keywords/>
  <dc:description/>
  <cp:lastModifiedBy>CenturyTel</cp:lastModifiedBy>
  <cp:lastPrinted>2010-06-01T22:19:44Z</cp:lastPrinted>
  <dcterms:created xsi:type="dcterms:W3CDTF">2000-05-18T16:35:08Z</dcterms:created>
  <dcterms:modified xsi:type="dcterms:W3CDTF">2010-06-01T23:06:47Z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100943</vt:lpwstr>
  </property>
  <property fmtid="{D5CDD505-2E9C-101B-9397-08002B2CF9AE}" pid="6" name="IsConfidenti">
    <vt:lpwstr>0</vt:lpwstr>
  </property>
  <property fmtid="{D5CDD505-2E9C-101B-9397-08002B2CF9AE}" pid="7" name="Dat">
    <vt:lpwstr>2010-06-01T00:00:00Z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2010-06-01T00:00:00Z</vt:lpwstr>
  </property>
  <property fmtid="{D5CDD505-2E9C-101B-9397-08002B2CF9AE}" pid="10" name="Pref">
    <vt:lpwstr>UT</vt:lpwstr>
  </property>
  <property fmtid="{D5CDD505-2E9C-101B-9397-08002B2CF9AE}" pid="11" name="CaseCompanyNam">
    <vt:lpwstr>CenturyTel of Washington, Inc.;CenturyTel of Inter Island, Inc.;CenturyTel of Cowiche,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