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479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'Sheet1'!$A$1:$I$76</definedName>
  </definedNames>
  <calcPr fullCalcOnLoad="1"/>
</workbook>
</file>

<file path=xl/sharedStrings.xml><?xml version="1.0" encoding="utf-8"?>
<sst xmlns="http://schemas.openxmlformats.org/spreadsheetml/2006/main" count="152" uniqueCount="94">
  <si>
    <t>QWEST  PRICE QUOTE</t>
  </si>
  <si>
    <t>Entrance Facility Fiber</t>
  </si>
  <si>
    <t>Amps</t>
  </si>
  <si>
    <t>Feeds</t>
  </si>
  <si>
    <t xml:space="preserve">Zone </t>
  </si>
  <si>
    <t>NONRECURRING CHARGES</t>
  </si>
  <si>
    <t>USOC</t>
  </si>
  <si>
    <t>Rate Elements</t>
  </si>
  <si>
    <t>Qty</t>
  </si>
  <si>
    <t>Length/Size</t>
  </si>
  <si>
    <t>Description</t>
  </si>
  <si>
    <t>Unit Price</t>
  </si>
  <si>
    <t>Total Price</t>
  </si>
  <si>
    <t>N/A</t>
  </si>
  <si>
    <t>Per Request</t>
  </si>
  <si>
    <t>Express Entrance</t>
  </si>
  <si>
    <t>Per A&amp;B Feed</t>
  </si>
  <si>
    <t>Per 100 Block</t>
  </si>
  <si>
    <t>Per Termination</t>
  </si>
  <si>
    <t>DS0 Terminations</t>
  </si>
  <si>
    <t>Per Foot</t>
  </si>
  <si>
    <t>MONTHLY RECURRING CHARGES</t>
  </si>
  <si>
    <t>Description.</t>
  </si>
  <si>
    <t>Security</t>
  </si>
  <si>
    <t>SP1SX</t>
  </si>
  <si>
    <t>Total Recurring Charges</t>
  </si>
  <si>
    <t>Price Resource</t>
  </si>
  <si>
    <t>USOC CODE NOTES AND DESCRIPTIONS</t>
  </si>
  <si>
    <r>
      <t>²</t>
    </r>
    <r>
      <rPr>
        <sz val="9"/>
        <rFont val="Arial"/>
        <family val="2"/>
      </rPr>
      <t xml:space="preserve">The provided Quote is based upon the information supplied in your submission of the Qwest Collocation Application and CO-Provider Information Form. </t>
    </r>
  </si>
  <si>
    <t>Interconnection Agreement language if referred to by this order.</t>
  </si>
  <si>
    <t>This True Up Quotation is provided as required by the state Public Utilities Commission based upon their final rates by order or as determined by your</t>
  </si>
  <si>
    <t>SP1M8</t>
  </si>
  <si>
    <t>30 Amp Feed</t>
  </si>
  <si>
    <t>Per 100 Sq. Ft.</t>
  </si>
  <si>
    <t>C1FGF</t>
  </si>
  <si>
    <t>SP1EQ</t>
  </si>
  <si>
    <t>SP1FM</t>
  </si>
  <si>
    <t>Per 28 Block</t>
  </si>
  <si>
    <t>C1FGD</t>
  </si>
  <si>
    <t>Grounding</t>
  </si>
  <si>
    <t>Per 5 Cards</t>
  </si>
  <si>
    <t>DS3 Termination to DSX</t>
  </si>
  <si>
    <t>CLEC to CLEC Planning and Engineering</t>
  </si>
  <si>
    <t>C1FGJ</t>
  </si>
  <si>
    <t>Power Delivery Racking</t>
  </si>
  <si>
    <t>C1FGE</t>
  </si>
  <si>
    <t>Per DC Amp</t>
  </si>
  <si>
    <t>AC Power Conversion</t>
  </si>
  <si>
    <t>C1FP7</t>
  </si>
  <si>
    <t>C1FQ1</t>
  </si>
  <si>
    <t>Per 2 Shelves</t>
  </si>
  <si>
    <t>Bays</t>
  </si>
  <si>
    <t>(PHYSICAL CAGELESS) COLLOCATION PRICE SUMMARY</t>
  </si>
  <si>
    <t>Planning and Engineering</t>
  </si>
  <si>
    <t>State Ordered</t>
  </si>
  <si>
    <t>Per Cable, Any Size</t>
  </si>
  <si>
    <t>DS0 Terminations (per 100 block)</t>
  </si>
  <si>
    <t>EXCUX</t>
  </si>
  <si>
    <t>DS1 Terminations to DSX (per 28 Block)</t>
  </si>
  <si>
    <t>C1FTN</t>
  </si>
  <si>
    <t>C1FTP</t>
  </si>
  <si>
    <t xml:space="preserve">Land and Building </t>
  </si>
  <si>
    <t xml:space="preserve">Cable Racking </t>
  </si>
  <si>
    <t>SP1PA</t>
  </si>
  <si>
    <t xml:space="preserve"> -48 Volt DC Power Usage</t>
  </si>
  <si>
    <t>Per Amp</t>
  </si>
  <si>
    <t>DS1 Terminations to DSX (per 28 block)</t>
  </si>
  <si>
    <t>Per Power Request</t>
  </si>
  <si>
    <t>CLEC to CLEC Cable Racking DS3</t>
  </si>
  <si>
    <t>Relay Rack, per 2 Shelves</t>
  </si>
  <si>
    <t>C1FGA</t>
  </si>
  <si>
    <t>PRICING STRUCTURE PER MN COST DOCKET P-421/AM-03-1754 - EFFECTIVE 8-20-2004</t>
  </si>
  <si>
    <t xml:space="preserve"> Total Nonrecurring Charges</t>
  </si>
  <si>
    <t>DATE: DECEMBER 23, 2004</t>
  </si>
  <si>
    <t>CLEC:  ESCHELON</t>
  </si>
  <si>
    <t>C. O.:   DOWNTOWN</t>
  </si>
  <si>
    <t>CLLI/ACTL: MPLSMNDTHGS</t>
  </si>
  <si>
    <t>BAN:     C4MLC50</t>
  </si>
  <si>
    <t>QUOTE EXPIRATION DATE:  JANUARY 22, 2005</t>
  </si>
  <si>
    <t>BILL FELLMAN</t>
  </si>
  <si>
    <t>612-663-1743</t>
  </si>
  <si>
    <t>Total Special Site Nonrecurring Charges</t>
  </si>
  <si>
    <t>50% Discount</t>
  </si>
  <si>
    <t xml:space="preserve">Total Special Site Nonrecurring Charges after Discounts </t>
  </si>
  <si>
    <t xml:space="preserve"> Total Nonrecurring Charges of Additional elements- Discount not applicable</t>
  </si>
  <si>
    <t>Network Systems Assessment Fee</t>
  </si>
  <si>
    <t>100% Total Nonrecurring Charges</t>
  </si>
  <si>
    <t>SDC BILLING INFORMATION</t>
  </si>
  <si>
    <t>EFFECTIVE BILLING DATE:    FEBRUARY 18, 2005</t>
  </si>
  <si>
    <t>THIS JOB IS A NEW JOB FOR THIS CLEC AT THIS SITE.  PLEASE START RECURRING CHARGES.</t>
  </si>
  <si>
    <t>ACTL = MPLSMNDTHGS</t>
  </si>
  <si>
    <t>LOG NO. DJK030705031</t>
  </si>
  <si>
    <t>TOTAL NONRECURRING CHARGES PAID.</t>
  </si>
  <si>
    <t>Wholesale Project Manager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</si>
</sst>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_);_(&quot;$&quot;* \(#,##0.0000\);_(&quot;$&quot;* &quot;-&quot;??_);_(@_)"/>
    <numFmt numFmtId="166" formatCode="_(&quot;$&quot;* #,##0.000_);_(&quot;$&quot;* \(#,##0.000\);_(&quot;$&quot;* &quot;-&quot;??_);_(@_)"/>
    <numFmt numFmtId="167" formatCode="_(&quot;$&quot;* #,##0.000_);_(&quot;$&quot;* \(#,##0.000\);_(&quot;$&quot;* &quot;-&quot;???_);_(@_)"/>
    <numFmt numFmtId="168" formatCode="_(&quot;$&quot;* #,##0.00000_);_(&quot;$&quot;* \(#,##0.00000\);_(&quot;$&quot;* &quot;-&quot;?????_);_(@_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u val="single"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Font="1" applyAlignment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>
      <alignment horizontal="center"/>
    </xf>
    <xf numFmtId="7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7" fontId="1" fillId="0" borderId="2" xfId="0" applyFont="1" applyBorder="1" applyAlignment="1">
      <alignment horizontal="center"/>
    </xf>
    <xf numFmtId="7" fontId="2" fillId="0" borderId="0" xfId="0" applyFont="1" applyAlignment="1">
      <alignment/>
    </xf>
    <xf numFmtId="0" fontId="3" fillId="0" borderId="0" xfId="0" applyFont="1" applyBorder="1" applyAlignment="1">
      <alignment/>
    </xf>
    <xf numFmtId="4" fontId="2" fillId="0" borderId="0" xfId="0" applyFont="1" applyAlignment="1">
      <alignment horizontal="left"/>
    </xf>
    <xf numFmtId="4" fontId="1" fillId="0" borderId="0" xfId="0" applyFont="1" applyAlignment="1">
      <alignment/>
    </xf>
    <xf numFmtId="4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4" fillId="0" borderId="0" xfId="0" applyFont="1" applyAlignment="1">
      <alignment horizontal="center"/>
    </xf>
    <xf numFmtId="4" fontId="1" fillId="0" borderId="1" xfId="0" applyFont="1" applyBorder="1" applyAlignment="1">
      <alignment horizontal="center"/>
    </xf>
    <xf numFmtId="4" fontId="1" fillId="0" borderId="1" xfId="0" applyFont="1" applyBorder="1" applyAlignment="1">
      <alignment horizont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4" fontId="1" fillId="0" borderId="0" xfId="17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44" fontId="1" fillId="0" borderId="0" xfId="17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Font="1" applyFill="1" applyBorder="1" applyAlignment="1">
      <alignment horizontal="left"/>
    </xf>
    <xf numFmtId="4" fontId="1" fillId="0" borderId="0" xfId="0" applyFont="1" applyAlignment="1">
      <alignment horizontal="right"/>
    </xf>
    <xf numFmtId="8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1" fillId="0" borderId="0" xfId="17" applyFont="1" applyAlignment="1">
      <alignment horizontal="left"/>
    </xf>
    <xf numFmtId="8" fontId="1" fillId="0" borderId="0" xfId="0" applyFont="1" applyAlignment="1">
      <alignment horizontal="left"/>
    </xf>
    <xf numFmtId="7" fontId="1" fillId="0" borderId="0" xfId="0" applyFont="1" applyAlignment="1">
      <alignment horizontal="left"/>
    </xf>
    <xf numFmtId="44" fontId="1" fillId="0" borderId="0" xfId="17" applyFont="1" applyBorder="1" applyAlignment="1">
      <alignment horizontal="left"/>
    </xf>
    <xf numFmtId="4" fontId="2" fillId="0" borderId="0" xfId="0" applyFont="1" applyAlignment="1">
      <alignment horizontal="center"/>
    </xf>
    <xf numFmtId="7" fontId="1" fillId="0" borderId="0" xfId="0" applyFont="1" applyAlignment="1">
      <alignment/>
    </xf>
    <xf numFmtId="0" fontId="1" fillId="0" borderId="2" xfId="17" applyNumberFormat="1" applyFont="1" applyBorder="1" applyAlignment="1">
      <alignment horizontal="center"/>
    </xf>
    <xf numFmtId="14" fontId="2" fillId="0" borderId="0" xfId="0" applyFont="1" applyAlignment="1">
      <alignment horizontal="left"/>
    </xf>
    <xf numFmtId="7" fontId="1" fillId="0" borderId="0" xfId="0" applyFont="1" applyBorder="1" applyAlignment="1">
      <alignment/>
    </xf>
    <xf numFmtId="4" fontId="4" fillId="0" borderId="0" xfId="0" applyFont="1" applyAlignment="1">
      <alignment horizontal="left"/>
    </xf>
    <xf numFmtId="4" fontId="3" fillId="0" borderId="0" xfId="0" applyFont="1" applyAlignment="1">
      <alignment horizontal="left"/>
    </xf>
    <xf numFmtId="4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Font="1" applyFill="1" applyAlignment="1">
      <alignment horizontal="left"/>
    </xf>
    <xf numFmtId="4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1" xfId="0" applyFont="1" applyBorder="1" applyAlignment="1">
      <alignment shrinkToFit="1"/>
    </xf>
    <xf numFmtId="8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4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8" fillId="0" borderId="0" xfId="0" applyFont="1" applyAlignment="1">
      <alignment horizontal="left"/>
    </xf>
    <xf numFmtId="4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8" fontId="5" fillId="0" borderId="0" xfId="0" applyFont="1" applyFill="1" applyAlignment="1">
      <alignment horizontal="left"/>
    </xf>
    <xf numFmtId="7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44" fontId="1" fillId="0" borderId="0" xfId="17" applyFont="1" applyFill="1" applyAlignment="1">
      <alignment horizontal="center"/>
    </xf>
    <xf numFmtId="4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4" fontId="1" fillId="0" borderId="0" xfId="17" applyFont="1" applyBorder="1" applyAlignment="1">
      <alignment horizontal="center"/>
    </xf>
    <xf numFmtId="4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" fontId="1" fillId="0" borderId="0" xfId="0" applyFont="1" applyBorder="1" applyAlignment="1">
      <alignment horizontal="left"/>
    </xf>
    <xf numFmtId="44" fontId="1" fillId="0" borderId="0" xfId="17" applyFont="1" applyBorder="1" applyAlignment="1">
      <alignment/>
    </xf>
    <xf numFmtId="4" fontId="1" fillId="0" borderId="0" xfId="0" applyFont="1" applyFill="1" applyBorder="1" applyAlignment="1">
      <alignment/>
    </xf>
    <xf numFmtId="44" fontId="1" fillId="0" borderId="0" xfId="0" applyNumberFormat="1" applyFont="1" applyBorder="1" applyAlignment="1">
      <alignment horizontal="right"/>
    </xf>
    <xf numFmtId="4" fontId="7" fillId="0" borderId="0" xfId="0" applyFont="1" applyBorder="1" applyAlignment="1">
      <alignment horizontal="left"/>
    </xf>
    <xf numFmtId="4" fontId="7" fillId="0" borderId="0" xfId="0" applyFont="1" applyBorder="1" applyAlignment="1">
      <alignment/>
    </xf>
    <xf numFmtId="168" fontId="1" fillId="0" borderId="0" xfId="17" applyNumberFormat="1" applyFont="1" applyFill="1" applyAlignment="1">
      <alignment horizontal="center"/>
    </xf>
    <xf numFmtId="164" fontId="1" fillId="0" borderId="0" xfId="17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4" fontId="2" fillId="0" borderId="0" xfId="17" applyNumberFormat="1" applyFont="1" applyFill="1" applyBorder="1" applyAlignment="1">
      <alignment horizontal="right"/>
    </xf>
    <xf numFmtId="44" fontId="1" fillId="0" borderId="3" xfId="0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44" fontId="1" fillId="0" borderId="4" xfId="17" applyNumberFormat="1" applyFont="1" applyBorder="1" applyAlignment="1">
      <alignment/>
    </xf>
    <xf numFmtId="4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7" applyFont="1" applyBorder="1" applyAlignment="1">
      <alignment horizontal="left"/>
    </xf>
    <xf numFmtId="44" fontId="1" fillId="0" borderId="4" xfId="17" applyFont="1" applyBorder="1" applyAlignment="1">
      <alignment horizontal="center"/>
    </xf>
    <xf numFmtId="4" fontId="8" fillId="0" borderId="1" xfId="0" applyFont="1" applyBorder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4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8" fillId="0" borderId="0" xfId="0" applyFont="1" applyAlignment="1">
      <alignment horizontal="center"/>
    </xf>
    <xf numFmtId="4" fontId="1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0" borderId="0" xfId="0" applyNumberFormat="1" applyFont="1" applyFill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3" width="4.57421875" style="2" customWidth="1"/>
    <col min="4" max="4" width="5.57421875" style="2" customWidth="1"/>
    <col min="5" max="5" width="19.7109375" style="35" customWidth="1"/>
    <col min="6" max="6" width="10.421875" style="2" customWidth="1"/>
    <col min="7" max="7" width="12.28125" style="2" customWidth="1"/>
    <col min="8" max="8" width="11.57421875" style="2" customWidth="1"/>
    <col min="9" max="9" width="15.28125" style="97" customWidth="1"/>
    <col min="10" max="16384" width="9.140625" style="2" customWidth="1"/>
  </cols>
  <sheetData>
    <row r="2" spans="1:7" ht="11.25">
      <c r="A2" s="1"/>
      <c r="B2" s="94" t="s">
        <v>0</v>
      </c>
      <c r="C2" s="94"/>
      <c r="D2" s="94"/>
      <c r="E2" s="94"/>
      <c r="F2" s="94"/>
      <c r="G2" s="94"/>
    </row>
    <row r="3" spans="1:7" ht="11.25">
      <c r="A3" s="1"/>
      <c r="B3" s="94"/>
      <c r="C3" s="94"/>
      <c r="D3" s="94"/>
      <c r="E3" s="94"/>
      <c r="F3" s="94"/>
      <c r="G3" s="94"/>
    </row>
    <row r="4" spans="1:7" ht="11.25">
      <c r="A4" s="1"/>
      <c r="B4" s="3"/>
      <c r="C4" s="3"/>
      <c r="D4" s="4"/>
      <c r="F4" s="3"/>
      <c r="G4" s="3"/>
    </row>
    <row r="5" spans="1:7" ht="11.25">
      <c r="A5" s="1"/>
      <c r="B5" s="5" t="s">
        <v>73</v>
      </c>
      <c r="C5" s="3"/>
      <c r="D5" s="1"/>
      <c r="E5" s="35" t="s">
        <v>1</v>
      </c>
      <c r="F5" s="1">
        <v>48</v>
      </c>
      <c r="G5" s="35" t="s">
        <v>93</v>
      </c>
    </row>
    <row r="6" spans="1:7" ht="11.25">
      <c r="A6" s="1"/>
      <c r="B6" s="6" t="s">
        <v>74</v>
      </c>
      <c r="C6" s="3"/>
      <c r="D6" s="7"/>
      <c r="E6" s="6" t="s">
        <v>51</v>
      </c>
      <c r="F6" s="9">
        <v>2</v>
      </c>
      <c r="G6" s="8" t="s">
        <v>79</v>
      </c>
    </row>
    <row r="7" spans="1:7" ht="11.25">
      <c r="A7" s="1"/>
      <c r="B7" s="6" t="s">
        <v>75</v>
      </c>
      <c r="C7" s="3"/>
      <c r="D7" s="7"/>
      <c r="E7" s="6" t="s">
        <v>2</v>
      </c>
      <c r="F7" s="9">
        <v>30</v>
      </c>
      <c r="G7" s="10" t="s">
        <v>80</v>
      </c>
    </row>
    <row r="8" spans="1:7" ht="11.25">
      <c r="A8" s="1"/>
      <c r="B8" s="6" t="s">
        <v>76</v>
      </c>
      <c r="C8" s="3"/>
      <c r="D8" s="1"/>
      <c r="E8" s="6" t="s">
        <v>3</v>
      </c>
      <c r="F8" s="9">
        <v>2</v>
      </c>
      <c r="G8" s="11"/>
    </row>
    <row r="9" spans="1:7" ht="11.25">
      <c r="A9" s="1"/>
      <c r="B9" s="6" t="s">
        <v>77</v>
      </c>
      <c r="C9" s="3"/>
      <c r="D9" s="1"/>
      <c r="E9" s="6" t="s">
        <v>2</v>
      </c>
      <c r="F9" s="9">
        <v>0</v>
      </c>
      <c r="G9" s="12"/>
    </row>
    <row r="10" spans="1:7" ht="11.25">
      <c r="A10" s="1"/>
      <c r="B10" s="13" t="s">
        <v>78</v>
      </c>
      <c r="C10" s="3"/>
      <c r="D10" s="1"/>
      <c r="E10" s="6" t="s">
        <v>3</v>
      </c>
      <c r="F10" s="9">
        <v>0</v>
      </c>
      <c r="G10" s="12"/>
    </row>
    <row r="11" spans="1:7" ht="11.25">
      <c r="A11" s="1"/>
      <c r="B11" s="14"/>
      <c r="C11" s="3"/>
      <c r="D11" s="7"/>
      <c r="E11" s="35" t="s">
        <v>4</v>
      </c>
      <c r="F11" s="3"/>
      <c r="G11" s="4"/>
    </row>
    <row r="12" spans="1:7" ht="11.25">
      <c r="A12" s="1"/>
      <c r="B12" s="15" t="s">
        <v>52</v>
      </c>
      <c r="C12" s="3"/>
      <c r="D12" s="7"/>
      <c r="G12" s="16"/>
    </row>
    <row r="13" spans="1:7" ht="11.25">
      <c r="A13" s="1"/>
      <c r="B13" s="15"/>
      <c r="C13" s="3"/>
      <c r="D13" s="7"/>
      <c r="G13" s="16"/>
    </row>
    <row r="14" spans="1:7" ht="11.25">
      <c r="A14" s="1"/>
      <c r="B14" s="15"/>
      <c r="C14" s="3"/>
      <c r="D14" s="7"/>
      <c r="G14" s="16"/>
    </row>
    <row r="15" spans="1:7" ht="11.25">
      <c r="A15" s="1"/>
      <c r="B15" s="3"/>
      <c r="C15" s="17"/>
      <c r="D15" s="17" t="s">
        <v>5</v>
      </c>
      <c r="E15" s="45"/>
      <c r="F15" s="17"/>
      <c r="G15" s="17"/>
    </row>
    <row r="16" spans="1:9" ht="21" customHeight="1">
      <c r="A16" s="18" t="s">
        <v>6</v>
      </c>
      <c r="B16" s="18" t="s">
        <v>7</v>
      </c>
      <c r="C16" s="18" t="s">
        <v>8</v>
      </c>
      <c r="D16" s="19" t="s">
        <v>9</v>
      </c>
      <c r="E16" s="47" t="s">
        <v>10</v>
      </c>
      <c r="F16" s="18" t="s">
        <v>11</v>
      </c>
      <c r="G16" s="8" t="s">
        <v>12</v>
      </c>
      <c r="H16" s="51" t="s">
        <v>26</v>
      </c>
      <c r="I16" s="98" t="s">
        <v>27</v>
      </c>
    </row>
    <row r="17" spans="1:9" s="59" customFormat="1" ht="11.25">
      <c r="A17" s="20" t="s">
        <v>31</v>
      </c>
      <c r="B17" s="74" t="s">
        <v>32</v>
      </c>
      <c r="C17" s="31">
        <v>2</v>
      </c>
      <c r="D17" s="31"/>
      <c r="E17" s="32" t="s">
        <v>16</v>
      </c>
      <c r="F17" s="24">
        <v>300.46</v>
      </c>
      <c r="G17" s="30">
        <f>C17*F17</f>
        <v>600.92</v>
      </c>
      <c r="H17" s="59" t="s">
        <v>54</v>
      </c>
      <c r="I17" s="99"/>
    </row>
    <row r="18" spans="1:9" ht="11.25">
      <c r="A18" s="20" t="s">
        <v>36</v>
      </c>
      <c r="B18" s="21" t="s">
        <v>56</v>
      </c>
      <c r="C18" s="22">
        <v>3</v>
      </c>
      <c r="D18" s="23"/>
      <c r="E18" s="48" t="s">
        <v>17</v>
      </c>
      <c r="F18" s="58">
        <v>901.01</v>
      </c>
      <c r="G18" s="25">
        <f>C18*F18</f>
        <v>2703.0299999999997</v>
      </c>
      <c r="H18" s="59" t="s">
        <v>54</v>
      </c>
      <c r="I18" s="100"/>
    </row>
    <row r="19" spans="1:9" s="59" customFormat="1" ht="11.25">
      <c r="A19" s="20" t="s">
        <v>57</v>
      </c>
      <c r="B19" s="21" t="s">
        <v>19</v>
      </c>
      <c r="C19" s="22">
        <v>84</v>
      </c>
      <c r="D19" s="23"/>
      <c r="E19" s="48" t="s">
        <v>18</v>
      </c>
      <c r="F19" s="58">
        <v>12.05</v>
      </c>
      <c r="G19" s="25">
        <f>C19*F19</f>
        <v>1012.2</v>
      </c>
      <c r="H19" s="59" t="s">
        <v>54</v>
      </c>
      <c r="I19" s="99"/>
    </row>
    <row r="20" spans="1:9" s="59" customFormat="1" ht="11.25">
      <c r="A20" s="20" t="s">
        <v>59</v>
      </c>
      <c r="B20" s="21" t="s">
        <v>58</v>
      </c>
      <c r="C20" s="22">
        <v>1</v>
      </c>
      <c r="D20" s="23"/>
      <c r="E20" s="48" t="s">
        <v>37</v>
      </c>
      <c r="F20" s="58">
        <v>1368.2</v>
      </c>
      <c r="G20" s="25">
        <f>C20*F20</f>
        <v>1368.2</v>
      </c>
      <c r="H20" s="59" t="s">
        <v>54</v>
      </c>
      <c r="I20" s="100"/>
    </row>
    <row r="21" spans="1:9" s="59" customFormat="1" ht="12" thickBot="1">
      <c r="A21" s="20" t="s">
        <v>60</v>
      </c>
      <c r="B21" s="21" t="s">
        <v>41</v>
      </c>
      <c r="C21" s="22">
        <v>4</v>
      </c>
      <c r="D21" s="23"/>
      <c r="E21" s="48" t="s">
        <v>18</v>
      </c>
      <c r="F21" s="58">
        <v>349.63</v>
      </c>
      <c r="G21" s="82">
        <f>C21*F21</f>
        <v>1398.52</v>
      </c>
      <c r="H21" s="59" t="s">
        <v>54</v>
      </c>
      <c r="I21" s="100"/>
    </row>
    <row r="22" spans="1:9" s="59" customFormat="1" ht="11.25">
      <c r="A22" s="20"/>
      <c r="B22" s="21"/>
      <c r="C22" s="22"/>
      <c r="D22" s="23"/>
      <c r="E22" s="48"/>
      <c r="F22" s="81" t="s">
        <v>81</v>
      </c>
      <c r="G22" s="25">
        <f>SUM(G17:G21)</f>
        <v>7082.869999999999</v>
      </c>
      <c r="I22" s="100"/>
    </row>
    <row r="23" spans="1:9" s="59" customFormat="1" ht="12" thickBot="1">
      <c r="A23" s="20"/>
      <c r="B23" s="21"/>
      <c r="C23" s="22"/>
      <c r="D23" s="23"/>
      <c r="E23" s="48"/>
      <c r="F23" s="81" t="s">
        <v>82</v>
      </c>
      <c r="G23" s="25">
        <f>-SUM(G22)/2</f>
        <v>-3541.4349999999995</v>
      </c>
      <c r="I23" s="100"/>
    </row>
    <row r="24" spans="1:9" s="59" customFormat="1" ht="12" thickBot="1">
      <c r="A24" s="20"/>
      <c r="B24" s="21"/>
      <c r="C24" s="22"/>
      <c r="D24" s="23"/>
      <c r="E24" s="48"/>
      <c r="F24" s="81" t="s">
        <v>83</v>
      </c>
      <c r="G24" s="83">
        <f>SUM(G22:G23)</f>
        <v>3541.4349999999995</v>
      </c>
      <c r="I24" s="100"/>
    </row>
    <row r="25" spans="1:9" s="59" customFormat="1" ht="11.25">
      <c r="A25" s="67" t="s">
        <v>13</v>
      </c>
      <c r="B25" s="32" t="s">
        <v>53</v>
      </c>
      <c r="C25" s="68">
        <v>1</v>
      </c>
      <c r="D25" s="67"/>
      <c r="E25" s="32" t="s">
        <v>14</v>
      </c>
      <c r="F25" s="24">
        <v>4323.59</v>
      </c>
      <c r="G25" s="24">
        <f>C25*F25</f>
        <v>4323.59</v>
      </c>
      <c r="H25" s="59" t="s">
        <v>54</v>
      </c>
      <c r="I25" s="100"/>
    </row>
    <row r="26" spans="1:9" ht="11.25">
      <c r="A26" s="20" t="s">
        <v>35</v>
      </c>
      <c r="B26" s="21" t="s">
        <v>15</v>
      </c>
      <c r="C26" s="22">
        <v>2</v>
      </c>
      <c r="D26" s="23"/>
      <c r="E26" s="48" t="s">
        <v>55</v>
      </c>
      <c r="F26" s="24">
        <v>1300.53</v>
      </c>
      <c r="G26" s="69">
        <f>F26*C26</f>
        <v>2601.06</v>
      </c>
      <c r="H26" s="59" t="s">
        <v>54</v>
      </c>
      <c r="I26" s="100"/>
    </row>
    <row r="27" spans="1:9" s="59" customFormat="1" ht="11.25">
      <c r="A27" s="20" t="s">
        <v>59</v>
      </c>
      <c r="B27" s="21" t="s">
        <v>58</v>
      </c>
      <c r="C27" s="22">
        <v>2</v>
      </c>
      <c r="D27" s="23"/>
      <c r="E27" s="48" t="s">
        <v>37</v>
      </c>
      <c r="F27" s="58">
        <v>1368.2</v>
      </c>
      <c r="G27" s="25">
        <f>C27*F27</f>
        <v>2736.4</v>
      </c>
      <c r="H27" s="59" t="s">
        <v>54</v>
      </c>
      <c r="I27" s="100"/>
    </row>
    <row r="28" spans="1:9" s="59" customFormat="1" ht="11.25">
      <c r="A28" s="20" t="s">
        <v>60</v>
      </c>
      <c r="B28" s="21" t="s">
        <v>41</v>
      </c>
      <c r="C28" s="22">
        <v>6</v>
      </c>
      <c r="D28" s="23"/>
      <c r="E28" s="48" t="s">
        <v>18</v>
      </c>
      <c r="F28" s="58">
        <v>349.63</v>
      </c>
      <c r="G28" s="25">
        <f>C28*F28</f>
        <v>2097.7799999999997</v>
      </c>
      <c r="H28" s="59" t="s">
        <v>54</v>
      </c>
      <c r="I28" s="100"/>
    </row>
    <row r="29" spans="1:9" s="59" customFormat="1" ht="11.25">
      <c r="A29" s="27" t="s">
        <v>24</v>
      </c>
      <c r="B29" s="28" t="s">
        <v>23</v>
      </c>
      <c r="C29" s="29">
        <v>1</v>
      </c>
      <c r="D29" s="29"/>
      <c r="E29" s="49" t="s">
        <v>40</v>
      </c>
      <c r="F29" s="66">
        <v>89.28</v>
      </c>
      <c r="G29" s="30">
        <f>C29*F29</f>
        <v>89.28</v>
      </c>
      <c r="H29" s="59" t="s">
        <v>54</v>
      </c>
      <c r="I29" s="100"/>
    </row>
    <row r="30" spans="1:9" ht="12" thickBot="1">
      <c r="A30" s="27" t="s">
        <v>13</v>
      </c>
      <c r="B30" s="28" t="s">
        <v>42</v>
      </c>
      <c r="C30" s="29">
        <v>1</v>
      </c>
      <c r="D30" s="29"/>
      <c r="E30" s="49" t="s">
        <v>14</v>
      </c>
      <c r="F30" s="66">
        <v>1310.18</v>
      </c>
      <c r="G30" s="30">
        <f>C30*F30</f>
        <v>1310.18</v>
      </c>
      <c r="H30" s="59" t="s">
        <v>54</v>
      </c>
      <c r="I30" s="100"/>
    </row>
    <row r="31" spans="1:7" ht="12" thickBot="1">
      <c r="A31" s="1"/>
      <c r="B31" s="33"/>
      <c r="C31" s="3"/>
      <c r="D31" s="1"/>
      <c r="F31" s="85" t="s">
        <v>84</v>
      </c>
      <c r="G31" s="84">
        <f>SUM(G25:G30)</f>
        <v>13158.289999999999</v>
      </c>
    </row>
    <row r="32" spans="1:7" ht="11.25">
      <c r="A32" s="1"/>
      <c r="B32" s="33"/>
      <c r="C32" s="3"/>
      <c r="D32" s="1"/>
      <c r="E32" s="37"/>
      <c r="F32" s="34"/>
      <c r="G32" s="56"/>
    </row>
    <row r="33" spans="1:7" ht="11.25">
      <c r="A33" s="1"/>
      <c r="B33" s="33"/>
      <c r="C33" s="3"/>
      <c r="D33" s="33" t="s">
        <v>72</v>
      </c>
      <c r="E33" s="50">
        <f>G24+G31</f>
        <v>16699.725</v>
      </c>
      <c r="F33" s="34"/>
      <c r="G33" s="75"/>
    </row>
    <row r="34" spans="1:7" ht="11.25">
      <c r="A34" s="35"/>
      <c r="B34" s="6"/>
      <c r="C34" s="35"/>
      <c r="D34" s="33" t="s">
        <v>85</v>
      </c>
      <c r="E34" s="36">
        <v>1663</v>
      </c>
      <c r="F34" s="37"/>
      <c r="G34" s="38"/>
    </row>
    <row r="35" spans="1:7" ht="12" thickBot="1">
      <c r="A35" s="57"/>
      <c r="B35" s="6"/>
      <c r="C35" s="35"/>
      <c r="D35" s="80"/>
      <c r="E35" s="39"/>
      <c r="F35" s="37"/>
      <c r="G35" s="38"/>
    </row>
    <row r="36" spans="1:7" ht="12" thickBot="1">
      <c r="A36" s="35"/>
      <c r="B36" s="60"/>
      <c r="C36" s="35"/>
      <c r="D36" s="86" t="s">
        <v>86</v>
      </c>
      <c r="E36" s="87">
        <f>SUM(E33:E35)</f>
        <v>18362.725</v>
      </c>
      <c r="F36" s="37"/>
      <c r="G36" s="38"/>
    </row>
    <row r="37" spans="1:7" ht="11.25">
      <c r="A37" s="35"/>
      <c r="B37" s="6"/>
      <c r="C37" s="35"/>
      <c r="D37" s="80"/>
      <c r="E37" s="36"/>
      <c r="F37" s="37"/>
      <c r="G37" s="38"/>
    </row>
    <row r="38" spans="1:7" ht="11.25">
      <c r="A38" s="35"/>
      <c r="B38" s="6"/>
      <c r="C38" s="35"/>
      <c r="D38" s="80"/>
      <c r="E38" s="6"/>
      <c r="F38" s="37"/>
      <c r="G38" s="38"/>
    </row>
    <row r="39" spans="1:7" ht="11.25">
      <c r="A39" s="1"/>
      <c r="B39" s="3"/>
      <c r="C39" s="40"/>
      <c r="D39" s="40" t="str">
        <f>B2</f>
        <v>QWEST  PRICE QUOTE</v>
      </c>
      <c r="E39" s="13"/>
      <c r="F39" s="40"/>
      <c r="G39" s="40"/>
    </row>
    <row r="40" spans="1:7" ht="12.75" customHeight="1">
      <c r="A40" s="1"/>
      <c r="B40" s="95" t="s">
        <v>87</v>
      </c>
      <c r="C40" s="95"/>
      <c r="D40" s="95"/>
      <c r="E40" s="95"/>
      <c r="F40" s="95"/>
      <c r="G40" s="95"/>
    </row>
    <row r="41" spans="1:7" ht="11.25">
      <c r="A41" s="1"/>
      <c r="B41" s="5" t="str">
        <f aca="true" t="shared" si="0" ref="B41:B46">B5</f>
        <v>DATE: DECEMBER 23, 2004</v>
      </c>
      <c r="C41" s="3"/>
      <c r="D41" s="1"/>
      <c r="E41" s="35" t="str">
        <f aca="true" t="shared" si="1" ref="E41:G43">E5</f>
        <v>Entrance Facility Fiber</v>
      </c>
      <c r="F41" s="1">
        <f t="shared" si="1"/>
        <v>48</v>
      </c>
      <c r="G41" s="38" t="str">
        <f t="shared" si="1"/>
        <v>Wholesale Project Manager</v>
      </c>
    </row>
    <row r="42" spans="1:7" ht="11.25">
      <c r="A42" s="1"/>
      <c r="B42" s="5" t="str">
        <f t="shared" si="0"/>
        <v>CLEC:  ESCHELON</v>
      </c>
      <c r="C42" s="3"/>
      <c r="D42" s="7"/>
      <c r="E42" s="35" t="str">
        <f t="shared" si="1"/>
        <v>Bays</v>
      </c>
      <c r="F42" s="1">
        <f t="shared" si="1"/>
        <v>2</v>
      </c>
      <c r="G42" s="8" t="str">
        <f t="shared" si="1"/>
        <v>BILL FELLMAN</v>
      </c>
    </row>
    <row r="43" spans="1:7" ht="11.25">
      <c r="A43" s="1"/>
      <c r="B43" s="5" t="str">
        <f t="shared" si="0"/>
        <v>C. O.:   DOWNTOWN</v>
      </c>
      <c r="C43" s="3"/>
      <c r="D43" s="7"/>
      <c r="E43" s="35" t="str">
        <f t="shared" si="1"/>
        <v>Amps</v>
      </c>
      <c r="F43" s="1">
        <f t="shared" si="1"/>
        <v>30</v>
      </c>
      <c r="G43" s="42" t="str">
        <f t="shared" si="1"/>
        <v>612-663-1743</v>
      </c>
    </row>
    <row r="44" spans="1:7" ht="11.25">
      <c r="A44" s="1"/>
      <c r="B44" s="5" t="str">
        <f t="shared" si="0"/>
        <v>CLLI/ACTL: MPLSMNDTHGS</v>
      </c>
      <c r="C44" s="3"/>
      <c r="D44" s="1"/>
      <c r="E44" s="35" t="str">
        <f aca="true" t="shared" si="2" ref="E44:F46">E8</f>
        <v>Feeds</v>
      </c>
      <c r="F44" s="1">
        <f t="shared" si="2"/>
        <v>2</v>
      </c>
      <c r="G44" s="41"/>
    </row>
    <row r="45" spans="1:7" ht="11.25">
      <c r="A45" s="1"/>
      <c r="B45" s="5" t="str">
        <f t="shared" si="0"/>
        <v>BAN:     C4MLC50</v>
      </c>
      <c r="C45" s="3"/>
      <c r="D45" s="1"/>
      <c r="E45" s="35" t="str">
        <f t="shared" si="2"/>
        <v>Amps</v>
      </c>
      <c r="F45" s="1">
        <f t="shared" si="2"/>
        <v>0</v>
      </c>
      <c r="G45" s="11"/>
    </row>
    <row r="46" spans="1:7" ht="11.25">
      <c r="A46" s="1"/>
      <c r="B46" s="43" t="str">
        <f t="shared" si="0"/>
        <v>QUOTE EXPIRATION DATE:  JANUARY 22, 2005</v>
      </c>
      <c r="C46" s="3"/>
      <c r="D46" s="7"/>
      <c r="E46" s="35" t="str">
        <f t="shared" si="2"/>
        <v>Feeds</v>
      </c>
      <c r="F46" s="1">
        <f t="shared" si="2"/>
        <v>0</v>
      </c>
      <c r="G46" s="44"/>
    </row>
    <row r="47" spans="1:7" ht="11.25">
      <c r="A47" s="1"/>
      <c r="B47" s="96" t="s">
        <v>88</v>
      </c>
      <c r="C47" s="96"/>
      <c r="D47" s="7"/>
      <c r="E47" s="2"/>
      <c r="G47" s="41"/>
    </row>
    <row r="48" spans="1:7" ht="11.25">
      <c r="A48" s="1"/>
      <c r="B48" s="46" t="str">
        <f>B12</f>
        <v>(PHYSICAL CAGELESS) COLLOCATION PRICE SUMMARY</v>
      </c>
      <c r="C48" s="6"/>
      <c r="D48" s="7"/>
      <c r="F48" s="3"/>
      <c r="G48" s="41"/>
    </row>
    <row r="49" spans="1:7" ht="11.25">
      <c r="A49" s="1"/>
      <c r="B49" s="46"/>
      <c r="C49" s="6"/>
      <c r="D49" s="7"/>
      <c r="F49" s="3"/>
      <c r="G49" s="41"/>
    </row>
    <row r="50" spans="1:7" ht="11.25">
      <c r="A50" s="1"/>
      <c r="B50" s="14"/>
      <c r="C50" s="3"/>
      <c r="D50" s="7"/>
      <c r="E50" s="6"/>
      <c r="F50" s="34"/>
      <c r="G50" s="41"/>
    </row>
    <row r="51" spans="1:7" ht="11.25">
      <c r="A51" s="1"/>
      <c r="B51" s="3"/>
      <c r="C51" s="17"/>
      <c r="D51" s="17" t="s">
        <v>21</v>
      </c>
      <c r="E51" s="45"/>
      <c r="F51" s="17"/>
      <c r="G51" s="17"/>
    </row>
    <row r="52" spans="1:9" ht="22.5">
      <c r="A52" s="89" t="s">
        <v>6</v>
      </c>
      <c r="B52" s="18" t="s">
        <v>7</v>
      </c>
      <c r="C52" s="18" t="s">
        <v>8</v>
      </c>
      <c r="D52" s="19" t="s">
        <v>9</v>
      </c>
      <c r="E52" s="47" t="s">
        <v>22</v>
      </c>
      <c r="F52" s="18" t="s">
        <v>11</v>
      </c>
      <c r="G52" s="8" t="s">
        <v>12</v>
      </c>
      <c r="H52" s="55" t="s">
        <v>26</v>
      </c>
      <c r="I52" s="98" t="s">
        <v>27</v>
      </c>
    </row>
    <row r="53" spans="1:9" ht="11.25">
      <c r="A53" s="90" t="s">
        <v>35</v>
      </c>
      <c r="B53" s="21" t="s">
        <v>15</v>
      </c>
      <c r="C53" s="22">
        <v>2</v>
      </c>
      <c r="D53" s="23"/>
      <c r="E53" s="48" t="s">
        <v>55</v>
      </c>
      <c r="F53" s="24">
        <v>12.63</v>
      </c>
      <c r="G53" s="25">
        <f aca="true" t="shared" si="3" ref="G53:G64">C53*F53</f>
        <v>25.26</v>
      </c>
      <c r="H53" s="59" t="s">
        <v>54</v>
      </c>
      <c r="I53" s="100"/>
    </row>
    <row r="54" spans="1:9" ht="11.25">
      <c r="A54" s="91" t="s">
        <v>34</v>
      </c>
      <c r="B54" s="70" t="s">
        <v>61</v>
      </c>
      <c r="C54" s="71">
        <f>F6*8/2</f>
        <v>8</v>
      </c>
      <c r="D54" s="71"/>
      <c r="E54" s="76" t="s">
        <v>50</v>
      </c>
      <c r="F54" s="58">
        <v>8.86</v>
      </c>
      <c r="G54" s="73">
        <f t="shared" si="3"/>
        <v>70.88</v>
      </c>
      <c r="H54" s="59" t="s">
        <v>54</v>
      </c>
      <c r="I54" s="100"/>
    </row>
    <row r="55" spans="1:9" ht="11.25">
      <c r="A55" s="91" t="s">
        <v>70</v>
      </c>
      <c r="B55" s="70" t="s">
        <v>69</v>
      </c>
      <c r="C55" s="71">
        <v>8</v>
      </c>
      <c r="D55" s="71"/>
      <c r="E55" s="76" t="s">
        <v>50</v>
      </c>
      <c r="F55" s="58">
        <v>2.05</v>
      </c>
      <c r="G55" s="73">
        <f t="shared" si="3"/>
        <v>16.4</v>
      </c>
      <c r="H55" s="59" t="s">
        <v>54</v>
      </c>
      <c r="I55" s="100"/>
    </row>
    <row r="56" spans="1:9" ht="11.25">
      <c r="A56" s="91" t="s">
        <v>43</v>
      </c>
      <c r="B56" s="77" t="s">
        <v>62</v>
      </c>
      <c r="C56" s="71">
        <v>1</v>
      </c>
      <c r="D56" s="71"/>
      <c r="E56" s="76" t="s">
        <v>14</v>
      </c>
      <c r="F56" s="24">
        <v>21.29</v>
      </c>
      <c r="G56" s="73">
        <f t="shared" si="3"/>
        <v>21.29</v>
      </c>
      <c r="H56" s="59" t="s">
        <v>54</v>
      </c>
      <c r="I56" s="100"/>
    </row>
    <row r="57" spans="1:9" ht="11.25">
      <c r="A57" s="91" t="s">
        <v>63</v>
      </c>
      <c r="B57" s="70" t="s">
        <v>64</v>
      </c>
      <c r="C57" s="71">
        <f>F7+F9</f>
        <v>30</v>
      </c>
      <c r="D57" s="71"/>
      <c r="E57" s="72" t="s">
        <v>65</v>
      </c>
      <c r="F57" s="24">
        <v>4.93</v>
      </c>
      <c r="G57" s="73">
        <f t="shared" si="3"/>
        <v>147.89999999999998</v>
      </c>
      <c r="H57" s="59" t="s">
        <v>54</v>
      </c>
      <c r="I57" s="100"/>
    </row>
    <row r="58" spans="1:9" ht="11.25">
      <c r="A58" s="91" t="s">
        <v>48</v>
      </c>
      <c r="B58" s="70" t="s">
        <v>47</v>
      </c>
      <c r="C58" s="71">
        <f>F7+F9</f>
        <v>30</v>
      </c>
      <c r="D58" s="71"/>
      <c r="E58" s="72" t="s">
        <v>46</v>
      </c>
      <c r="F58" s="24">
        <v>2.03</v>
      </c>
      <c r="G58" s="73">
        <f t="shared" si="3"/>
        <v>60.89999999999999</v>
      </c>
      <c r="H58" s="59" t="s">
        <v>54</v>
      </c>
      <c r="I58" s="100"/>
    </row>
    <row r="59" spans="1:9" ht="11.25">
      <c r="A59" s="90" t="s">
        <v>36</v>
      </c>
      <c r="B59" s="21" t="s">
        <v>56</v>
      </c>
      <c r="C59" s="22">
        <f>C18</f>
        <v>3</v>
      </c>
      <c r="D59" s="23"/>
      <c r="E59" s="48" t="s">
        <v>17</v>
      </c>
      <c r="F59" s="58">
        <v>5.03</v>
      </c>
      <c r="G59" s="25">
        <f t="shared" si="3"/>
        <v>15.09</v>
      </c>
      <c r="H59" s="59" t="s">
        <v>54</v>
      </c>
      <c r="I59" s="100"/>
    </row>
    <row r="60" spans="1:9" s="59" customFormat="1" ht="11.25">
      <c r="A60" s="90" t="s">
        <v>57</v>
      </c>
      <c r="B60" s="21" t="s">
        <v>19</v>
      </c>
      <c r="C60" s="22">
        <f>C19</f>
        <v>84</v>
      </c>
      <c r="D60" s="23"/>
      <c r="E60" s="48" t="s">
        <v>18</v>
      </c>
      <c r="F60" s="58">
        <v>0.07</v>
      </c>
      <c r="G60" s="25">
        <f t="shared" si="3"/>
        <v>5.880000000000001</v>
      </c>
      <c r="H60" s="59" t="s">
        <v>54</v>
      </c>
      <c r="I60" s="99"/>
    </row>
    <row r="61" spans="1:9" s="59" customFormat="1" ht="11.25">
      <c r="A61" s="90" t="s">
        <v>59</v>
      </c>
      <c r="B61" s="21" t="s">
        <v>66</v>
      </c>
      <c r="C61" s="22">
        <v>3</v>
      </c>
      <c r="D61" s="23"/>
      <c r="E61" s="48" t="s">
        <v>37</v>
      </c>
      <c r="F61" s="58">
        <v>11.28</v>
      </c>
      <c r="G61" s="25">
        <f t="shared" si="3"/>
        <v>33.839999999999996</v>
      </c>
      <c r="H61" s="59" t="s">
        <v>54</v>
      </c>
      <c r="I61" s="100"/>
    </row>
    <row r="62" spans="1:9" s="59" customFormat="1" ht="11.25">
      <c r="A62" s="90" t="s">
        <v>60</v>
      </c>
      <c r="B62" s="21" t="s">
        <v>41</v>
      </c>
      <c r="C62" s="22">
        <v>10</v>
      </c>
      <c r="D62" s="23"/>
      <c r="E62" s="48" t="s">
        <v>18</v>
      </c>
      <c r="F62" s="58">
        <v>9.89</v>
      </c>
      <c r="G62" s="25">
        <f t="shared" si="3"/>
        <v>98.9</v>
      </c>
      <c r="H62" s="59" t="s">
        <v>54</v>
      </c>
      <c r="I62" s="100"/>
    </row>
    <row r="63" spans="1:9" s="59" customFormat="1" ht="11.25">
      <c r="A63" s="92" t="s">
        <v>38</v>
      </c>
      <c r="B63" s="28" t="s">
        <v>39</v>
      </c>
      <c r="C63" s="29">
        <v>1</v>
      </c>
      <c r="D63" s="29"/>
      <c r="E63" s="49" t="s">
        <v>33</v>
      </c>
      <c r="F63" s="66">
        <v>4.3</v>
      </c>
      <c r="G63" s="30">
        <f t="shared" si="3"/>
        <v>4.3</v>
      </c>
      <c r="H63" s="59" t="s">
        <v>54</v>
      </c>
      <c r="I63" s="100"/>
    </row>
    <row r="64" spans="1:9" s="59" customFormat="1" ht="11.25">
      <c r="A64" s="92" t="s">
        <v>45</v>
      </c>
      <c r="B64" s="28" t="s">
        <v>44</v>
      </c>
      <c r="C64" s="29">
        <v>1</v>
      </c>
      <c r="D64" s="29"/>
      <c r="E64" s="49" t="s">
        <v>67</v>
      </c>
      <c r="F64" s="66">
        <v>0.06</v>
      </c>
      <c r="G64" s="30">
        <f t="shared" si="3"/>
        <v>0.06</v>
      </c>
      <c r="H64" s="59" t="s">
        <v>54</v>
      </c>
      <c r="I64" s="100"/>
    </row>
    <row r="65" spans="1:9" s="59" customFormat="1" ht="12" thickBot="1">
      <c r="A65" s="92" t="s">
        <v>49</v>
      </c>
      <c r="B65" s="28" t="s">
        <v>68</v>
      </c>
      <c r="C65" s="29"/>
      <c r="D65" s="29">
        <v>100</v>
      </c>
      <c r="E65" s="49" t="s">
        <v>20</v>
      </c>
      <c r="F65" s="78">
        <v>0.11554</v>
      </c>
      <c r="G65" s="79">
        <f>F65*D65</f>
        <v>11.554</v>
      </c>
      <c r="H65" s="59" t="s">
        <v>54</v>
      </c>
      <c r="I65" s="99"/>
    </row>
    <row r="66" spans="1:7" ht="12" thickBot="1">
      <c r="A66" s="1"/>
      <c r="B66" s="33" t="s">
        <v>25</v>
      </c>
      <c r="C66" s="3"/>
      <c r="D66" s="7"/>
      <c r="F66" s="34"/>
      <c r="G66" s="88">
        <f>SUM(G53:G65)</f>
        <v>512.2539999999999</v>
      </c>
    </row>
    <row r="67" spans="1:7" ht="11.25">
      <c r="A67" s="1"/>
      <c r="B67" s="93" t="s">
        <v>89</v>
      </c>
      <c r="C67" s="93"/>
      <c r="D67" s="93"/>
      <c r="E67" s="93"/>
      <c r="F67" s="93"/>
      <c r="G67" s="69"/>
    </row>
    <row r="68" spans="1:7" ht="11.25">
      <c r="A68" s="1"/>
      <c r="B68" s="60" t="s">
        <v>90</v>
      </c>
      <c r="C68" s="3"/>
      <c r="D68" s="7"/>
      <c r="F68" s="34"/>
      <c r="G68" s="69"/>
    </row>
    <row r="69" spans="1:7" ht="11.25">
      <c r="A69" s="1"/>
      <c r="B69" s="60" t="s">
        <v>91</v>
      </c>
      <c r="C69" s="3"/>
      <c r="D69" s="7"/>
      <c r="F69" s="34"/>
      <c r="G69" s="26"/>
    </row>
    <row r="70" spans="1:7" ht="11.25">
      <c r="A70" s="1"/>
      <c r="B70" s="60" t="s">
        <v>92</v>
      </c>
      <c r="C70" s="3"/>
      <c r="D70" s="7"/>
      <c r="F70" s="34"/>
      <c r="G70" s="26"/>
    </row>
    <row r="71" spans="1:7" ht="11.25">
      <c r="A71" s="1"/>
      <c r="B71" s="60"/>
      <c r="C71" s="3"/>
      <c r="D71" s="7"/>
      <c r="F71" s="34"/>
      <c r="G71" s="26"/>
    </row>
    <row r="72" spans="1:12" s="59" customFormat="1" ht="12">
      <c r="A72" s="61" t="s">
        <v>71</v>
      </c>
      <c r="B72" s="62"/>
      <c r="C72" s="61"/>
      <c r="D72" s="61"/>
      <c r="E72" s="63"/>
      <c r="F72" s="64"/>
      <c r="G72" s="62"/>
      <c r="H72" s="65"/>
      <c r="I72" s="101"/>
      <c r="J72" s="62"/>
      <c r="K72" s="62"/>
      <c r="L72" s="62"/>
    </row>
    <row r="73" spans="1:12" s="59" customFormat="1" ht="12">
      <c r="A73" s="61"/>
      <c r="B73" s="62"/>
      <c r="C73" s="61"/>
      <c r="D73" s="61"/>
      <c r="E73" s="63"/>
      <c r="F73" s="64"/>
      <c r="G73" s="62"/>
      <c r="H73" s="65"/>
      <c r="I73" s="101"/>
      <c r="J73" s="62"/>
      <c r="K73" s="62"/>
      <c r="L73" s="62"/>
    </row>
    <row r="74" spans="1:12" ht="12">
      <c r="A74" s="52" t="s">
        <v>28</v>
      </c>
      <c r="B74" s="53"/>
      <c r="C74" s="53"/>
      <c r="D74" s="53"/>
      <c r="E74" s="53"/>
      <c r="F74" s="53"/>
      <c r="G74" s="53"/>
      <c r="H74" s="53"/>
      <c r="I74" s="102"/>
      <c r="J74" s="53"/>
      <c r="K74" s="54"/>
      <c r="L74" s="54"/>
    </row>
    <row r="75" spans="1:12" ht="12">
      <c r="A75" s="53" t="s">
        <v>30</v>
      </c>
      <c r="B75" s="53"/>
      <c r="C75" s="53"/>
      <c r="D75" s="53"/>
      <c r="E75" s="53"/>
      <c r="F75" s="53"/>
      <c r="G75" s="53"/>
      <c r="H75" s="53"/>
      <c r="I75" s="102"/>
      <c r="J75" s="53"/>
      <c r="K75" s="54"/>
      <c r="L75" s="54"/>
    </row>
    <row r="76" spans="1:12" ht="12">
      <c r="A76" s="53" t="s">
        <v>29</v>
      </c>
      <c r="B76" s="53"/>
      <c r="C76" s="53"/>
      <c r="D76" s="53"/>
      <c r="E76" s="53"/>
      <c r="F76" s="53"/>
      <c r="G76" s="53"/>
      <c r="H76" s="53"/>
      <c r="I76" s="102"/>
      <c r="J76" s="53"/>
      <c r="K76" s="54"/>
      <c r="L76" s="54"/>
    </row>
  </sheetData>
  <mergeCells count="5">
    <mergeCell ref="B67:F67"/>
    <mergeCell ref="B2:G2"/>
    <mergeCell ref="B3:G3"/>
    <mergeCell ref="B40:G40"/>
    <mergeCell ref="B47:C47"/>
  </mergeCells>
  <printOptions/>
  <pageMargins left="0.25" right="0.25" top="0.75" bottom="0.5" header="0.14" footer="0.67"/>
  <pageSetup fitToHeight="0" horizontalDpi="600" verticalDpi="600" orientation="portrait" scale="85" r:id="rId1"/>
  <headerFooter alignWithMargins="0">
    <oddHeader>&amp;RDocket No. UT-063061
Exhibit RJH-3
December 4, 2006
Page &amp;P</oddHeader>
  </headerFooter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kseaman</dc:creator>
  <cp:keywords/>
  <dc:description/>
  <cp:lastModifiedBy>maneill</cp:lastModifiedBy>
  <cp:lastPrinted>2006-11-30T17:33:45Z</cp:lastPrinted>
  <dcterms:created xsi:type="dcterms:W3CDTF">2002-06-21T20:42:06Z</dcterms:created>
  <dcterms:modified xsi:type="dcterms:W3CDTF">2006-11-30T17:35:12Z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063061</vt:lpwstr>
  </property>
  <property fmtid="{D5CDD505-2E9C-101B-9397-08002B2CF9AE}" pid="6" name="IsConfidenti">
    <vt:lpwstr>0</vt:lpwstr>
  </property>
  <property fmtid="{D5CDD505-2E9C-101B-9397-08002B2CF9AE}" pid="7" name="Dat">
    <vt:lpwstr>2006-12-05T00:00:00Z</vt:lpwstr>
  </property>
  <property fmtid="{D5CDD505-2E9C-101B-9397-08002B2CF9AE}" pid="8" name="CaseTy">
    <vt:lpwstr>Petition</vt:lpwstr>
  </property>
  <property fmtid="{D5CDD505-2E9C-101B-9397-08002B2CF9AE}" pid="9" name="OpenedDa">
    <vt:lpwstr>2006-08-09T00:00:00Z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Corporation;Eschelon Telecom of Washington, Inc.</vt:lpwstr>
  </property>
  <property fmtid="{D5CDD505-2E9C-101B-9397-08002B2CF9AE}" pid="12" name="IndustryCo">
    <vt:lpwstr>170</vt:lpwstr>
  </property>
  <property fmtid="{D5CDD505-2E9C-101B-9397-08002B2CF9AE}" pid="13" name="CaseStat">
    <vt:lpwstr>Pending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