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26\PSE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<sst xmlns="http://schemas.openxmlformats.org/spreadsheetml/2006/main" count="86" uniqueCount="39">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</sst>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zoomScaleNormal="100" workbookViewId="0">
      <selection activeCell="O14" sqref="O14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43101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-152574.90999999436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-9818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-2.39</v>
      </c>
      <c r="E12" s="33"/>
      <c r="F12" s="44"/>
    </row>
    <row r="13" spans="1:10" x14ac:dyDescent="0.2">
      <c r="B13" s="1" t="s">
        <v>7</v>
      </c>
      <c r="D13" s="11">
        <v>-6314.82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-16135.21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-168710.11999999435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-11390293.100000016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2065615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246.25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-23708.11</v>
      </c>
      <c r="E23" s="33"/>
      <c r="F23" s="43"/>
    </row>
    <row r="24" spans="1:10" x14ac:dyDescent="0.2">
      <c r="B24" s="1" t="s">
        <v>8</v>
      </c>
      <c r="D24" s="13">
        <v>2042153.14</v>
      </c>
      <c r="E24" s="33"/>
      <c r="F24" s="43"/>
    </row>
    <row r="25" spans="1:10" x14ac:dyDescent="0.2">
      <c r="B25" s="1" t="s">
        <v>9</v>
      </c>
      <c r="D25" s="6">
        <v>-9348139.9600000158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630515.51999999862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-4847001.6399999997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-4847001.6399999997</v>
      </c>
      <c r="E62" s="33"/>
    </row>
    <row r="63" spans="1:6" x14ac:dyDescent="0.2">
      <c r="B63" s="1" t="s">
        <v>9</v>
      </c>
      <c r="D63" s="6">
        <v>-4216486.120000001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-5134890.4199999981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-2746725.48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-2746725.48</v>
      </c>
      <c r="E73" s="33"/>
    </row>
    <row r="74" spans="1:6" x14ac:dyDescent="0.2">
      <c r="B74" s="1" t="s">
        <v>9</v>
      </c>
      <c r="D74" s="6">
        <v>-7881615.8999999985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46941.329999999994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1711.53</v>
      </c>
      <c r="E80" s="33"/>
      <c r="F80" s="39"/>
    </row>
    <row r="81" spans="1:7" x14ac:dyDescent="0.2">
      <c r="B81" s="1" t="s">
        <v>8</v>
      </c>
      <c r="D81" s="24">
        <v>1711.53</v>
      </c>
      <c r="E81" s="33"/>
    </row>
    <row r="82" spans="1:7" x14ac:dyDescent="0.2">
      <c r="B82" s="1" t="s">
        <v>9</v>
      </c>
      <c r="D82" s="14">
        <v>48652.859999999993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-50661.810000000041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-18854.669999999998</v>
      </c>
      <c r="E87" s="33"/>
      <c r="F87" s="39"/>
    </row>
    <row r="88" spans="1:7" x14ac:dyDescent="0.2">
      <c r="B88" s="1" t="s">
        <v>8</v>
      </c>
      <c r="D88" s="24">
        <v>-18854.669999999998</v>
      </c>
      <c r="E88" s="33"/>
    </row>
    <row r="89" spans="1:7" x14ac:dyDescent="0.2">
      <c r="B89" s="1" t="s">
        <v>9</v>
      </c>
      <c r="D89" s="14">
        <v>-69516.48000000004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-16050963.389999997</v>
      </c>
      <c r="E92" s="33"/>
      <c r="F92" s="52">
        <f>+D85+D77+D66+D54+D18+D8+D28</f>
        <v>-16050963.39000001</v>
      </c>
      <c r="G92" s="49">
        <f>+F92-D92</f>
        <v>0</v>
      </c>
    </row>
    <row r="93" spans="1:7" x14ac:dyDescent="0.2">
      <c r="B93" s="1" t="s">
        <v>8</v>
      </c>
      <c r="D93" s="27">
        <v>-5584852.3299999991</v>
      </c>
      <c r="E93" s="33"/>
      <c r="F93" s="53">
        <f>+D14+D24+D62+D73+D81+D88+D35</f>
        <v>-5584852.3299999991</v>
      </c>
      <c r="G93" s="49">
        <f>+F93-D93</f>
        <v>0</v>
      </c>
    </row>
    <row r="94" spans="1:7" ht="13.5" thickBot="1" x14ac:dyDescent="0.25">
      <c r="B94" s="1" t="s">
        <v>9</v>
      </c>
      <c r="D94" s="28">
        <v>-21635815.719999995</v>
      </c>
      <c r="E94" s="33"/>
      <c r="F94" s="52">
        <f>SUM(F92:F93)</f>
        <v>-21635815.72000001</v>
      </c>
      <c r="G94" s="49">
        <f>+F94-D94</f>
        <v>0</v>
      </c>
    </row>
    <row r="95" spans="1:7" ht="18" customHeight="1" thickTop="1" x14ac:dyDescent="0.2">
      <c r="A95" s="1" t="s">
        <v>27</v>
      </c>
      <c r="D95" s="8">
        <v>-9516850.0800000094</v>
      </c>
      <c r="E95" s="33"/>
      <c r="F95" s="8">
        <f>+D15+D25</f>
        <v>-9516850.0800000094</v>
      </c>
      <c r="G95" s="49">
        <f>+F95-D95</f>
        <v>0</v>
      </c>
    </row>
    <row r="96" spans="1:7" ht="13.5" thickBot="1" x14ac:dyDescent="0.25">
      <c r="A96" s="1" t="s">
        <v>28</v>
      </c>
      <c r="D96" s="29">
        <v>-12118965.639999986</v>
      </c>
      <c r="E96" s="33"/>
      <c r="F96" s="53">
        <f>+F94-F95</f>
        <v>-12118965.640000001</v>
      </c>
      <c r="G96" s="49">
        <f>+F96-D96</f>
        <v>-1.4901161193847656E-8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January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EC5CEADC0513479C06ABF8F969A697" ma:contentTypeVersion="92" ma:contentTypeDescription="" ma:contentTypeScope="" ma:versionID="380001469ed1df923ff6a969fa9506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2017-09-15T07:00:00+00:00</OpenedDate>
    <SignificantOrder xmlns="dc463f71-b30c-4ab2-9473-d307f9d35888">false</SignificantOrder>
    <Date1 xmlns="dc463f71-b30c-4ab2-9473-d307f9d35888">2018-02-26T08:00:00+00:00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170975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0A6EAE9-E5CB-4EC2-9D4D-5B4D88E00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5CDE24-F4AE-405A-92C8-F0F91C0587C8}"/>
</file>

<file path=customXml/itemProps3.xml><?xml version="1.0" encoding="utf-8"?>
<ds:datastoreItem xmlns:ds="http://schemas.openxmlformats.org/officeDocument/2006/customXml" ds:itemID="{89102465-F7FC-45AB-9F03-9A8D68F5371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1C4C001-9FB3-4C39-9A3D-76A2CA4E81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Huey, Lorilyn (UTC)</cp:lastModifiedBy>
  <cp:lastPrinted>2018-02-23T19:09:34Z</cp:lastPrinted>
  <dcterms:created xsi:type="dcterms:W3CDTF">2005-03-16T23:33:46Z</dcterms:created>
  <dcterms:modified xsi:type="dcterms:W3CDTF">2018-02-27T00:00:02Z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0x0101006E56B4D1795A2E4DB2F0B01679ED314A009CEC5CEADC0513479C06ABF8F969A697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