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485" activeTab="0"/>
  </bookViews>
  <sheets>
    <sheet name="WJE-18" sheetId="1" r:id="rId1"/>
  </sheets>
  <externalReferences>
    <externalReference r:id="rId4"/>
    <externalReference r:id="rId5"/>
  </externalReferences>
  <definedNames>
    <definedName name="_xlnm.Print_Area" localSheetId="0">'WJE-18'!$A$3:$D$27</definedName>
  </definedNames>
  <calcPr fullCalcOnLoad="1"/>
</workbook>
</file>

<file path=xl/sharedStrings.xml><?xml version="1.0" encoding="utf-8"?>
<sst xmlns="http://schemas.openxmlformats.org/spreadsheetml/2006/main" count="21" uniqueCount="21">
  <si>
    <t>PUGET SOUND ENERGY-ELECTRIC</t>
  </si>
  <si>
    <t xml:space="preserve">Mint Farm Energy Center estimated fixed cost component of </t>
  </si>
  <si>
    <t>operation and maintenance expense, depreciation, taxes and cost of capital invested in rate base for</t>
  </si>
  <si>
    <t>the twelve-month period ended December 31, 2009</t>
  </si>
  <si>
    <t>LINE</t>
  </si>
  <si>
    <t>NO.</t>
  </si>
  <si>
    <t>DESCRIPTION</t>
  </si>
  <si>
    <t>RATEBASE</t>
  </si>
  <si>
    <t>PLANT BALANCE</t>
  </si>
  <si>
    <t xml:space="preserve">ACCUM DEPRECIATION </t>
  </si>
  <si>
    <t>DEFERRED TAX ASSET - DEPRECIATION</t>
  </si>
  <si>
    <t>NET MINT FARM PLANT RATEBASE</t>
  </si>
  <si>
    <t>FIXED ASSET RECOVERY [Net RB x 7.00% / .65]</t>
  </si>
  <si>
    <t>OPERATING EXPENSE</t>
  </si>
  <si>
    <t>PRODUCTION OPERATION AND MAINTENANCE</t>
  </si>
  <si>
    <t>DEPRECIATION EXPENSE</t>
  </si>
  <si>
    <t>PROPERTY INSURANCE</t>
  </si>
  <si>
    <t>PROPERTY TAXES</t>
  </si>
  <si>
    <t>TOTAL OPERATION &amp; MAINTENANCE</t>
  </si>
  <si>
    <t>TOTAL FIXED COSTS (line 7 plus line 14)</t>
  </si>
  <si>
    <t>CY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</si>
</sst>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_);_(* \(#,##0.0\);_(* &quot;-&quot;_);_(@_)"/>
    <numFmt numFmtId="167" formatCode="_(* #,##0.00000_);_(* \(#,##0.00000\);_(* &quot;-&quot;??_);_(@_)"/>
    <numFmt numFmtId="168" formatCode="_(* ###0_);_(* \(###0\);_(* &quot;-&quot;_);_(@_)"/>
    <numFmt numFmtId="169" formatCode="0.0000000"/>
    <numFmt numFmtId="170" formatCode="d\.mmm\.yy"/>
    <numFmt numFmtId="171" formatCode="_(&quot;$&quot;* #,##0_);_(&quot;$&quot;* \(#,##0\);_(&quot;$&quot;* &quot;-&quot;??_);_(@_)"/>
    <numFmt numFmtId="172" formatCode="mmm\-yyyy"/>
    <numFmt numFmtId="173" formatCode="0.000"/>
    <numFmt numFmtId="174" formatCode="&quot;$&quot;#,##0.00"/>
    <numFmt numFmtId="175" formatCode="_([$€-2]* #,##0.00_);_([$€-2]* \(#,##0.00\);_([$€-2]* &quot;-&quot;??_)"/>
    <numFmt numFmtId="176" formatCode="#."/>
    <numFmt numFmtId="177" formatCode="_(&quot;$&quot;* #,##0.0000_);_(&quot;$&quot;* \(#,##0.0000\);_(&quot;$&quot;* &quot;-&quot;????_);_(@_)"/>
  </numFmts>
  <fonts count="4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0"/>
    </font>
    <font>
      <b/>
      <sz val="11"/>
      <color indexed="9"/>
      <name val="Calibri"/>
      <family val="2"/>
    </font>
    <font>
      <sz val="12"/>
      <color indexed="24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0"/>
      <color indexed="16"/>
      <name val="Courier"/>
      <family val="0"/>
    </font>
    <font>
      <sz val="10"/>
      <name val="MS Serif"/>
      <family val="0"/>
    </font>
    <font>
      <sz val="10"/>
      <name val="Courier"/>
      <family val="0"/>
    </font>
    <font>
      <sz val="11"/>
      <name val="univers (E1)"/>
      <family val="0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1"/>
      <color indexed="56"/>
      <name val="Calibri"/>
      <family val="2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sz val="11"/>
      <color indexed="52"/>
      <name val="Calibri"/>
      <family val="2"/>
    </font>
    <font>
      <b/>
      <sz val="10"/>
      <name val="Arial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3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1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0" fontId="5" fillId="0" borderId="0" applyFill="0" applyBorder="0" applyAlignment="0">
      <protection/>
    </xf>
    <xf numFmtId="41" fontId="0" fillId="20" borderId="0">
      <alignment/>
      <protection/>
    </xf>
    <xf numFmtId="0" fontId="6" fillId="21" borderId="1" applyNumberFormat="0" applyAlignment="0" applyProtection="0"/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6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0" fillId="0" borderId="0">
      <alignment/>
      <protection/>
    </xf>
    <xf numFmtId="17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2" borderId="0" applyNumberFormat="0" applyBorder="0" applyAlignment="0" applyProtection="0"/>
    <xf numFmtId="0" fontId="18" fillId="0" borderId="2" applyNumberFormat="0" applyAlignment="0" applyProtection="0"/>
    <xf numFmtId="0" fontId="18" fillId="0" borderId="3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10" fontId="17" fillId="20" borderId="6" applyNumberFormat="0" applyBorder="0" applyAlignment="0" applyProtection="0"/>
    <xf numFmtId="41" fontId="23" fillId="23" borderId="7">
      <alignment horizontal="left"/>
      <protection locked="0"/>
    </xf>
    <xf numFmtId="10" fontId="23" fillId="23" borderId="7">
      <alignment horizontal="right"/>
      <protection locked="0"/>
    </xf>
    <xf numFmtId="41" fontId="23" fillId="23" borderId="7">
      <alignment horizontal="left"/>
      <protection locked="0"/>
    </xf>
    <xf numFmtId="0" fontId="22" fillId="23" borderId="5" applyNumberFormat="0" applyAlignment="0" applyProtection="0"/>
    <xf numFmtId="0" fontId="17" fillId="22" borderId="0">
      <alignment/>
      <protection/>
    </xf>
    <xf numFmtId="3" fontId="24" fillId="0" borderId="0" applyFill="0" applyBorder="0" applyAlignment="0" applyProtection="0"/>
    <xf numFmtId="0" fontId="25" fillId="0" borderId="8" applyNumberFormat="0" applyFill="0" applyAlignment="0" applyProtection="0"/>
    <xf numFmtId="3" fontId="24" fillId="0" borderId="0" applyFill="0" applyBorder="0" applyAlignment="0" applyProtection="0"/>
    <xf numFmtId="44" fontId="26" fillId="0" borderId="9" applyNumberFormat="0" applyFont="0" applyAlignment="0">
      <protection/>
    </xf>
    <xf numFmtId="44" fontId="26" fillId="0" borderId="10" applyNumberFormat="0" applyFont="0" applyAlignment="0">
      <protection/>
    </xf>
    <xf numFmtId="0" fontId="27" fillId="23" borderId="0" applyNumberFormat="0" applyBorder="0" applyAlignment="0" applyProtection="0"/>
    <xf numFmtId="37" fontId="28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2" fontId="29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165" fontId="29" fillId="0" borderId="0">
      <alignment horizontal="left" wrapText="1"/>
      <protection/>
    </xf>
    <xf numFmtId="0" fontId="0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30" fillId="22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7">
      <alignment/>
      <protection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3">
      <alignment horizontal="center"/>
      <protection/>
    </xf>
    <xf numFmtId="3" fontId="31" fillId="0" borderId="0" applyFont="0" applyFill="0" applyBorder="0" applyAlignment="0" applyProtection="0"/>
    <xf numFmtId="0" fontId="31" fillId="26" borderId="0" applyNumberFormat="0" applyFont="0" applyBorder="0" applyAlignment="0" applyProtection="0"/>
    <xf numFmtId="0" fontId="9" fillId="0" borderId="0">
      <alignment/>
      <protection/>
    </xf>
    <xf numFmtId="3" fontId="33" fillId="0" borderId="0" applyFill="0" applyBorder="0" applyAlignment="0" applyProtection="0"/>
    <xf numFmtId="0" fontId="34" fillId="0" borderId="0">
      <alignment/>
      <protection/>
    </xf>
    <xf numFmtId="3" fontId="33" fillId="0" borderId="0" applyFill="0" applyBorder="0" applyAlignment="0" applyProtection="0"/>
    <xf numFmtId="42" fontId="0" fillId="20" borderId="0">
      <alignment/>
      <protection/>
    </xf>
    <xf numFmtId="42" fontId="0" fillId="20" borderId="14">
      <alignment vertical="center"/>
      <protection/>
    </xf>
    <xf numFmtId="0" fontId="26" fillId="20" borderId="15" applyNumberFormat="0">
      <alignment horizontal="center" vertical="center" wrapText="1"/>
      <protection/>
    </xf>
    <xf numFmtId="10" fontId="0" fillId="20" borderId="0">
      <alignment/>
      <protection/>
    </xf>
    <xf numFmtId="177" fontId="0" fillId="20" borderId="0">
      <alignment/>
      <protection/>
    </xf>
    <xf numFmtId="164" fontId="20" fillId="0" borderId="0" applyBorder="0" applyAlignment="0">
      <protection/>
    </xf>
    <xf numFmtId="42" fontId="0" fillId="20" borderId="16">
      <alignment horizontal="left"/>
      <protection/>
    </xf>
    <xf numFmtId="177" fontId="35" fillId="20" borderId="16">
      <alignment horizontal="left"/>
      <protection/>
    </xf>
    <xf numFmtId="164" fontId="20" fillId="0" borderId="0" applyBorder="0" applyAlignment="0">
      <protection/>
    </xf>
    <xf numFmtId="14" fontId="29" fillId="0" borderId="0" applyNumberFormat="0" applyFill="0" applyBorder="0" applyAlignment="0" applyProtection="0"/>
    <xf numFmtId="166" fontId="0" fillId="0" borderId="0" applyFont="0" applyFill="0" applyAlignment="0">
      <protection/>
    </xf>
    <xf numFmtId="39" fontId="0" fillId="27" borderId="0">
      <alignment/>
      <protection/>
    </xf>
    <xf numFmtId="38" fontId="17" fillId="0" borderId="17">
      <alignment/>
      <protection/>
    </xf>
    <xf numFmtId="38" fontId="20" fillId="0" borderId="16">
      <alignment/>
      <protection/>
    </xf>
    <xf numFmtId="39" fontId="29" fillId="28" borderId="0">
      <alignment/>
      <protection/>
    </xf>
    <xf numFmtId="165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40" fontId="36" fillId="0" borderId="0" applyBorder="0">
      <alignment horizontal="right"/>
      <protection/>
    </xf>
    <xf numFmtId="41" fontId="37" fillId="20" borderId="0">
      <alignment horizontal="left"/>
      <protection/>
    </xf>
    <xf numFmtId="0" fontId="38" fillId="0" borderId="0" applyNumberFormat="0" applyFill="0" applyBorder="0" applyAlignment="0" applyProtection="0"/>
    <xf numFmtId="174" fontId="39" fillId="20" borderId="0">
      <alignment horizontal="left" vertical="center"/>
      <protection/>
    </xf>
    <xf numFmtId="0" fontId="26" fillId="20" borderId="0">
      <alignment horizontal="left" wrapText="1"/>
      <protection/>
    </xf>
    <xf numFmtId="0" fontId="40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7" fillId="0" borderId="18" applyNumberFormat="0" applyFont="0" applyFill="0" applyAlignment="0" applyProtection="0"/>
    <xf numFmtId="0" fontId="9" fillId="0" borderId="19">
      <alignment/>
      <protection/>
    </xf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3" fillId="0" borderId="0" xfId="15" applyNumberFormat="1" applyFont="1" applyFill="1" applyAlignment="1">
      <alignment/>
      <protection/>
    </xf>
    <xf numFmtId="165" fontId="43" fillId="0" borderId="0" xfId="15" applyFont="1" applyFill="1" applyAlignment="1">
      <alignment horizontal="right"/>
      <protection/>
    </xf>
    <xf numFmtId="165" fontId="43" fillId="0" borderId="0" xfId="15" applyFont="1" applyFill="1" applyBorder="1" applyAlignment="1">
      <alignment horizontal="right"/>
      <protection/>
    </xf>
    <xf numFmtId="0" fontId="43" fillId="0" borderId="0" xfId="15" applyNumberFormat="1" applyFont="1" applyFill="1" applyAlignment="1">
      <alignment horizontal="right"/>
      <protection/>
    </xf>
    <xf numFmtId="0" fontId="43" fillId="0" borderId="0" xfId="15" applyNumberFormat="1" applyFont="1" applyFill="1" applyBorder="1" applyAlignment="1" quotePrefix="1">
      <alignment horizontal="right"/>
      <protection/>
    </xf>
    <xf numFmtId="165" fontId="43" fillId="0" borderId="0" xfId="15" applyFont="1" applyFill="1" applyBorder="1" applyAlignment="1" quotePrefix="1">
      <alignment horizontal="right"/>
      <protection/>
    </xf>
    <xf numFmtId="0" fontId="43" fillId="0" borderId="0" xfId="0" applyFont="1" applyFill="1" applyAlignment="1" applyProtection="1">
      <alignment horizontal="centerContinuous"/>
      <protection locked="0"/>
    </xf>
    <xf numFmtId="0" fontId="43" fillId="0" borderId="0" xfId="0" applyFont="1" applyFill="1" applyAlignment="1">
      <alignment horizontal="centerContinuous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 applyProtection="1">
      <alignment horizontal="center"/>
      <protection locked="0"/>
    </xf>
    <xf numFmtId="0" fontId="43" fillId="0" borderId="0" xfId="0" applyFont="1" applyFill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0" fillId="0" borderId="16" xfId="0" applyBorder="1" applyAlignment="1">
      <alignment/>
    </xf>
    <xf numFmtId="165" fontId="45" fillId="0" borderId="0" xfId="15" applyFont="1" applyAlignment="1">
      <alignment horizontal="left"/>
      <protection/>
    </xf>
    <xf numFmtId="165" fontId="44" fillId="0" borderId="0" xfId="15" applyFont="1" applyAlignment="1">
      <alignment horizontal="left" indent="2"/>
      <protection/>
    </xf>
    <xf numFmtId="42" fontId="44" fillId="0" borderId="0" xfId="241" applyNumberFormat="1" applyFont="1" applyFill="1" applyAlignment="1">
      <alignment/>
    </xf>
    <xf numFmtId="0" fontId="0" fillId="0" borderId="0" xfId="0" applyFill="1" applyAlignment="1">
      <alignment/>
    </xf>
    <xf numFmtId="165" fontId="44" fillId="0" borderId="0" xfId="15" applyFont="1" applyAlignment="1">
      <alignment horizontal="left"/>
      <protection/>
    </xf>
    <xf numFmtId="0" fontId="0" fillId="0" borderId="3" xfId="0" applyBorder="1" applyAlignment="1">
      <alignment/>
    </xf>
    <xf numFmtId="42" fontId="44" fillId="0" borderId="3" xfId="263" applyNumberFormat="1" applyFont="1" applyBorder="1" applyAlignment="1">
      <alignment/>
    </xf>
    <xf numFmtId="42" fontId="44" fillId="0" borderId="0" xfId="241" applyNumberFormat="1" applyFont="1" applyAlignment="1">
      <alignment/>
    </xf>
    <xf numFmtId="0" fontId="0" fillId="0" borderId="15" xfId="0" applyBorder="1" applyAlignment="1">
      <alignment/>
    </xf>
    <xf numFmtId="42" fontId="44" fillId="0" borderId="15" xfId="241" applyNumberFormat="1" applyFont="1" applyBorder="1" applyAlignment="1">
      <alignment/>
    </xf>
    <xf numFmtId="41" fontId="44" fillId="0" borderId="0" xfId="241" applyNumberFormat="1" applyFont="1" applyFill="1" applyAlignment="1">
      <alignment/>
    </xf>
    <xf numFmtId="171" fontId="44" fillId="0" borderId="3" xfId="263" applyNumberFormat="1" applyFont="1" applyBorder="1" applyAlignment="1">
      <alignment/>
    </xf>
    <xf numFmtId="0" fontId="0" fillId="0" borderId="14" xfId="0" applyBorder="1" applyAlignment="1">
      <alignment/>
    </xf>
    <xf numFmtId="42" fontId="44" fillId="0" borderId="14" xfId="263" applyNumberFormat="1" applyFont="1" applyBorder="1" applyAlignment="1">
      <alignment/>
    </xf>
    <xf numFmtId="165" fontId="44" fillId="0" borderId="0" xfId="15" applyFont="1" applyFill="1" applyAlignment="1">
      <alignment horizontal="left"/>
      <protection/>
    </xf>
    <xf numFmtId="41" fontId="44" fillId="0" borderId="0" xfId="241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</cellXfs>
  <cellStyles count="373">
    <cellStyle name="Normal" xfId="0"/>
    <cellStyle name="_09GRC Gas Transport For Review" xfId="16"/>
    <cellStyle name="_09GRC Gas Transport For Review_4.34E Mint Farm Deferral JHS WP" xfId="17"/>
    <cellStyle name="_09GRC Gas Transport For Review_Book4" xfId="18"/>
    <cellStyle name="_4.06E Pass Throughs" xfId="19"/>
    <cellStyle name="_4.06E Pass Throughs_04 07E Wild Horse Wind Expansion (C) (2)" xfId="20"/>
    <cellStyle name="_4.06E Pass Throughs_4 32 Regulatory Assets and Liabilities  7 06- Exhibit D" xfId="21"/>
    <cellStyle name="_4.06E Pass Throughs_4.34E Mint Farm Deferral JHS WP" xfId="22"/>
    <cellStyle name="_4.06E Pass Throughs_Book4" xfId="23"/>
    <cellStyle name="_4.06E Pass Throughs_Book9" xfId="24"/>
    <cellStyle name="_4.13E Montana Energy Tax" xfId="25"/>
    <cellStyle name="_4.13E Montana Energy Tax_04 07E Wild Horse Wind Expansion (C) (2)" xfId="26"/>
    <cellStyle name="_4.13E Montana Energy Tax_4 32 Regulatory Assets and Liabilities  7 06- Exhibit D" xfId="27"/>
    <cellStyle name="_4.13E Montana Energy Tax_4.34E Mint Farm Deferral JHS WP" xfId="28"/>
    <cellStyle name="_4.13E Montana Energy Tax_Book4" xfId="29"/>
    <cellStyle name="_4.13E Montana Energy Tax_Book9" xfId="30"/>
    <cellStyle name="_AURORA WIP" xfId="31"/>
    <cellStyle name="_AURORA WIP_4.34E Mint Farm Deferral JHS WP" xfId="32"/>
    <cellStyle name="_Book1" xfId="33"/>
    <cellStyle name="_Book1 (2)" xfId="34"/>
    <cellStyle name="_Book1 (2)_04 07E Wild Horse Wind Expansion (C) (2)" xfId="35"/>
    <cellStyle name="_Book1 (2)_4 32 Regulatory Assets and Liabilities  7 06- Exhibit D" xfId="36"/>
    <cellStyle name="_Book1 (2)_4.34E Mint Farm Deferral JHS WP" xfId="37"/>
    <cellStyle name="_Book1 (2)_Book4" xfId="38"/>
    <cellStyle name="_Book1 (2)_Book9" xfId="39"/>
    <cellStyle name="_Book1_4 32 Regulatory Assets and Liabilities  7 06- Exhibit D" xfId="40"/>
    <cellStyle name="_Book1_4.34E Mint Farm Deferral JHS WP" xfId="41"/>
    <cellStyle name="_Book1_Book4" xfId="42"/>
    <cellStyle name="_Book1_Book9" xfId="43"/>
    <cellStyle name="_Book2" xfId="44"/>
    <cellStyle name="_Book2_04 07E Wild Horse Wind Expansion (C) (2)" xfId="45"/>
    <cellStyle name="_Book2_4 32 Regulatory Assets and Liabilities  7 06- Exhibit D" xfId="46"/>
    <cellStyle name="_Book2_4.34E Mint Farm Deferral JHS WP" xfId="47"/>
    <cellStyle name="_Book2_Book4" xfId="48"/>
    <cellStyle name="_Book2_Book9" xfId="49"/>
    <cellStyle name="_Book3" xfId="50"/>
    <cellStyle name="_Book5" xfId="51"/>
    <cellStyle name="_Book5_Mint Farm Deferral forecast" xfId="52"/>
    <cellStyle name="_Chelan Debt Forecast 12.19.05" xfId="53"/>
    <cellStyle name="_Chelan Debt Forecast 12.19.05_4 32 Regulatory Assets and Liabilities  7 06- Exhibit D" xfId="54"/>
    <cellStyle name="_Chelan Debt Forecast 12.19.05_4.34E Mint Farm Deferral JHS WP" xfId="55"/>
    <cellStyle name="_Chelan Debt Forecast 12.19.05_Book4" xfId="56"/>
    <cellStyle name="_Chelan Debt Forecast 12.19.05_Book9" xfId="57"/>
    <cellStyle name="_Chelan Debt Forecast 12.19.05_Exhibit D fr R Gho 12-31-08" xfId="58"/>
    <cellStyle name="_Chelan Debt Forecast 12.19.05_Exhibit D fr R Gho 12-31-08 v2" xfId="59"/>
    <cellStyle name="_Chelan Debt Forecast 12.19.05_Hopkins Ridge Prepaid Tran - Interest Earned RY 12ME Feb  '11" xfId="60"/>
    <cellStyle name="_Chelan Debt Forecast 12.19.05_PCA 7 - Exhibit D update 11_30_08 (2)" xfId="61"/>
    <cellStyle name="_Costs not in AURORA 06GRC" xfId="62"/>
    <cellStyle name="_Costs not in AURORA 06GRC_04 07E Wild Horse Wind Expansion (C) (2)" xfId="63"/>
    <cellStyle name="_Costs not in AURORA 06GRC_4 32 Regulatory Assets and Liabilities  7 06- Exhibit D" xfId="64"/>
    <cellStyle name="_Costs not in AURORA 06GRC_4.34E Mint Farm Deferral JHS WP" xfId="65"/>
    <cellStyle name="_Costs not in AURORA 06GRC_Book4" xfId="66"/>
    <cellStyle name="_Costs not in AURORA 06GRC_Book9" xfId="67"/>
    <cellStyle name="_Costs not in AURORA 06GRC_Exhibit D fr R Gho 12-31-08" xfId="68"/>
    <cellStyle name="_Costs not in AURORA 06GRC_Exhibit D fr R Gho 12-31-08 v2" xfId="69"/>
    <cellStyle name="_Costs not in AURORA 06GRC_Hopkins Ridge Prepaid Tran - Interest Earned RY 12ME Feb  '11" xfId="70"/>
    <cellStyle name="_Costs not in AURORA 06GRC_PCA 7 - Exhibit D update 11_30_08 (2)" xfId="71"/>
    <cellStyle name="_Costs not in AURORA 2006GRC 6.15.06" xfId="72"/>
    <cellStyle name="_Costs not in AURORA 2006GRC 6.15.06_04 07E Wild Horse Wind Expansion (C) (2)" xfId="73"/>
    <cellStyle name="_Costs not in AURORA 2006GRC 6.15.06_4 32 Regulatory Assets and Liabilities  7 06- Exhibit D" xfId="74"/>
    <cellStyle name="_Costs not in AURORA 2006GRC 6.15.06_4.34E Mint Farm Deferral JHS WP" xfId="75"/>
    <cellStyle name="_Costs not in AURORA 2006GRC 6.15.06_Book4" xfId="76"/>
    <cellStyle name="_Costs not in AURORA 2006GRC 6.15.06_Book9" xfId="77"/>
    <cellStyle name="_Costs not in AURORA 2007 Rate Case" xfId="78"/>
    <cellStyle name="_Costs not in AURORA 2007 Rate Case_4 32 Regulatory Assets and Liabilities  7 06- Exhibit D" xfId="79"/>
    <cellStyle name="_Costs not in AURORA 2007 Rate Case_4.34E Mint Farm Deferral JHS WP" xfId="80"/>
    <cellStyle name="_Costs not in AURORA 2007 Rate Case_Book4" xfId="81"/>
    <cellStyle name="_Costs not in AURORA 2007 Rate Case_Book9" xfId="82"/>
    <cellStyle name="_Costs not in KWI3000 '06Budget" xfId="83"/>
    <cellStyle name="_Costs not in KWI3000 '06Budget_4 32 Regulatory Assets and Liabilities  7 06- Exhibit D" xfId="84"/>
    <cellStyle name="_Costs not in KWI3000 '06Budget_4.34E Mint Farm Deferral JHS WP" xfId="85"/>
    <cellStyle name="_Costs not in KWI3000 '06Budget_Book4" xfId="86"/>
    <cellStyle name="_Costs not in KWI3000 '06Budget_Book9" xfId="87"/>
    <cellStyle name="_Costs not in KWI3000 '06Budget_Exhibit D fr R Gho 12-31-08" xfId="88"/>
    <cellStyle name="_Costs not in KWI3000 '06Budget_Exhibit D fr R Gho 12-31-08 v2" xfId="89"/>
    <cellStyle name="_Costs not in KWI3000 '06Budget_Hopkins Ridge Prepaid Tran - Interest Earned RY 12ME Feb  '11" xfId="90"/>
    <cellStyle name="_Costs not in KWI3000 '06Budget_PCA 7 - Exhibit D update 11_30_08 (2)" xfId="91"/>
    <cellStyle name="_DEM-WP (C) Power Cost 2006GRC Order" xfId="92"/>
    <cellStyle name="_DEM-WP (C) Power Cost 2006GRC Order_04 07E Wild Horse Wind Expansion (C) (2)" xfId="93"/>
    <cellStyle name="_DEM-WP (C) Power Cost 2006GRC Order_4 32 Regulatory Assets and Liabilities  7 06- Exhibit D" xfId="94"/>
    <cellStyle name="_DEM-WP (C) Power Cost 2006GRC Order_4.34E Mint Farm Deferral JHS WP" xfId="95"/>
    <cellStyle name="_DEM-WP (C) Power Cost 2006GRC Order_Book4" xfId="96"/>
    <cellStyle name="_DEM-WP (C) Power Cost 2006GRC Order_Book9" xfId="97"/>
    <cellStyle name="_DEM-WP Revised (HC) Wild Horse 2006GRC" xfId="98"/>
    <cellStyle name="_DEM-WP Revised (HC) Wild Horse 2006GRC_4.34E Mint Farm Deferral JHS WP" xfId="99"/>
    <cellStyle name="_DEM-WP Revised (HC) Wild Horse 2006GRC_Book4" xfId="100"/>
    <cellStyle name="_DEM-WP Revised (HC) Wild Horse 2006GRC_Mint Farm Deferral forecast" xfId="101"/>
    <cellStyle name="_DEM-WP(C) Costs not in AURORA 2006GRC" xfId="102"/>
    <cellStyle name="_DEM-WP(C) Costs not in AURORA 2006GRC_4 32 Regulatory Assets and Liabilities  7 06- Exhibit D" xfId="103"/>
    <cellStyle name="_DEM-WP(C) Costs not in AURORA 2006GRC_4.34E Mint Farm Deferral JHS WP" xfId="104"/>
    <cellStyle name="_DEM-WP(C) Costs not in AURORA 2006GRC_Book4" xfId="105"/>
    <cellStyle name="_DEM-WP(C) Costs not in AURORA 2006GRC_Book9" xfId="106"/>
    <cellStyle name="_DEM-WP(C) Costs not in AURORA 2007GRC" xfId="107"/>
    <cellStyle name="_DEM-WP(C) Costs not in AURORA 2007GRC_4.34E Mint Farm Deferral JHS WP" xfId="108"/>
    <cellStyle name="_DEM-WP(C) Costs not in AURORA 2007GRC_Book4" xfId="109"/>
    <cellStyle name="_DEM-WP(C) Costs not in AURORA 2007GRC_Mint Farm Deferral forecast" xfId="110"/>
    <cellStyle name="_DEM-WP(C) Costs not in AURORA 2007PCORC-5.07Update" xfId="111"/>
    <cellStyle name="_DEM-WP(C) Costs not in AURORA 2007PCORC-5.07Update_4.34E Mint Farm Deferral JHS WP" xfId="112"/>
    <cellStyle name="_DEM-WP(C) Costs not in AURORA 2007PCORC-5.07Update_Book4" xfId="113"/>
    <cellStyle name="_DEM-WP(C) Costs not in AURORA 2007PCORC-5.07Update_Mint Farm Deferral forecast" xfId="114"/>
    <cellStyle name="_DEM-WP(C) Costs Not In AURORA 2009GRC" xfId="115"/>
    <cellStyle name="_DEM-WP(C) Sumas Proforma 11.5.07" xfId="116"/>
    <cellStyle name="_DEM-WP(C) Westside Hydro Data_051007" xfId="117"/>
    <cellStyle name="_DEM-WP(C) Westside Hydro Data_051007_Book4" xfId="118"/>
    <cellStyle name="_Fixed Gas Transport 1 19 09" xfId="119"/>
    <cellStyle name="_Fixed Gas Transport 1 19 09_4.34E Mint Farm Deferral JHS WP" xfId="120"/>
    <cellStyle name="_Fuel Prices 4-14" xfId="121"/>
    <cellStyle name="_Fuel Prices 4-14_04 07E Wild Horse Wind Expansion (C) (2)" xfId="122"/>
    <cellStyle name="_Fuel Prices 4-14_4 32 Regulatory Assets and Liabilities  7 06- Exhibit D" xfId="123"/>
    <cellStyle name="_Fuel Prices 4-14_4.34E Mint Farm Deferral JHS WP" xfId="124"/>
    <cellStyle name="_Fuel Prices 4-14_Book4" xfId="125"/>
    <cellStyle name="_Fuel Prices 4-14_Book9" xfId="126"/>
    <cellStyle name="_Gas Transportation Charges_2009GRC_120308" xfId="127"/>
    <cellStyle name="_Gas Transportation Charges_2009GRC_120308_4.34E Mint Farm Deferral JHS WP" xfId="128"/>
    <cellStyle name="_PCA 7 - Exhibit D update 9_30_2008" xfId="129"/>
    <cellStyle name="_Power Cost Value Copy 11.30.05 gas 1.09.06 AURORA at 1.10.06" xfId="130"/>
    <cellStyle name="_Power Cost Value Copy 11.30.05 gas 1.09.06 AURORA at 1.10.06_04 07E Wild Horse Wind Expansion (C) (2)" xfId="131"/>
    <cellStyle name="_Power Cost Value Copy 11.30.05 gas 1.09.06 AURORA at 1.10.06_4 32 Regulatory Assets and Liabilities  7 06- Exhibit D" xfId="132"/>
    <cellStyle name="_Power Cost Value Copy 11.30.05 gas 1.09.06 AURORA at 1.10.06_4.34E Mint Farm Deferral JHS WP" xfId="133"/>
    <cellStyle name="_Power Cost Value Copy 11.30.05 gas 1.09.06 AURORA at 1.10.06_Book4" xfId="134"/>
    <cellStyle name="_Power Cost Value Copy 11.30.05 gas 1.09.06 AURORA at 1.10.06_Book9" xfId="135"/>
    <cellStyle name="_Power Cost Value Copy 11.30.05 gas 1.09.06 AURORA at 1.10.06_Exhibit D fr R Gho 12-31-08" xfId="136"/>
    <cellStyle name="_Power Cost Value Copy 11.30.05 gas 1.09.06 AURORA at 1.10.06_Exhibit D fr R Gho 12-31-08 v2" xfId="137"/>
    <cellStyle name="_Power Cost Value Copy 11.30.05 gas 1.09.06 AURORA at 1.10.06_Hopkins Ridge Prepaid Tran - Interest Earned RY 12ME Feb  '11" xfId="138"/>
    <cellStyle name="_Power Cost Value Copy 11.30.05 gas 1.09.06 AURORA at 1.10.06_PCA 7 - Exhibit D update 11_30_08 (2)" xfId="139"/>
    <cellStyle name="_Price Output" xfId="140"/>
    <cellStyle name="_Prices" xfId="141"/>
    <cellStyle name="_Recon to Darrin's 5.11.05 proforma" xfId="142"/>
    <cellStyle name="_Recon to Darrin's 5.11.05 proforma_4 32 Regulatory Assets and Liabilities  7 06- Exhibit D" xfId="143"/>
    <cellStyle name="_Recon to Darrin's 5.11.05 proforma_4.34E Mint Farm Deferral JHS WP" xfId="144"/>
    <cellStyle name="_Recon to Darrin's 5.11.05 proforma_Book4" xfId="145"/>
    <cellStyle name="_Recon to Darrin's 5.11.05 proforma_Book9" xfId="146"/>
    <cellStyle name="_Recon to Darrin's 5.11.05 proforma_Exhibit D fr R Gho 12-31-08" xfId="147"/>
    <cellStyle name="_Recon to Darrin's 5.11.05 proforma_Exhibit D fr R Gho 12-31-08 v2" xfId="148"/>
    <cellStyle name="_Recon to Darrin's 5.11.05 proforma_Hopkins Ridge Prepaid Tran - Interest Earned RY 12ME Feb  '11" xfId="149"/>
    <cellStyle name="_Recon to Darrin's 5.11.05 proforma_PCA 7 - Exhibit D update 11_30_08 (2)" xfId="150"/>
    <cellStyle name="_Sumas Proforma - 11-09-07" xfId="151"/>
    <cellStyle name="_Sumas Property Taxes v1" xfId="152"/>
    <cellStyle name="_Tenaska Comparison" xfId="153"/>
    <cellStyle name="_Tenaska Comparison_4 32 Regulatory Assets and Liabilities  7 06- Exhibit D" xfId="154"/>
    <cellStyle name="_Tenaska Comparison_4.34E Mint Farm Deferral JHS WP" xfId="155"/>
    <cellStyle name="_Tenaska Comparison_Book4" xfId="156"/>
    <cellStyle name="_Tenaska Comparison_Book9" xfId="157"/>
    <cellStyle name="_Value Copy 11 30 05 gas 12 09 05 AURORA at 12 14 05" xfId="158"/>
    <cellStyle name="_Value Copy 11 30 05 gas 12 09 05 AURORA at 12 14 05_04 07E Wild Horse Wind Expansion (C) (2)" xfId="159"/>
    <cellStyle name="_Value Copy 11 30 05 gas 12 09 05 AURORA at 12 14 05_4 32 Regulatory Assets and Liabilities  7 06- Exhibit D" xfId="160"/>
    <cellStyle name="_Value Copy 11 30 05 gas 12 09 05 AURORA at 12 14 05_4.34E Mint Farm Deferral JHS WP" xfId="161"/>
    <cellStyle name="_Value Copy 11 30 05 gas 12 09 05 AURORA at 12 14 05_Book4" xfId="162"/>
    <cellStyle name="_Value Copy 11 30 05 gas 12 09 05 AURORA at 12 14 05_Book9" xfId="163"/>
    <cellStyle name="_Value Copy 11 30 05 gas 12 09 05 AURORA at 12 14 05_Exhibit D fr R Gho 12-31-08" xfId="164"/>
    <cellStyle name="_Value Copy 11 30 05 gas 12 09 05 AURORA at 12 14 05_Exhibit D fr R Gho 12-31-08 v2" xfId="165"/>
    <cellStyle name="_Value Copy 11 30 05 gas 12 09 05 AURORA at 12 14 05_Hopkins Ridge Prepaid Tran - Interest Earned RY 12ME Feb  '11" xfId="166"/>
    <cellStyle name="_Value Copy 11 30 05 gas 12 09 05 AURORA at 12 14 05_PCA 7 - Exhibit D update 11_30_08 (2)" xfId="167"/>
    <cellStyle name="_VC 6.15.06 update on 06GRC power costs.xls Chart 1" xfId="168"/>
    <cellStyle name="_VC 6.15.06 update on 06GRC power costs.xls Chart 1_04 07E Wild Horse Wind Expansion (C) (2)" xfId="169"/>
    <cellStyle name="_VC 6.15.06 update on 06GRC power costs.xls Chart 1_4 32 Regulatory Assets and Liabilities  7 06- Exhibit D" xfId="170"/>
    <cellStyle name="_VC 6.15.06 update on 06GRC power costs.xls Chart 1_4.34E Mint Farm Deferral JHS WP" xfId="171"/>
    <cellStyle name="_VC 6.15.06 update on 06GRC power costs.xls Chart 1_Book4" xfId="172"/>
    <cellStyle name="_VC 6.15.06 update on 06GRC power costs.xls Chart 1_Book9" xfId="173"/>
    <cellStyle name="_VC 6.15.06 update on 06GRC power costs.xls Chart 2" xfId="174"/>
    <cellStyle name="_VC 6.15.06 update on 06GRC power costs.xls Chart 2_04 07E Wild Horse Wind Expansion (C) (2)" xfId="175"/>
    <cellStyle name="_VC 6.15.06 update on 06GRC power costs.xls Chart 2_4 32 Regulatory Assets and Liabilities  7 06- Exhibit D" xfId="176"/>
    <cellStyle name="_VC 6.15.06 update on 06GRC power costs.xls Chart 2_4.34E Mint Farm Deferral JHS WP" xfId="177"/>
    <cellStyle name="_VC 6.15.06 update on 06GRC power costs.xls Chart 2_Book4" xfId="178"/>
    <cellStyle name="_VC 6.15.06 update on 06GRC power costs.xls Chart 2_Book9" xfId="179"/>
    <cellStyle name="_VC 6.15.06 update on 06GRC power costs.xls Chart 3" xfId="180"/>
    <cellStyle name="_VC 6.15.06 update on 06GRC power costs.xls Chart 3_04 07E Wild Horse Wind Expansion (C) (2)" xfId="181"/>
    <cellStyle name="_VC 6.15.06 update on 06GRC power costs.xls Chart 3_4 32 Regulatory Assets and Liabilities  7 06- Exhibit D" xfId="182"/>
    <cellStyle name="_VC 6.15.06 update on 06GRC power costs.xls Chart 3_4.34E Mint Farm Deferral JHS WP" xfId="183"/>
    <cellStyle name="_VC 6.15.06 update on 06GRC power costs.xls Chart 3_Book4" xfId="184"/>
    <cellStyle name="_VC 6.15.06 update on 06GRC power costs.xls Chart 3_Book9" xfId="185"/>
    <cellStyle name="_Worksheet" xfId="186"/>
    <cellStyle name="0,0&#13;&#10;NA&#13;&#10;" xfId="187"/>
    <cellStyle name="20% - Accent1" xfId="188"/>
    <cellStyle name="20% - Accent1 2" xfId="189"/>
    <cellStyle name="20% - Accent1 3" xfId="190"/>
    <cellStyle name="20% - Accent2" xfId="191"/>
    <cellStyle name="20% - Accent2 2" xfId="192"/>
    <cellStyle name="20% - Accent2 3" xfId="193"/>
    <cellStyle name="20% - Accent3" xfId="194"/>
    <cellStyle name="20% - Accent3 2" xfId="195"/>
    <cellStyle name="20% - Accent3 3" xfId="196"/>
    <cellStyle name="20% - Accent4" xfId="197"/>
    <cellStyle name="20% - Accent4 2" xfId="198"/>
    <cellStyle name="20% - Accent4 3" xfId="199"/>
    <cellStyle name="20% - Accent5" xfId="200"/>
    <cellStyle name="20% - Accent5 2" xfId="201"/>
    <cellStyle name="20% - Accent5 3" xfId="202"/>
    <cellStyle name="20% - Accent6" xfId="203"/>
    <cellStyle name="20% - Accent6 2" xfId="204"/>
    <cellStyle name="20% - Accent6 3" xfId="205"/>
    <cellStyle name="40% - Accent1" xfId="206"/>
    <cellStyle name="40% - Accent1 2" xfId="207"/>
    <cellStyle name="40% - Accent1 3" xfId="208"/>
    <cellStyle name="40% - Accent2" xfId="209"/>
    <cellStyle name="40% - Accent2 2" xfId="210"/>
    <cellStyle name="40% - Accent2 3" xfId="211"/>
    <cellStyle name="40% - Accent3" xfId="212"/>
    <cellStyle name="40% - Accent3 2" xfId="213"/>
    <cellStyle name="40% - Accent3 3" xfId="214"/>
    <cellStyle name="40% - Accent4" xfId="215"/>
    <cellStyle name="40% - Accent4 2" xfId="216"/>
    <cellStyle name="40% - Accent4 3" xfId="217"/>
    <cellStyle name="40% - Accent5" xfId="218"/>
    <cellStyle name="40% - Accent5 2" xfId="219"/>
    <cellStyle name="40% - Accent5 3" xfId="220"/>
    <cellStyle name="40% - Accent6" xfId="221"/>
    <cellStyle name="40% - Accent6 2" xfId="222"/>
    <cellStyle name="40% - Accent6 3" xfId="223"/>
    <cellStyle name="60% - Accent1" xfId="224"/>
    <cellStyle name="60% - Accent2" xfId="225"/>
    <cellStyle name="60% - Accent3" xfId="226"/>
    <cellStyle name="60% - Accent4" xfId="227"/>
    <cellStyle name="60% - Accent5" xfId="228"/>
    <cellStyle name="60% - Accent6" xfId="229"/>
    <cellStyle name="Accent1" xfId="230"/>
    <cellStyle name="Accent2" xfId="231"/>
    <cellStyle name="Accent3" xfId="232"/>
    <cellStyle name="Accent4" xfId="233"/>
    <cellStyle name="Accent5" xfId="234"/>
    <cellStyle name="Accent6" xfId="235"/>
    <cellStyle name="Bad" xfId="236"/>
    <cellStyle name="Calc Currency (0)" xfId="237"/>
    <cellStyle name="Calculation" xfId="238"/>
    <cellStyle name="Check Cell" xfId="239"/>
    <cellStyle name="CheckCell" xfId="240"/>
    <cellStyle name="Comma" xfId="241"/>
    <cellStyle name="Comma [0]" xfId="242"/>
    <cellStyle name="Comma 2" xfId="243"/>
    <cellStyle name="Comma 3" xfId="244"/>
    <cellStyle name="Comma 4" xfId="245"/>
    <cellStyle name="Comma 4 2" xfId="246"/>
    <cellStyle name="Comma 5" xfId="247"/>
    <cellStyle name="Comma 6" xfId="248"/>
    <cellStyle name="Comma 7" xfId="249"/>
    <cellStyle name="Comma 8" xfId="250"/>
    <cellStyle name="Comma0" xfId="251"/>
    <cellStyle name="Comma0 - Style2" xfId="252"/>
    <cellStyle name="Comma0 - Style4" xfId="253"/>
    <cellStyle name="Comma0 - Style5" xfId="254"/>
    <cellStyle name="Comma0_00COS Ind Allocators" xfId="255"/>
    <cellStyle name="Comma1 - Style1" xfId="256"/>
    <cellStyle name="Copied" xfId="257"/>
    <cellStyle name="COST1" xfId="258"/>
    <cellStyle name="Curren - Style1" xfId="259"/>
    <cellStyle name="Curren - Style2" xfId="260"/>
    <cellStyle name="Curren - Style5" xfId="261"/>
    <cellStyle name="Curren - Style6" xfId="262"/>
    <cellStyle name="Currency" xfId="263"/>
    <cellStyle name="Currency [0]" xfId="264"/>
    <cellStyle name="Currency 2" xfId="265"/>
    <cellStyle name="Currency 3" xfId="266"/>
    <cellStyle name="Currency 4" xfId="267"/>
    <cellStyle name="Currency 5" xfId="268"/>
    <cellStyle name="Currency 6" xfId="269"/>
    <cellStyle name="Currency 7" xfId="270"/>
    <cellStyle name="Currency0" xfId="271"/>
    <cellStyle name="Date" xfId="272"/>
    <cellStyle name="Entered" xfId="273"/>
    <cellStyle name="Euro" xfId="274"/>
    <cellStyle name="Explanatory Text" xfId="275"/>
    <cellStyle name="Fixed" xfId="276"/>
    <cellStyle name="Fixed3 - Style3" xfId="277"/>
    <cellStyle name="Followed Hyperlink" xfId="278"/>
    <cellStyle name="Good" xfId="279"/>
    <cellStyle name="Grey" xfId="280"/>
    <cellStyle name="Header1" xfId="281"/>
    <cellStyle name="Header2" xfId="282"/>
    <cellStyle name="Heading 1" xfId="283"/>
    <cellStyle name="Heading 2" xfId="284"/>
    <cellStyle name="Heading 3" xfId="285"/>
    <cellStyle name="Heading 4" xfId="286"/>
    <cellStyle name="Heading1" xfId="287"/>
    <cellStyle name="Heading2" xfId="288"/>
    <cellStyle name="Hyperlink" xfId="289"/>
    <cellStyle name="Input" xfId="290"/>
    <cellStyle name="Input [yellow]" xfId="291"/>
    <cellStyle name="Input Cells" xfId="292"/>
    <cellStyle name="Input Cells Percent" xfId="293"/>
    <cellStyle name="Input Cells_4.34E Mint Farm Deferral JHS WP" xfId="294"/>
    <cellStyle name="Input_Mint Farm Cost Report thru 1.18.09" xfId="295"/>
    <cellStyle name="Lines" xfId="296"/>
    <cellStyle name="LINKED" xfId="297"/>
    <cellStyle name="Linked Cell" xfId="298"/>
    <cellStyle name="LINKED_4 32 Regulatory Assets and Liabilities  7 06- Exhibit D" xfId="299"/>
    <cellStyle name="modified border" xfId="300"/>
    <cellStyle name="modified border1" xfId="301"/>
    <cellStyle name="Neutral" xfId="302"/>
    <cellStyle name="no dec" xfId="303"/>
    <cellStyle name="Normal - Style1" xfId="304"/>
    <cellStyle name="Normal 10" xfId="305"/>
    <cellStyle name="Normal 10 2" xfId="306"/>
    <cellStyle name="Normal 11" xfId="307"/>
    <cellStyle name="Normal 2" xfId="308"/>
    <cellStyle name="Normal 2 2" xfId="309"/>
    <cellStyle name="Normal 2 2 2" xfId="310"/>
    <cellStyle name="Normal 2 2 3" xfId="311"/>
    <cellStyle name="Normal 2 3" xfId="312"/>
    <cellStyle name="Normal 2 4" xfId="313"/>
    <cellStyle name="Normal 2 5" xfId="314"/>
    <cellStyle name="Normal 2 6" xfId="315"/>
    <cellStyle name="Normal 2_DEM-WP(C) Costs Not In AURORA 2009GRC" xfId="316"/>
    <cellStyle name="Normal 3" xfId="317"/>
    <cellStyle name="Normal 3 2" xfId="318"/>
    <cellStyle name="Normal 3 3" xfId="319"/>
    <cellStyle name="Normal 3_4.34E Mint Farm Deferral JHS WP" xfId="320"/>
    <cellStyle name="Normal 4" xfId="321"/>
    <cellStyle name="Normal 4 2" xfId="322"/>
    <cellStyle name="Normal 5" xfId="323"/>
    <cellStyle name="Normal 6" xfId="324"/>
    <cellStyle name="Normal 7" xfId="325"/>
    <cellStyle name="Normal 8" xfId="326"/>
    <cellStyle name="Normal 9" xfId="327"/>
    <cellStyle name="Note" xfId="328"/>
    <cellStyle name="Note 2" xfId="329"/>
    <cellStyle name="Note 3" xfId="330"/>
    <cellStyle name="Note 4" xfId="331"/>
    <cellStyle name="Note 5" xfId="332"/>
    <cellStyle name="Note 6" xfId="333"/>
    <cellStyle name="Note 7" xfId="334"/>
    <cellStyle name="Note 8" xfId="335"/>
    <cellStyle name="Note 9" xfId="336"/>
    <cellStyle name="Output" xfId="337"/>
    <cellStyle name="Percen - Style1" xfId="338"/>
    <cellStyle name="Percen - Style2" xfId="339"/>
    <cellStyle name="Percen - Style3" xfId="340"/>
    <cellStyle name="Percent" xfId="341"/>
    <cellStyle name="Percent [2]" xfId="342"/>
    <cellStyle name="Percent 2" xfId="343"/>
    <cellStyle name="Percent 3" xfId="344"/>
    <cellStyle name="Percent 4" xfId="345"/>
    <cellStyle name="Percent 4 2" xfId="346"/>
    <cellStyle name="Percent 5" xfId="347"/>
    <cellStyle name="Processing" xfId="348"/>
    <cellStyle name="PSChar" xfId="349"/>
    <cellStyle name="PSDate" xfId="350"/>
    <cellStyle name="PSDec" xfId="351"/>
    <cellStyle name="PSHeading" xfId="352"/>
    <cellStyle name="PSInt" xfId="353"/>
    <cellStyle name="PSSpacer" xfId="354"/>
    <cellStyle name="purple - Style8" xfId="355"/>
    <cellStyle name="RED" xfId="356"/>
    <cellStyle name="Red - Style7" xfId="357"/>
    <cellStyle name="RED_04 07E Wild Horse Wind Expansion (C) (2)" xfId="358"/>
    <cellStyle name="Report" xfId="359"/>
    <cellStyle name="Report Bar" xfId="360"/>
    <cellStyle name="Report Heading" xfId="361"/>
    <cellStyle name="Report Percent" xfId="362"/>
    <cellStyle name="Report Unit Cost" xfId="363"/>
    <cellStyle name="Reports" xfId="364"/>
    <cellStyle name="Reports Total" xfId="365"/>
    <cellStyle name="Reports Unit Cost Total" xfId="366"/>
    <cellStyle name="Reports_Book9" xfId="367"/>
    <cellStyle name="RevList" xfId="368"/>
    <cellStyle name="round100" xfId="369"/>
    <cellStyle name="shade" xfId="370"/>
    <cellStyle name="StmtTtl1" xfId="371"/>
    <cellStyle name="StmtTtl2" xfId="372"/>
    <cellStyle name="STYL1 - Style1" xfId="373"/>
    <cellStyle name="Style 1" xfId="374"/>
    <cellStyle name="Style 1 2" xfId="375"/>
    <cellStyle name="Style 1 3" xfId="376"/>
    <cellStyle name="Style 1_4 32 Regulatory Assets and Liabilities  7 06- Exhibit D" xfId="377"/>
    <cellStyle name="Subtotal" xfId="378"/>
    <cellStyle name="Sub-total" xfId="379"/>
    <cellStyle name="Title" xfId="380"/>
    <cellStyle name="Title: Major" xfId="381"/>
    <cellStyle name="Title: Minor" xfId="382"/>
    <cellStyle name="Title: Worksheet" xfId="383"/>
    <cellStyle name="Title_Mint Farm Cost Report thru 1.18.09" xfId="384"/>
    <cellStyle name="Total" xfId="385"/>
    <cellStyle name="Total4 - Style4" xfId="386"/>
    <cellStyle name="Warning Text" xfId="3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r4432\Local%20Settings\Temporary%20Internet%20Files\OLK9B\request%20for%20inform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walkmw\My%20Documents\Cherry%20Point\MS-1%20Electrical%20Substation\Estimates\Select%20Stage%20Estimate\MS-1%20Select%20Stage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Estimate &amp; Cash Flow Detail"/>
      <sheetName val="Cash Flow Chart"/>
      <sheetName val="PowerTek Estimate"/>
      <sheetName val="Appraise &amp; Select Work Order"/>
      <sheetName val="Producer Price Index (PP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421875" style="33" bestFit="1" customWidth="1"/>
    <col min="2" max="2" width="52.28125" style="0" customWidth="1"/>
    <col min="3" max="3" width="8.421875" style="0" customWidth="1"/>
    <col min="4" max="4" width="15.28125" style="0" customWidth="1"/>
    <col min="6" max="6" width="24.421875" style="0" customWidth="1"/>
  </cols>
  <sheetData>
    <row r="1" spans="1:4" ht="12.75">
      <c r="A1" s="1"/>
      <c r="B1" s="2"/>
      <c r="C1" s="2"/>
      <c r="D1" s="3"/>
    </row>
    <row r="2" spans="1:4" ht="12.75">
      <c r="A2" s="4"/>
      <c r="B2" s="2"/>
      <c r="C2" s="2"/>
      <c r="D2" s="3"/>
    </row>
    <row r="3" spans="1:4" ht="12.75">
      <c r="A3" s="5"/>
      <c r="B3" s="6"/>
      <c r="C3" s="6"/>
      <c r="D3" s="6"/>
    </row>
    <row r="4" spans="1:4" ht="12.75">
      <c r="A4" s="7" t="s">
        <v>0</v>
      </c>
      <c r="B4" s="7"/>
      <c r="C4" s="8"/>
      <c r="D4" s="8"/>
    </row>
    <row r="5" spans="1:4" ht="12.75">
      <c r="A5" s="8" t="s">
        <v>1</v>
      </c>
      <c r="B5" s="8"/>
      <c r="C5" s="8"/>
      <c r="D5" s="8"/>
    </row>
    <row r="6" spans="1:4" ht="12.75">
      <c r="A6" s="8" t="s">
        <v>2</v>
      </c>
      <c r="B6" s="8"/>
      <c r="C6" s="8"/>
      <c r="D6" s="8"/>
    </row>
    <row r="7" spans="1:4" ht="12.75">
      <c r="A7" s="8" t="s">
        <v>3</v>
      </c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9"/>
      <c r="B9" s="10"/>
      <c r="D9" s="11"/>
    </row>
    <row r="10" spans="1:4" ht="12.75">
      <c r="A10" s="12" t="s">
        <v>4</v>
      </c>
      <c r="B10" s="9"/>
      <c r="D10" s="13" t="s">
        <v>20</v>
      </c>
    </row>
    <row r="11" spans="1:4" ht="12.75">
      <c r="A11" s="14" t="s">
        <v>5</v>
      </c>
      <c r="B11" s="15" t="s">
        <v>6</v>
      </c>
      <c r="D11" s="14"/>
    </row>
    <row r="12" spans="1:4" ht="12.75">
      <c r="A12" s="10"/>
      <c r="B12" s="10"/>
      <c r="C12" s="16"/>
      <c r="D12" s="10"/>
    </row>
    <row r="13" spans="1:4" ht="12.75">
      <c r="A13" s="11">
        <v>1</v>
      </c>
      <c r="B13" s="17" t="s">
        <v>7</v>
      </c>
      <c r="D13" s="10"/>
    </row>
    <row r="14" spans="1:4" ht="12.75">
      <c r="A14" s="11">
        <f aca="true" t="shared" si="0" ref="A14:A27">+A13+1</f>
        <v>2</v>
      </c>
      <c r="B14" s="18" t="s">
        <v>8</v>
      </c>
      <c r="D14" s="19">
        <v>254373319.57000002</v>
      </c>
    </row>
    <row r="15" spans="1:5" ht="12.75">
      <c r="A15" s="11">
        <f t="shared" si="0"/>
        <v>3</v>
      </c>
      <c r="B15" s="18" t="s">
        <v>9</v>
      </c>
      <c r="D15" s="19">
        <v>-8768338.518540537</v>
      </c>
      <c r="E15" s="20"/>
    </row>
    <row r="16" spans="1:4" ht="12.75">
      <c r="A16" s="11">
        <f t="shared" si="0"/>
        <v>4</v>
      </c>
      <c r="B16" s="18" t="s">
        <v>10</v>
      </c>
      <c r="D16" s="19">
        <v>-2499172.124718981</v>
      </c>
    </row>
    <row r="17" spans="1:4" ht="12.75">
      <c r="A17" s="11">
        <f t="shared" si="0"/>
        <v>5</v>
      </c>
      <c r="B17" s="21" t="s">
        <v>11</v>
      </c>
      <c r="C17" s="22"/>
      <c r="D17" s="23">
        <f>SUM(D14:D16)</f>
        <v>243105808.9267405</v>
      </c>
    </row>
    <row r="18" spans="1:4" ht="12.75">
      <c r="A18" s="11">
        <f t="shared" si="0"/>
        <v>6</v>
      </c>
      <c r="B18" s="21"/>
      <c r="D18" s="24"/>
    </row>
    <row r="19" spans="1:4" ht="12.75">
      <c r="A19" s="11">
        <f t="shared" si="0"/>
        <v>7</v>
      </c>
      <c r="B19" s="21" t="s">
        <v>12</v>
      </c>
      <c r="C19" s="25"/>
      <c r="D19" s="26">
        <f>+D17*7%/0.65</f>
        <v>26180625.5767259</v>
      </c>
    </row>
    <row r="20" spans="1:4" ht="12.75">
      <c r="A20" s="11">
        <f t="shared" si="0"/>
        <v>8</v>
      </c>
      <c r="B20" s="21"/>
      <c r="D20" s="24"/>
    </row>
    <row r="21" spans="1:4" ht="12.75">
      <c r="A21" s="11">
        <f t="shared" si="0"/>
        <v>9</v>
      </c>
      <c r="B21" s="17" t="s">
        <v>13</v>
      </c>
      <c r="D21" s="24"/>
    </row>
    <row r="22" spans="1:4" ht="12.75">
      <c r="A22" s="11">
        <f t="shared" si="0"/>
        <v>10</v>
      </c>
      <c r="B22" s="18" t="s">
        <v>14</v>
      </c>
      <c r="D22" s="19">
        <v>6439593.078472027</v>
      </c>
    </row>
    <row r="23" spans="1:4" ht="12.75">
      <c r="A23" s="11">
        <f t="shared" si="0"/>
        <v>11</v>
      </c>
      <c r="B23" s="18" t="s">
        <v>15</v>
      </c>
      <c r="D23" s="27">
        <v>7235045.372320719</v>
      </c>
    </row>
    <row r="24" spans="1:5" ht="12.75">
      <c r="A24" s="11">
        <f t="shared" si="0"/>
        <v>12</v>
      </c>
      <c r="B24" s="18" t="s">
        <v>16</v>
      </c>
      <c r="D24" s="27">
        <v>744715</v>
      </c>
      <c r="E24" s="20"/>
    </row>
    <row r="25" spans="1:5" ht="12.75">
      <c r="A25" s="11">
        <f t="shared" si="0"/>
        <v>13</v>
      </c>
      <c r="B25" s="18" t="s">
        <v>17</v>
      </c>
      <c r="D25" s="27">
        <v>1295495.2737009092</v>
      </c>
      <c r="E25" s="20"/>
    </row>
    <row r="26" spans="1:4" ht="12.75">
      <c r="A26" s="11">
        <f t="shared" si="0"/>
        <v>14</v>
      </c>
      <c r="B26" s="17" t="s">
        <v>18</v>
      </c>
      <c r="C26" s="22"/>
      <c r="D26" s="28">
        <f>SUM(D22:D25)</f>
        <v>15714848.724493654</v>
      </c>
    </row>
    <row r="27" spans="1:4" ht="13.5" thickBot="1">
      <c r="A27" s="11">
        <f t="shared" si="0"/>
        <v>15</v>
      </c>
      <c r="B27" s="21" t="s">
        <v>19</v>
      </c>
      <c r="C27" s="29"/>
      <c r="D27" s="30">
        <f>+D26+D19</f>
        <v>41895474.30121955</v>
      </c>
    </row>
    <row r="28" spans="1:4" ht="13.5" thickTop="1">
      <c r="A28" s="11"/>
      <c r="B28" s="31"/>
      <c r="D28" s="32"/>
    </row>
    <row r="29" ht="12.75">
      <c r="D29" s="34"/>
    </row>
    <row r="30" ht="12.75">
      <c r="D30" s="34"/>
    </row>
    <row r="31" spans="2:4" ht="12.75">
      <c r="B31" s="20"/>
      <c r="D31" s="34"/>
    </row>
    <row r="32" spans="1:5" ht="12.75">
      <c r="A32" s="35"/>
      <c r="B32" s="35"/>
      <c r="C32" s="20"/>
      <c r="D32" s="20"/>
      <c r="E32" s="20"/>
    </row>
    <row r="33" spans="1:5" ht="12.75">
      <c r="A33" s="35"/>
      <c r="B33" s="20"/>
      <c r="C33" s="20"/>
      <c r="D33" s="20"/>
      <c r="E33" s="20"/>
    </row>
  </sheetData>
  <printOptions horizontalCentered="1"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jelsea</dc:creator>
  <cp:keywords/>
  <dc:description/>
  <cp:lastModifiedBy>No Name</cp:lastModifiedBy>
  <cp:lastPrinted>2009-05-01T20:22:53Z</cp:lastPrinted>
  <dcterms:created xsi:type="dcterms:W3CDTF">2009-05-01T16:20:33Z</dcterms:created>
  <dcterms:modified xsi:type="dcterms:W3CDTF">2009-05-05T00:16:26Z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