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Original Filing\2020 PCORC Exhibits buildup\BDJ Exhibits\Excel BDJ Exh\"/>
    </mc:Choice>
  </mc:AlternateContent>
  <bookViews>
    <workbookView xWindow="0" yWindow="0" windowWidth="25200" windowHeight="10860" activeTab="2"/>
  </bookViews>
  <sheets>
    <sheet name="BDJ-7 Page 1" sheetId="1" r:id="rId1"/>
    <sheet name="BDJ-7 Page 2" sheetId="2" r:id="rId2"/>
    <sheet name="BDJ-7 Pages 3-4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_xlnm.Print_Area" localSheetId="0">'BDJ-7 Page 1'!$A$1:$L$13</definedName>
    <definedName name="_xlnm.Print_Area" localSheetId="1">'BDJ-7 Page 2'!$A$1:$I$13</definedName>
    <definedName name="_xlnm.Print_Area" localSheetId="2">'BDJ-7 Pages 3-4'!$A$1:$R$49</definedName>
    <definedName name="_xlnm.Print_Titles" localSheetId="2">'BDJ-7 Pages 3-4'!$A:$E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3" l="1"/>
  <c r="D48" i="3"/>
  <c r="B47" i="3"/>
  <c r="D44" i="3"/>
  <c r="B43" i="3"/>
  <c r="D40" i="3"/>
  <c r="B39" i="3"/>
  <c r="D36" i="3"/>
  <c r="B35" i="3"/>
  <c r="R32" i="3"/>
  <c r="B31" i="3"/>
  <c r="D27" i="3"/>
  <c r="C27" i="3"/>
  <c r="R23" i="3"/>
  <c r="D23" i="3"/>
  <c r="C23" i="3"/>
  <c r="D19" i="3"/>
  <c r="C19" i="3"/>
  <c r="R15" i="3"/>
  <c r="D15" i="3"/>
  <c r="C15" i="3"/>
  <c r="A12" i="3"/>
  <c r="R11" i="3"/>
  <c r="A10" i="3"/>
  <c r="A11" i="3" s="1"/>
  <c r="A11" i="2"/>
  <c r="A5" i="2"/>
  <c r="A2" i="2"/>
  <c r="K13" i="1"/>
  <c r="J13" i="1"/>
  <c r="F12" i="1"/>
  <c r="L13" i="1"/>
  <c r="F11" i="1"/>
  <c r="F13" i="1" s="1"/>
  <c r="H13" i="1"/>
  <c r="I11" i="2" s="1"/>
  <c r="G13" i="1"/>
  <c r="R44" i="3" s="1"/>
  <c r="E13" i="1"/>
  <c r="D13" i="1"/>
  <c r="E11" i="2" s="1"/>
  <c r="A11" i="1"/>
  <c r="Q12" i="3" l="1"/>
  <c r="I12" i="3"/>
  <c r="I33" i="3" s="1"/>
  <c r="E12" i="2"/>
  <c r="E13" i="2" s="1"/>
  <c r="M12" i="3"/>
  <c r="L12" i="3"/>
  <c r="P12" i="3"/>
  <c r="H12" i="3"/>
  <c r="R40" i="3"/>
  <c r="G11" i="2"/>
  <c r="F11" i="2"/>
  <c r="R36" i="3"/>
  <c r="Q16" i="3"/>
  <c r="I16" i="3"/>
  <c r="L16" i="3"/>
  <c r="P16" i="3"/>
  <c r="H16" i="3"/>
  <c r="M16" i="3"/>
  <c r="F12" i="2"/>
  <c r="H12" i="2"/>
  <c r="Q24" i="3"/>
  <c r="Q45" i="3" s="1"/>
  <c r="M24" i="3"/>
  <c r="I24" i="3"/>
  <c r="P24" i="3"/>
  <c r="L24" i="3"/>
  <c r="H24" i="3"/>
  <c r="O45" i="3"/>
  <c r="K45" i="3"/>
  <c r="F45" i="3"/>
  <c r="M45" i="3"/>
  <c r="I45" i="3"/>
  <c r="J12" i="3"/>
  <c r="J33" i="3" s="1"/>
  <c r="J16" i="3"/>
  <c r="J24" i="3"/>
  <c r="J45" i="3" s="1"/>
  <c r="P45" i="3"/>
  <c r="C13" i="1"/>
  <c r="A12" i="1"/>
  <c r="A13" i="1" s="1"/>
  <c r="K12" i="3"/>
  <c r="A13" i="3"/>
  <c r="A14" i="3" s="1"/>
  <c r="A15" i="3" s="1"/>
  <c r="A16" i="3" s="1"/>
  <c r="K16" i="3"/>
  <c r="K24" i="3"/>
  <c r="Q33" i="3"/>
  <c r="M33" i="3"/>
  <c r="P33" i="3"/>
  <c r="L33" i="3"/>
  <c r="H33" i="3"/>
  <c r="H11" i="2"/>
  <c r="G33" i="3"/>
  <c r="H45" i="3"/>
  <c r="A12" i="2"/>
  <c r="A13" i="2" s="1"/>
  <c r="C13" i="2"/>
  <c r="F12" i="3"/>
  <c r="N12" i="3"/>
  <c r="N33" i="3" s="1"/>
  <c r="F16" i="3"/>
  <c r="N16" i="3"/>
  <c r="R19" i="3"/>
  <c r="F24" i="3"/>
  <c r="N24" i="3"/>
  <c r="N45" i="3" s="1"/>
  <c r="K28" i="3"/>
  <c r="K49" i="3" s="1"/>
  <c r="G12" i="3"/>
  <c r="O12" i="3"/>
  <c r="O33" i="3" s="1"/>
  <c r="G16" i="3"/>
  <c r="O16" i="3"/>
  <c r="G24" i="3"/>
  <c r="G45" i="3" s="1"/>
  <c r="O24" i="3"/>
  <c r="F28" i="3"/>
  <c r="J28" i="3"/>
  <c r="J49" i="3" s="1"/>
  <c r="R27" i="3"/>
  <c r="K33" i="3"/>
  <c r="L45" i="3"/>
  <c r="G12" i="2" l="1"/>
  <c r="Q20" i="3"/>
  <c r="I20" i="3"/>
  <c r="I41" i="3" s="1"/>
  <c r="P20" i="3"/>
  <c r="P41" i="3" s="1"/>
  <c r="H20" i="3"/>
  <c r="M20" i="3"/>
  <c r="L20" i="3"/>
  <c r="L41" i="3" s="1"/>
  <c r="R45" i="3"/>
  <c r="H41" i="3"/>
  <c r="O41" i="3"/>
  <c r="J41" i="3"/>
  <c r="Q41" i="3"/>
  <c r="M41" i="3"/>
  <c r="K20" i="3"/>
  <c r="K41" i="3" s="1"/>
  <c r="J20" i="3"/>
  <c r="R12" i="3"/>
  <c r="A17" i="3"/>
  <c r="A18" i="3" s="1"/>
  <c r="A19" i="3" s="1"/>
  <c r="A20" i="3" s="1"/>
  <c r="N20" i="3"/>
  <c r="N41" i="3" s="1"/>
  <c r="Q37" i="3"/>
  <c r="M37" i="3"/>
  <c r="I37" i="3"/>
  <c r="P37" i="3"/>
  <c r="L37" i="3"/>
  <c r="H37" i="3"/>
  <c r="O37" i="3"/>
  <c r="K37" i="3"/>
  <c r="G37" i="3"/>
  <c r="N37" i="3"/>
  <c r="J37" i="3"/>
  <c r="F37" i="3"/>
  <c r="Q28" i="3"/>
  <c r="Q49" i="3" s="1"/>
  <c r="M28" i="3"/>
  <c r="M49" i="3" s="1"/>
  <c r="I28" i="3"/>
  <c r="I49" i="3" s="1"/>
  <c r="I12" i="2"/>
  <c r="I13" i="2" s="1"/>
  <c r="H28" i="3"/>
  <c r="H49" i="3" s="1"/>
  <c r="P28" i="3"/>
  <c r="P49" i="3" s="1"/>
  <c r="L28" i="3"/>
  <c r="L49" i="3" s="1"/>
  <c r="G20" i="3"/>
  <c r="G41" i="3" s="1"/>
  <c r="F49" i="3"/>
  <c r="R49" i="3" s="1"/>
  <c r="H13" i="2"/>
  <c r="F33" i="3"/>
  <c r="R33" i="3" s="1"/>
  <c r="O28" i="3"/>
  <c r="O49" i="3" s="1"/>
  <c r="F13" i="2"/>
  <c r="O20" i="3"/>
  <c r="F20" i="3"/>
  <c r="N28" i="3"/>
  <c r="N49" i="3" s="1"/>
  <c r="R24" i="3"/>
  <c r="R16" i="3"/>
  <c r="G28" i="3"/>
  <c r="G49" i="3" s="1"/>
  <c r="G13" i="2"/>
  <c r="R37" i="3" l="1"/>
  <c r="R20" i="3"/>
  <c r="A21" i="3"/>
  <c r="A22" i="3" s="1"/>
  <c r="A23" i="3" s="1"/>
  <c r="A24" i="3" s="1"/>
  <c r="R28" i="3"/>
  <c r="F41" i="3"/>
  <c r="R41" i="3" s="1"/>
  <c r="A25" i="3" l="1"/>
  <c r="A26" i="3" s="1"/>
  <c r="A27" i="3" s="1"/>
  <c r="A28" i="3" s="1"/>
  <c r="A29" i="3" l="1"/>
  <c r="A30" i="3" s="1"/>
  <c r="A31" i="3" s="1"/>
  <c r="A32" i="3" s="1"/>
  <c r="A33" i="3" l="1"/>
  <c r="A34" i="3" s="1"/>
  <c r="A35" i="3" s="1"/>
  <c r="A36" i="3" s="1"/>
  <c r="D33" i="3"/>
  <c r="A37" i="3" l="1"/>
  <c r="A38" i="3" s="1"/>
  <c r="A39" i="3" s="1"/>
  <c r="A40" i="3" s="1"/>
  <c r="D37" i="3"/>
  <c r="A41" i="3" l="1"/>
  <c r="A42" i="3" s="1"/>
  <c r="A43" i="3" s="1"/>
  <c r="A44" i="3" s="1"/>
  <c r="D41" i="3"/>
  <c r="A45" i="3" l="1"/>
  <c r="A46" i="3" s="1"/>
  <c r="A47" i="3" s="1"/>
  <c r="A48" i="3" s="1"/>
  <c r="D45" i="3"/>
  <c r="A49" i="3" l="1"/>
  <c r="D49" i="3"/>
</calcChain>
</file>

<file path=xl/sharedStrings.xml><?xml version="1.0" encoding="utf-8"?>
<sst xmlns="http://schemas.openxmlformats.org/spreadsheetml/2006/main" count="138" uniqueCount="79">
  <si>
    <t>Puget Sound Energy</t>
  </si>
  <si>
    <t xml:space="preserve"> POWER COST ONLY RATE CASE (2020 PCORC)</t>
  </si>
  <si>
    <t>Electric Decoupling Mechanism (Schedule 142)</t>
  </si>
  <si>
    <t>Development of Fixed Power Cost Allowed Revenue by Decoupling Group</t>
  </si>
  <si>
    <t>Proposed Effective June 2021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</si>
  <si>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</si>
  <si>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</si>
  <si>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</si>
  <si>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</si>
  <si>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</si>
  <si>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</si>
  <si>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</si>
  <si>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</si>
  <si>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</si>
  <si>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</si>
  <si>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</si>
  <si>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</si>
  <si>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</si>
  <si>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</si>
  <si>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</si>
  <si>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</si>
  <si>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(g)</t>
  </si>
  <si>
    <t>(h)</t>
  </si>
  <si>
    <t>(i)</t>
  </si>
  <si>
    <t>(j)</t>
  </si>
  <si>
    <t>(k)</t>
  </si>
  <si>
    <t>Total Allocated Power Costs</t>
  </si>
  <si>
    <t>Exhibit A-1</t>
  </si>
  <si>
    <t xml:space="preserve">   Allocated Variable Power Costs</t>
  </si>
  <si>
    <t>Annual Allowed Fixed Power Cost Revenue</t>
  </si>
  <si>
    <t>Development of Fixed Power Cost Revenue Per Unit Rates ($/kWh)</t>
  </si>
  <si>
    <t>Tariff</t>
  </si>
  <si>
    <t>(e)</t>
  </si>
  <si>
    <t>BDJ-7 Page 1</t>
  </si>
  <si>
    <t>Test Year Base Sales (kWh)</t>
  </si>
  <si>
    <t>BDJ-7 Page 3</t>
  </si>
  <si>
    <t>Volumetric Fixed Power Cost Revenue Per Unit ($/kWh)</t>
  </si>
  <si>
    <t>Sheet No. 142-D</t>
  </si>
  <si>
    <t>Development of Monthly Allowed Fixed Power Cost Revenue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</si>
  <si>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</si>
  <si>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</si>
  <si>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</si>
  <si>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</si>
  <si>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</si>
  <si>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</si>
  <si>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</si>
  <si>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</si>
  <si>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</si>
  <si>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</si>
  <si>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</si>
  <si>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</si>
  <si>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</si>
  <si>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</si>
  <si>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(f)</t>
  </si>
  <si>
    <t>(l)</t>
  </si>
  <si>
    <t>(m)</t>
  </si>
  <si>
    <t>(n)</t>
  </si>
  <si>
    <t>(o)</t>
  </si>
  <si>
    <t>(p)</t>
  </si>
  <si>
    <t>Sales</t>
  </si>
  <si>
    <t>Schedule 7</t>
  </si>
  <si>
    <t>Weather-Normalized kWh Sales</t>
  </si>
  <si>
    <t>Exhibit BDJ-3.03 and Exhibit BDJ-3.04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</si>
  <si>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</si>
  <si>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</si>
  <si>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</si>
  <si>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</si>
  <si>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</si>
  <si>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</si>
  <si>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12 &amp; 26</t>
  </si>
  <si>
    <t>% of (C(o):R(18))</t>
  </si>
  <si>
    <t>Schedules 10 &amp; 31</t>
  </si>
  <si>
    <t>% of (C(o):R(22))</t>
  </si>
  <si>
    <t>Monthly Allowed Fixed Power Cost (FPC) Revenue</t>
  </si>
  <si>
    <t>Allowed Fixed Power Cost Revenue</t>
  </si>
  <si>
    <t>Sheet No. 142-E</t>
  </si>
  <si>
    <t>Monthly Allowed FPC Revenue</t>
  </si>
  <si>
    <t>Sheet No. 142-F</t>
  </si>
  <si>
    <t>Sheet No. 142-G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</si>
</sst>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i/>
      <u/>
      <sz val="9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b/>
      <sz val="10"/>
      <color rgb="FF00808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1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1" fillId="0" borderId="0" xfId="0" applyFont="1" applyFill="1" applyAlignment="1"/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4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workbookViewId="0">
      <selection sqref="A1:L13"/>
    </sheetView>
  </sheetViews>
  <sheetFormatPr defaultColWidth="8.85546875" defaultRowHeight="12" x14ac:dyDescent="0.2"/>
  <cols>
    <col min="1" max="1" width="4.28515625" style="2" bestFit="1" customWidth="1"/>
    <col min="2" max="2" width="32.28515625" style="2" customWidth="1"/>
    <col min="3" max="3" width="14.140625" style="2" customWidth="1"/>
    <col min="4" max="5" width="11.5703125" style="2" customWidth="1"/>
    <col min="6" max="6" width="16.85546875" style="2" customWidth="1"/>
    <col min="7" max="8" width="11.5703125" style="2" customWidth="1"/>
    <col min="9" max="9" width="1.140625" style="2" customWidth="1"/>
    <col min="10" max="10" width="11.85546875" style="2" bestFit="1" customWidth="1"/>
    <col min="11" max="12" width="11.5703125" style="2" customWidth="1"/>
    <col min="13" max="13" width="8" style="2" bestFit="1" customWidth="1"/>
    <col min="14" max="16384" width="8.85546875" style="2"/>
  </cols>
  <sheetData>
    <row r="1" spans="1:16384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384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384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384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384" ht="15" customHeight="1" x14ac:dyDescent="0.2">
      <c r="A5" s="3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ht="15" customHeight="1" x14ac:dyDescent="0.2">
      <c r="A6" s="28"/>
      <c r="B6" s="3"/>
      <c r="C6" s="3"/>
      <c r="D6" s="3"/>
      <c r="E6" s="3"/>
      <c r="F6" s="3"/>
      <c r="G6" s="3"/>
      <c r="I6" s="3"/>
      <c r="J6" s="3"/>
      <c r="K6" s="3"/>
      <c r="L6" s="3"/>
    </row>
    <row r="7" spans="1:16384" ht="15" customHeight="1" x14ac:dyDescent="0.2">
      <c r="A7" s="22" t="s">
        <v>5</v>
      </c>
      <c r="B7" s="3"/>
      <c r="C7" s="3"/>
      <c r="D7" s="3" t="s">
        <v>6</v>
      </c>
      <c r="E7" s="3" t="s">
        <v>7</v>
      </c>
      <c r="F7" s="3" t="s">
        <v>7</v>
      </c>
      <c r="G7" s="3" t="s">
        <v>7</v>
      </c>
      <c r="H7" s="3" t="s">
        <v>7</v>
      </c>
      <c r="I7" s="3"/>
      <c r="J7" s="3" t="s">
        <v>7</v>
      </c>
      <c r="K7" s="3" t="s">
        <v>8</v>
      </c>
      <c r="L7" s="3" t="s">
        <v>8</v>
      </c>
    </row>
    <row r="8" spans="1:16384" ht="15" customHeight="1" x14ac:dyDescent="0.2">
      <c r="A8" s="23" t="s">
        <v>9</v>
      </c>
      <c r="B8" s="5"/>
      <c r="C8" s="6" t="s">
        <v>10</v>
      </c>
      <c r="D8" s="25">
        <v>7</v>
      </c>
      <c r="E8" s="25" t="s">
        <v>11</v>
      </c>
      <c r="F8" s="25" t="s">
        <v>12</v>
      </c>
      <c r="G8" s="25" t="s">
        <v>13</v>
      </c>
      <c r="H8" s="25" t="s">
        <v>14</v>
      </c>
      <c r="I8" s="29"/>
      <c r="J8" s="25" t="s">
        <v>15</v>
      </c>
      <c r="K8" s="25">
        <v>35</v>
      </c>
      <c r="L8" s="25">
        <v>43</v>
      </c>
    </row>
    <row r="9" spans="1:16384" ht="15" customHeight="1" x14ac:dyDescent="0.2"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30"/>
      <c r="J9" s="8" t="s">
        <v>23</v>
      </c>
      <c r="K9" s="8" t="s">
        <v>24</v>
      </c>
      <c r="L9" s="8" t="s">
        <v>25</v>
      </c>
    </row>
    <row r="10" spans="1:16384" ht="15" customHeight="1" x14ac:dyDescent="0.2">
      <c r="A10" s="8">
        <v>1</v>
      </c>
      <c r="B10" s="8"/>
      <c r="C10" s="8"/>
      <c r="D10" s="8"/>
      <c r="E10" s="8"/>
      <c r="F10" s="8"/>
      <c r="G10" s="8"/>
      <c r="H10" s="8"/>
      <c r="I10" s="30"/>
      <c r="J10" s="8"/>
      <c r="K10" s="8"/>
      <c r="L10" s="8"/>
    </row>
    <row r="11" spans="1:16384" ht="15" customHeight="1" x14ac:dyDescent="0.2">
      <c r="A11" s="8">
        <f t="shared" ref="A11:A13" si="0">A10+1</f>
        <v>2</v>
      </c>
      <c r="B11" s="2" t="s">
        <v>26</v>
      </c>
      <c r="C11" s="14" t="s">
        <v>27</v>
      </c>
      <c r="D11" s="31">
        <v>672142568.13003838</v>
      </c>
      <c r="E11" s="31">
        <v>166519573.32779989</v>
      </c>
      <c r="F11" s="31">
        <f>SUM(J11:L11)</f>
        <v>189064953.58409935</v>
      </c>
      <c r="G11" s="31">
        <v>113022675.21319087</v>
      </c>
      <c r="H11" s="31">
        <v>78885585.292547882</v>
      </c>
      <c r="I11" s="31"/>
      <c r="J11" s="31">
        <v>183439094.19309139</v>
      </c>
      <c r="K11" s="31">
        <v>197258.97333379771</v>
      </c>
      <c r="L11" s="31">
        <v>5428600.4176741671</v>
      </c>
      <c r="M11" s="20"/>
    </row>
    <row r="12" spans="1:16384" ht="15" customHeight="1" x14ac:dyDescent="0.2">
      <c r="A12" s="8">
        <f t="shared" si="0"/>
        <v>3</v>
      </c>
      <c r="B12" s="2" t="s">
        <v>28</v>
      </c>
      <c r="C12" s="14" t="s">
        <v>27</v>
      </c>
      <c r="D12" s="31">
        <v>432022644.86843276</v>
      </c>
      <c r="E12" s="31">
        <v>107031201.26967002</v>
      </c>
      <c r="F12" s="20">
        <f>SUM(J12:L12)</f>
        <v>121522345.36576399</v>
      </c>
      <c r="G12" s="31">
        <v>72645830.499254778</v>
      </c>
      <c r="H12" s="31">
        <v>50704063.119965047</v>
      </c>
      <c r="I12" s="31"/>
      <c r="J12" s="31">
        <v>117906299.05504893</v>
      </c>
      <c r="K12" s="31">
        <v>126789.08824475983</v>
      </c>
      <c r="L12" s="31">
        <v>3489257.2224703003</v>
      </c>
      <c r="M12" s="20"/>
    </row>
    <row r="13" spans="1:16384" ht="15" customHeight="1" thickBot="1" x14ac:dyDescent="0.25">
      <c r="A13" s="8">
        <f t="shared" si="0"/>
        <v>4</v>
      </c>
      <c r="B13" s="2" t="s">
        <v>29</v>
      </c>
      <c r="C13" s="8" t="str">
        <f>"("&amp;A11&amp;") - ("&amp;A12&amp;")"</f>
        <v>(2) - (3)</v>
      </c>
      <c r="D13" s="32">
        <f>D11-D12</f>
        <v>240119923.26160562</v>
      </c>
      <c r="E13" s="32">
        <f t="shared" ref="E13:L13" si="1">E11-E12</f>
        <v>59488372.058129862</v>
      </c>
      <c r="F13" s="32">
        <f t="shared" si="1"/>
        <v>67542608.21833536</v>
      </c>
      <c r="G13" s="32">
        <f t="shared" si="1"/>
        <v>40376844.71393609</v>
      </c>
      <c r="H13" s="32">
        <f t="shared" si="1"/>
        <v>28181522.172582835</v>
      </c>
      <c r="I13" s="20"/>
      <c r="J13" s="32">
        <f t="shared" si="1"/>
        <v>65532795.138042465</v>
      </c>
      <c r="K13" s="32">
        <f t="shared" si="1"/>
        <v>70469.885089037882</v>
      </c>
      <c r="L13" s="32">
        <f t="shared" si="1"/>
        <v>1939343.1952038668</v>
      </c>
    </row>
    <row r="14" spans="1:16384" ht="12.75" thickTop="1" x14ac:dyDescent="0.2">
      <c r="A14" s="8"/>
      <c r="E14" s="12"/>
      <c r="F14" s="12"/>
      <c r="G14" s="12"/>
      <c r="H14" s="12"/>
      <c r="I14" s="12"/>
      <c r="J14" s="12"/>
      <c r="K14" s="12"/>
      <c r="L14" s="12"/>
    </row>
    <row r="15" spans="1:16384" x14ac:dyDescent="0.2">
      <c r="A15" s="8"/>
      <c r="D15" s="33"/>
    </row>
    <row r="16" spans="1:16384" x14ac:dyDescent="0.2">
      <c r="A16" s="8"/>
      <c r="D16" s="20"/>
      <c r="E16" s="20"/>
      <c r="F16" s="20"/>
      <c r="G16" s="20"/>
      <c r="H16" s="20"/>
    </row>
    <row r="17" spans="1:1" x14ac:dyDescent="0.2">
      <c r="A17" s="8"/>
    </row>
  </sheetData>
  <mergeCells count="1370">
    <mergeCell ref="XEO5:XEZ5"/>
    <mergeCell ref="XFA5:XFD5"/>
    <mergeCell ref="XBU5:XCF5"/>
    <mergeCell ref="XCG5:XCR5"/>
    <mergeCell ref="XCS5:XDD5"/>
    <mergeCell ref="XDE5:XDP5"/>
    <mergeCell ref="XDQ5:XEB5"/>
    <mergeCell ref="XEC5:XEN5"/>
    <mergeCell ref="WZA5:WZL5"/>
    <mergeCell ref="WZM5:WZX5"/>
    <mergeCell ref="WZY5:XAJ5"/>
    <mergeCell ref="XAK5:XAV5"/>
    <mergeCell ref="XAW5:XBH5"/>
    <mergeCell ref="XBI5:XBT5"/>
    <mergeCell ref="WWG5:WWR5"/>
    <mergeCell ref="WWS5:WXD5"/>
    <mergeCell ref="WXE5:WXP5"/>
    <mergeCell ref="WXQ5:WYB5"/>
    <mergeCell ref="WYC5:WYN5"/>
    <mergeCell ref="WYO5:WYZ5"/>
    <mergeCell ref="WTM5:WTX5"/>
    <mergeCell ref="WTY5:WUJ5"/>
    <mergeCell ref="WUK5:WUV5"/>
    <mergeCell ref="WUW5:WVH5"/>
    <mergeCell ref="WVI5:WVT5"/>
    <mergeCell ref="WVU5:WWF5"/>
    <mergeCell ref="WQS5:WRD5"/>
    <mergeCell ref="WRE5:WRP5"/>
    <mergeCell ref="WRQ5:WSB5"/>
    <mergeCell ref="WSC5:WSN5"/>
    <mergeCell ref="WSO5:WSZ5"/>
    <mergeCell ref="WTA5:WTL5"/>
    <mergeCell ref="WNY5:WOJ5"/>
    <mergeCell ref="WOK5:WOV5"/>
    <mergeCell ref="WOW5:WPH5"/>
    <mergeCell ref="WPI5:WPT5"/>
    <mergeCell ref="WPU5:WQF5"/>
    <mergeCell ref="WQG5:WQR5"/>
    <mergeCell ref="WLE5:WLP5"/>
    <mergeCell ref="WLQ5:WMB5"/>
    <mergeCell ref="WMC5:WMN5"/>
    <mergeCell ref="WMO5:WMZ5"/>
    <mergeCell ref="WNA5:WNL5"/>
    <mergeCell ref="WNM5:WNX5"/>
    <mergeCell ref="WIK5:WIV5"/>
    <mergeCell ref="WIW5:WJH5"/>
    <mergeCell ref="WJI5:WJT5"/>
    <mergeCell ref="WJU5:WKF5"/>
    <mergeCell ref="WKG5:WKR5"/>
    <mergeCell ref="WKS5:WLD5"/>
    <mergeCell ref="WFQ5:WGB5"/>
    <mergeCell ref="WGC5:WGN5"/>
    <mergeCell ref="WGO5:WGZ5"/>
    <mergeCell ref="WHA5:WHL5"/>
    <mergeCell ref="WHM5:WHX5"/>
    <mergeCell ref="WHY5:WIJ5"/>
    <mergeCell ref="WCW5:WDH5"/>
    <mergeCell ref="WDI5:WDT5"/>
    <mergeCell ref="WDU5:WEF5"/>
    <mergeCell ref="WEG5:WER5"/>
    <mergeCell ref="WES5:WFD5"/>
    <mergeCell ref="WFE5:WFP5"/>
    <mergeCell ref="WAC5:WAN5"/>
    <mergeCell ref="WAO5:WAZ5"/>
    <mergeCell ref="WBA5:WBL5"/>
    <mergeCell ref="WBM5:WBX5"/>
    <mergeCell ref="WBY5:WCJ5"/>
    <mergeCell ref="WCK5:WCV5"/>
    <mergeCell ref="VXI5:VXT5"/>
    <mergeCell ref="VXU5:VYF5"/>
    <mergeCell ref="VYG5:VYR5"/>
    <mergeCell ref="VYS5:VZD5"/>
    <mergeCell ref="VZE5:VZP5"/>
    <mergeCell ref="VZQ5:WAB5"/>
    <mergeCell ref="VUO5:VUZ5"/>
    <mergeCell ref="VVA5:VVL5"/>
    <mergeCell ref="VVM5:VVX5"/>
    <mergeCell ref="VVY5:VWJ5"/>
    <mergeCell ref="VWK5:VWV5"/>
    <mergeCell ref="VWW5:VXH5"/>
    <mergeCell ref="VRU5:VSF5"/>
    <mergeCell ref="VSG5:VSR5"/>
    <mergeCell ref="VSS5:VTD5"/>
    <mergeCell ref="VTE5:VTP5"/>
    <mergeCell ref="VTQ5:VUB5"/>
    <mergeCell ref="VUC5:VUN5"/>
    <mergeCell ref="VPA5:VPL5"/>
    <mergeCell ref="VPM5:VPX5"/>
    <mergeCell ref="VPY5:VQJ5"/>
    <mergeCell ref="VQK5:VQV5"/>
    <mergeCell ref="VQW5:VRH5"/>
    <mergeCell ref="VRI5:VRT5"/>
    <mergeCell ref="VMG5:VMR5"/>
    <mergeCell ref="VMS5:VND5"/>
    <mergeCell ref="VNE5:VNP5"/>
    <mergeCell ref="VNQ5:VOB5"/>
    <mergeCell ref="VOC5:VON5"/>
    <mergeCell ref="VOO5:VOZ5"/>
    <mergeCell ref="VJM5:VJX5"/>
    <mergeCell ref="VJY5:VKJ5"/>
    <mergeCell ref="VKK5:VKV5"/>
    <mergeCell ref="VKW5:VLH5"/>
    <mergeCell ref="VLI5:VLT5"/>
    <mergeCell ref="VLU5:VMF5"/>
    <mergeCell ref="VGS5:VHD5"/>
    <mergeCell ref="VHE5:VHP5"/>
    <mergeCell ref="VHQ5:VIB5"/>
    <mergeCell ref="VIC5:VIN5"/>
    <mergeCell ref="VIO5:VIZ5"/>
    <mergeCell ref="VJA5:VJL5"/>
    <mergeCell ref="VDY5:VEJ5"/>
    <mergeCell ref="VEK5:VEV5"/>
    <mergeCell ref="VEW5:VFH5"/>
    <mergeCell ref="VFI5:VFT5"/>
    <mergeCell ref="VFU5:VGF5"/>
    <mergeCell ref="VGG5:VGR5"/>
    <mergeCell ref="VBE5:VBP5"/>
    <mergeCell ref="VBQ5:VCB5"/>
    <mergeCell ref="VCC5:VCN5"/>
    <mergeCell ref="VCO5:VCZ5"/>
    <mergeCell ref="VDA5:VDL5"/>
    <mergeCell ref="VDM5:VDX5"/>
    <mergeCell ref="UYK5:UYV5"/>
    <mergeCell ref="UYW5:UZH5"/>
    <mergeCell ref="UZI5:UZT5"/>
    <mergeCell ref="UZU5:VAF5"/>
    <mergeCell ref="VAG5:VAR5"/>
    <mergeCell ref="VAS5:VBD5"/>
    <mergeCell ref="UVQ5:UWB5"/>
    <mergeCell ref="UWC5:UWN5"/>
    <mergeCell ref="UWO5:UWZ5"/>
    <mergeCell ref="UXA5:UXL5"/>
    <mergeCell ref="UXM5:UXX5"/>
    <mergeCell ref="UXY5:UYJ5"/>
    <mergeCell ref="USW5:UTH5"/>
    <mergeCell ref="UTI5:UTT5"/>
    <mergeCell ref="UTU5:UUF5"/>
    <mergeCell ref="UUG5:UUR5"/>
    <mergeCell ref="UUS5:UVD5"/>
    <mergeCell ref="UVE5:UVP5"/>
    <mergeCell ref="UQC5:UQN5"/>
    <mergeCell ref="UQO5:UQZ5"/>
    <mergeCell ref="URA5:URL5"/>
    <mergeCell ref="URM5:URX5"/>
    <mergeCell ref="URY5:USJ5"/>
    <mergeCell ref="USK5:USV5"/>
    <mergeCell ref="UNI5:UNT5"/>
    <mergeCell ref="UNU5:UOF5"/>
    <mergeCell ref="UOG5:UOR5"/>
    <mergeCell ref="UOS5:UPD5"/>
    <mergeCell ref="UPE5:UPP5"/>
    <mergeCell ref="UPQ5:UQB5"/>
    <mergeCell ref="UKO5:UKZ5"/>
    <mergeCell ref="ULA5:ULL5"/>
    <mergeCell ref="ULM5:ULX5"/>
    <mergeCell ref="ULY5:UMJ5"/>
    <mergeCell ref="UMK5:UMV5"/>
    <mergeCell ref="UMW5:UNH5"/>
    <mergeCell ref="UHU5:UIF5"/>
    <mergeCell ref="UIG5:UIR5"/>
    <mergeCell ref="UIS5:UJD5"/>
    <mergeCell ref="UJE5:UJP5"/>
    <mergeCell ref="UJQ5:UKB5"/>
    <mergeCell ref="UKC5:UKN5"/>
    <mergeCell ref="UFA5:UFL5"/>
    <mergeCell ref="UFM5:UFX5"/>
    <mergeCell ref="UFY5:UGJ5"/>
    <mergeCell ref="UGK5:UGV5"/>
    <mergeCell ref="UGW5:UHH5"/>
    <mergeCell ref="UHI5:UHT5"/>
    <mergeCell ref="UCG5:UCR5"/>
    <mergeCell ref="UCS5:UDD5"/>
    <mergeCell ref="UDE5:UDP5"/>
    <mergeCell ref="UDQ5:UEB5"/>
    <mergeCell ref="UEC5:UEN5"/>
    <mergeCell ref="UEO5:UEZ5"/>
    <mergeCell ref="TZM5:TZX5"/>
    <mergeCell ref="TZY5:UAJ5"/>
    <mergeCell ref="UAK5:UAV5"/>
    <mergeCell ref="UAW5:UBH5"/>
    <mergeCell ref="UBI5:UBT5"/>
    <mergeCell ref="UBU5:UCF5"/>
    <mergeCell ref="TWS5:TXD5"/>
    <mergeCell ref="TXE5:TXP5"/>
    <mergeCell ref="TXQ5:TYB5"/>
    <mergeCell ref="TYC5:TYN5"/>
    <mergeCell ref="TYO5:TYZ5"/>
    <mergeCell ref="TZA5:TZL5"/>
    <mergeCell ref="TTY5:TUJ5"/>
    <mergeCell ref="TUK5:TUV5"/>
    <mergeCell ref="TUW5:TVH5"/>
    <mergeCell ref="TVI5:TVT5"/>
    <mergeCell ref="TVU5:TWF5"/>
    <mergeCell ref="TWG5:TWR5"/>
    <mergeCell ref="TRE5:TRP5"/>
    <mergeCell ref="TRQ5:TSB5"/>
    <mergeCell ref="TSC5:TSN5"/>
    <mergeCell ref="TSO5:TSZ5"/>
    <mergeCell ref="TTA5:TTL5"/>
    <mergeCell ref="TTM5:TTX5"/>
    <mergeCell ref="TOK5:TOV5"/>
    <mergeCell ref="TOW5:TPH5"/>
    <mergeCell ref="TPI5:TPT5"/>
    <mergeCell ref="TPU5:TQF5"/>
    <mergeCell ref="TQG5:TQR5"/>
    <mergeCell ref="TQS5:TRD5"/>
    <mergeCell ref="TLQ5:TMB5"/>
    <mergeCell ref="TMC5:TMN5"/>
    <mergeCell ref="TMO5:TMZ5"/>
    <mergeCell ref="TNA5:TNL5"/>
    <mergeCell ref="TNM5:TNX5"/>
    <mergeCell ref="TNY5:TOJ5"/>
    <mergeCell ref="TIW5:TJH5"/>
    <mergeCell ref="TJI5:TJT5"/>
    <mergeCell ref="TJU5:TKF5"/>
    <mergeCell ref="TKG5:TKR5"/>
    <mergeCell ref="TKS5:TLD5"/>
    <mergeCell ref="TLE5:TLP5"/>
    <mergeCell ref="TGC5:TGN5"/>
    <mergeCell ref="TGO5:TGZ5"/>
    <mergeCell ref="THA5:THL5"/>
    <mergeCell ref="THM5:THX5"/>
    <mergeCell ref="THY5:TIJ5"/>
    <mergeCell ref="TIK5:TIV5"/>
    <mergeCell ref="TDI5:TDT5"/>
    <mergeCell ref="TDU5:TEF5"/>
    <mergeCell ref="TEG5:TER5"/>
    <mergeCell ref="TES5:TFD5"/>
    <mergeCell ref="TFE5:TFP5"/>
    <mergeCell ref="TFQ5:TGB5"/>
    <mergeCell ref="TAO5:TAZ5"/>
    <mergeCell ref="TBA5:TBL5"/>
    <mergeCell ref="TBM5:TBX5"/>
    <mergeCell ref="TBY5:TCJ5"/>
    <mergeCell ref="TCK5:TCV5"/>
    <mergeCell ref="TCW5:TDH5"/>
    <mergeCell ref="SXU5:SYF5"/>
    <mergeCell ref="SYG5:SYR5"/>
    <mergeCell ref="SYS5:SZD5"/>
    <mergeCell ref="SZE5:SZP5"/>
    <mergeCell ref="SZQ5:TAB5"/>
    <mergeCell ref="TAC5:TAN5"/>
    <mergeCell ref="SVA5:SVL5"/>
    <mergeCell ref="SVM5:SVX5"/>
    <mergeCell ref="SVY5:SWJ5"/>
    <mergeCell ref="SWK5:SWV5"/>
    <mergeCell ref="SWW5:SXH5"/>
    <mergeCell ref="SXI5:SXT5"/>
    <mergeCell ref="SSG5:SSR5"/>
    <mergeCell ref="SSS5:STD5"/>
    <mergeCell ref="STE5:STP5"/>
    <mergeCell ref="STQ5:SUB5"/>
    <mergeCell ref="SUC5:SUN5"/>
    <mergeCell ref="SUO5:SUZ5"/>
    <mergeCell ref="SPM5:SPX5"/>
    <mergeCell ref="SPY5:SQJ5"/>
    <mergeCell ref="SQK5:SQV5"/>
    <mergeCell ref="SQW5:SRH5"/>
    <mergeCell ref="SRI5:SRT5"/>
    <mergeCell ref="SRU5:SSF5"/>
    <mergeCell ref="SMS5:SND5"/>
    <mergeCell ref="SNE5:SNP5"/>
    <mergeCell ref="SNQ5:SOB5"/>
    <mergeCell ref="SOC5:SON5"/>
    <mergeCell ref="SOO5:SOZ5"/>
    <mergeCell ref="SPA5:SPL5"/>
    <mergeCell ref="SJY5:SKJ5"/>
    <mergeCell ref="SKK5:SKV5"/>
    <mergeCell ref="SKW5:SLH5"/>
    <mergeCell ref="SLI5:SLT5"/>
    <mergeCell ref="SLU5:SMF5"/>
    <mergeCell ref="SMG5:SMR5"/>
    <mergeCell ref="SHE5:SHP5"/>
    <mergeCell ref="SHQ5:SIB5"/>
    <mergeCell ref="SIC5:SIN5"/>
    <mergeCell ref="SIO5:SIZ5"/>
    <mergeCell ref="SJA5:SJL5"/>
    <mergeCell ref="SJM5:SJX5"/>
    <mergeCell ref="SEK5:SEV5"/>
    <mergeCell ref="SEW5:SFH5"/>
    <mergeCell ref="SFI5:SFT5"/>
    <mergeCell ref="SFU5:SGF5"/>
    <mergeCell ref="SGG5:SGR5"/>
    <mergeCell ref="SGS5:SHD5"/>
    <mergeCell ref="SBQ5:SCB5"/>
    <mergeCell ref="SCC5:SCN5"/>
    <mergeCell ref="SCO5:SCZ5"/>
    <mergeCell ref="SDA5:SDL5"/>
    <mergeCell ref="SDM5:SDX5"/>
    <mergeCell ref="SDY5:SEJ5"/>
    <mergeCell ref="RYW5:RZH5"/>
    <mergeCell ref="RZI5:RZT5"/>
    <mergeCell ref="RZU5:SAF5"/>
    <mergeCell ref="SAG5:SAR5"/>
    <mergeCell ref="SAS5:SBD5"/>
    <mergeCell ref="SBE5:SBP5"/>
    <mergeCell ref="RWC5:RWN5"/>
    <mergeCell ref="RWO5:RWZ5"/>
    <mergeCell ref="RXA5:RXL5"/>
    <mergeCell ref="RXM5:RXX5"/>
    <mergeCell ref="RXY5:RYJ5"/>
    <mergeCell ref="RYK5:RYV5"/>
    <mergeCell ref="RTI5:RTT5"/>
    <mergeCell ref="RTU5:RUF5"/>
    <mergeCell ref="RUG5:RUR5"/>
    <mergeCell ref="RUS5:RVD5"/>
    <mergeCell ref="RVE5:RVP5"/>
    <mergeCell ref="RVQ5:RWB5"/>
    <mergeCell ref="RQO5:RQZ5"/>
    <mergeCell ref="RRA5:RRL5"/>
    <mergeCell ref="RRM5:RRX5"/>
    <mergeCell ref="RRY5:RSJ5"/>
    <mergeCell ref="RSK5:RSV5"/>
    <mergeCell ref="RSW5:RTH5"/>
    <mergeCell ref="RNU5:ROF5"/>
    <mergeCell ref="ROG5:ROR5"/>
    <mergeCell ref="ROS5:RPD5"/>
    <mergeCell ref="RPE5:RPP5"/>
    <mergeCell ref="RPQ5:RQB5"/>
    <mergeCell ref="RQC5:RQN5"/>
    <mergeCell ref="RLA5:RLL5"/>
    <mergeCell ref="RLM5:RLX5"/>
    <mergeCell ref="RLY5:RMJ5"/>
    <mergeCell ref="RMK5:RMV5"/>
    <mergeCell ref="RMW5:RNH5"/>
    <mergeCell ref="RNI5:RNT5"/>
    <mergeCell ref="RIG5:RIR5"/>
    <mergeCell ref="RIS5:RJD5"/>
    <mergeCell ref="RJE5:RJP5"/>
    <mergeCell ref="RJQ5:RKB5"/>
    <mergeCell ref="RKC5:RKN5"/>
    <mergeCell ref="RKO5:RKZ5"/>
    <mergeCell ref="RFM5:RFX5"/>
    <mergeCell ref="RFY5:RGJ5"/>
    <mergeCell ref="RGK5:RGV5"/>
    <mergeCell ref="RGW5:RHH5"/>
    <mergeCell ref="RHI5:RHT5"/>
    <mergeCell ref="RHU5:RIF5"/>
    <mergeCell ref="RCS5:RDD5"/>
    <mergeCell ref="RDE5:RDP5"/>
    <mergeCell ref="RDQ5:REB5"/>
    <mergeCell ref="REC5:REN5"/>
    <mergeCell ref="REO5:REZ5"/>
    <mergeCell ref="RFA5:RFL5"/>
    <mergeCell ref="QZY5:RAJ5"/>
    <mergeCell ref="RAK5:RAV5"/>
    <mergeCell ref="RAW5:RBH5"/>
    <mergeCell ref="RBI5:RBT5"/>
    <mergeCell ref="RBU5:RCF5"/>
    <mergeCell ref="RCG5:RCR5"/>
    <mergeCell ref="QXE5:QXP5"/>
    <mergeCell ref="QXQ5:QYB5"/>
    <mergeCell ref="QYC5:QYN5"/>
    <mergeCell ref="QYO5:QYZ5"/>
    <mergeCell ref="QZA5:QZL5"/>
    <mergeCell ref="QZM5:QZX5"/>
    <mergeCell ref="QUK5:QUV5"/>
    <mergeCell ref="QUW5:QVH5"/>
    <mergeCell ref="QVI5:QVT5"/>
    <mergeCell ref="QVU5:QWF5"/>
    <mergeCell ref="QWG5:QWR5"/>
    <mergeCell ref="QWS5:QXD5"/>
    <mergeCell ref="QRQ5:QSB5"/>
    <mergeCell ref="QSC5:QSN5"/>
    <mergeCell ref="QSO5:QSZ5"/>
    <mergeCell ref="QTA5:QTL5"/>
    <mergeCell ref="QTM5:QTX5"/>
    <mergeCell ref="QTY5:QUJ5"/>
    <mergeCell ref="QOW5:QPH5"/>
    <mergeCell ref="QPI5:QPT5"/>
    <mergeCell ref="QPU5:QQF5"/>
    <mergeCell ref="QQG5:QQR5"/>
    <mergeCell ref="QQS5:QRD5"/>
    <mergeCell ref="QRE5:QRP5"/>
    <mergeCell ref="QMC5:QMN5"/>
    <mergeCell ref="QMO5:QMZ5"/>
    <mergeCell ref="QNA5:QNL5"/>
    <mergeCell ref="QNM5:QNX5"/>
    <mergeCell ref="QNY5:QOJ5"/>
    <mergeCell ref="QOK5:QOV5"/>
    <mergeCell ref="QJI5:QJT5"/>
    <mergeCell ref="QJU5:QKF5"/>
    <mergeCell ref="QKG5:QKR5"/>
    <mergeCell ref="QKS5:QLD5"/>
    <mergeCell ref="QLE5:QLP5"/>
    <mergeCell ref="QLQ5:QMB5"/>
    <mergeCell ref="QGO5:QGZ5"/>
    <mergeCell ref="QHA5:QHL5"/>
    <mergeCell ref="QHM5:QHX5"/>
    <mergeCell ref="QHY5:QIJ5"/>
    <mergeCell ref="QIK5:QIV5"/>
    <mergeCell ref="QIW5:QJH5"/>
    <mergeCell ref="QDU5:QEF5"/>
    <mergeCell ref="QEG5:QER5"/>
    <mergeCell ref="QES5:QFD5"/>
    <mergeCell ref="QFE5:QFP5"/>
    <mergeCell ref="QFQ5:QGB5"/>
    <mergeCell ref="QGC5:QGN5"/>
    <mergeCell ref="QBA5:QBL5"/>
    <mergeCell ref="QBM5:QBX5"/>
    <mergeCell ref="QBY5:QCJ5"/>
    <mergeCell ref="QCK5:QCV5"/>
    <mergeCell ref="QCW5:QDH5"/>
    <mergeCell ref="QDI5:QDT5"/>
    <mergeCell ref="PYG5:PYR5"/>
    <mergeCell ref="PYS5:PZD5"/>
    <mergeCell ref="PZE5:PZP5"/>
    <mergeCell ref="PZQ5:QAB5"/>
    <mergeCell ref="QAC5:QAN5"/>
    <mergeCell ref="QAO5:QAZ5"/>
    <mergeCell ref="PVM5:PVX5"/>
    <mergeCell ref="PVY5:PWJ5"/>
    <mergeCell ref="PWK5:PWV5"/>
    <mergeCell ref="PWW5:PXH5"/>
    <mergeCell ref="PXI5:PXT5"/>
    <mergeCell ref="PXU5:PYF5"/>
    <mergeCell ref="PSS5:PTD5"/>
    <mergeCell ref="PTE5:PTP5"/>
    <mergeCell ref="PTQ5:PUB5"/>
    <mergeCell ref="PUC5:PUN5"/>
    <mergeCell ref="PUO5:PUZ5"/>
    <mergeCell ref="PVA5:PVL5"/>
    <mergeCell ref="PPY5:PQJ5"/>
    <mergeCell ref="PQK5:PQV5"/>
    <mergeCell ref="PQW5:PRH5"/>
    <mergeCell ref="PRI5:PRT5"/>
    <mergeCell ref="PRU5:PSF5"/>
    <mergeCell ref="PSG5:PSR5"/>
    <mergeCell ref="PNE5:PNP5"/>
    <mergeCell ref="PNQ5:POB5"/>
    <mergeCell ref="POC5:PON5"/>
    <mergeCell ref="POO5:POZ5"/>
    <mergeCell ref="PPA5:PPL5"/>
    <mergeCell ref="PPM5:PPX5"/>
    <mergeCell ref="PKK5:PKV5"/>
    <mergeCell ref="PKW5:PLH5"/>
    <mergeCell ref="PLI5:PLT5"/>
    <mergeCell ref="PLU5:PMF5"/>
    <mergeCell ref="PMG5:PMR5"/>
    <mergeCell ref="PMS5:PND5"/>
    <mergeCell ref="PHQ5:PIB5"/>
    <mergeCell ref="PIC5:PIN5"/>
    <mergeCell ref="PIO5:PIZ5"/>
    <mergeCell ref="PJA5:PJL5"/>
    <mergeCell ref="PJM5:PJX5"/>
    <mergeCell ref="PJY5:PKJ5"/>
    <mergeCell ref="PEW5:PFH5"/>
    <mergeCell ref="PFI5:PFT5"/>
    <mergeCell ref="PFU5:PGF5"/>
    <mergeCell ref="PGG5:PGR5"/>
    <mergeCell ref="PGS5:PHD5"/>
    <mergeCell ref="PHE5:PHP5"/>
    <mergeCell ref="PCC5:PCN5"/>
    <mergeCell ref="PCO5:PCZ5"/>
    <mergeCell ref="PDA5:PDL5"/>
    <mergeCell ref="PDM5:PDX5"/>
    <mergeCell ref="PDY5:PEJ5"/>
    <mergeCell ref="PEK5:PEV5"/>
    <mergeCell ref="OZI5:OZT5"/>
    <mergeCell ref="OZU5:PAF5"/>
    <mergeCell ref="PAG5:PAR5"/>
    <mergeCell ref="PAS5:PBD5"/>
    <mergeCell ref="PBE5:PBP5"/>
    <mergeCell ref="PBQ5:PCB5"/>
    <mergeCell ref="OWO5:OWZ5"/>
    <mergeCell ref="OXA5:OXL5"/>
    <mergeCell ref="OXM5:OXX5"/>
    <mergeCell ref="OXY5:OYJ5"/>
    <mergeCell ref="OYK5:OYV5"/>
    <mergeCell ref="OYW5:OZH5"/>
    <mergeCell ref="OTU5:OUF5"/>
    <mergeCell ref="OUG5:OUR5"/>
    <mergeCell ref="OUS5:OVD5"/>
    <mergeCell ref="OVE5:OVP5"/>
    <mergeCell ref="OVQ5:OWB5"/>
    <mergeCell ref="OWC5:OWN5"/>
    <mergeCell ref="ORA5:ORL5"/>
    <mergeCell ref="ORM5:ORX5"/>
    <mergeCell ref="ORY5:OSJ5"/>
    <mergeCell ref="OSK5:OSV5"/>
    <mergeCell ref="OSW5:OTH5"/>
    <mergeCell ref="OTI5:OTT5"/>
    <mergeCell ref="OOG5:OOR5"/>
    <mergeCell ref="OOS5:OPD5"/>
    <mergeCell ref="OPE5:OPP5"/>
    <mergeCell ref="OPQ5:OQB5"/>
    <mergeCell ref="OQC5:OQN5"/>
    <mergeCell ref="OQO5:OQZ5"/>
    <mergeCell ref="OLM5:OLX5"/>
    <mergeCell ref="OLY5:OMJ5"/>
    <mergeCell ref="OMK5:OMV5"/>
    <mergeCell ref="OMW5:ONH5"/>
    <mergeCell ref="ONI5:ONT5"/>
    <mergeCell ref="ONU5:OOF5"/>
    <mergeCell ref="OIS5:OJD5"/>
    <mergeCell ref="OJE5:OJP5"/>
    <mergeCell ref="OJQ5:OKB5"/>
    <mergeCell ref="OKC5:OKN5"/>
    <mergeCell ref="OKO5:OKZ5"/>
    <mergeCell ref="OLA5:OLL5"/>
    <mergeCell ref="OFY5:OGJ5"/>
    <mergeCell ref="OGK5:OGV5"/>
    <mergeCell ref="OGW5:OHH5"/>
    <mergeCell ref="OHI5:OHT5"/>
    <mergeCell ref="OHU5:OIF5"/>
    <mergeCell ref="OIG5:OIR5"/>
    <mergeCell ref="ODE5:ODP5"/>
    <mergeCell ref="ODQ5:OEB5"/>
    <mergeCell ref="OEC5:OEN5"/>
    <mergeCell ref="OEO5:OEZ5"/>
    <mergeCell ref="OFA5:OFL5"/>
    <mergeCell ref="OFM5:OFX5"/>
    <mergeCell ref="OAK5:OAV5"/>
    <mergeCell ref="OAW5:OBH5"/>
    <mergeCell ref="OBI5:OBT5"/>
    <mergeCell ref="OBU5:OCF5"/>
    <mergeCell ref="OCG5:OCR5"/>
    <mergeCell ref="OCS5:ODD5"/>
    <mergeCell ref="NXQ5:NYB5"/>
    <mergeCell ref="NYC5:NYN5"/>
    <mergeCell ref="NYO5:NYZ5"/>
    <mergeCell ref="NZA5:NZL5"/>
    <mergeCell ref="NZM5:NZX5"/>
    <mergeCell ref="NZY5:OAJ5"/>
    <mergeCell ref="NUW5:NVH5"/>
    <mergeCell ref="NVI5:NVT5"/>
    <mergeCell ref="NVU5:NWF5"/>
    <mergeCell ref="NWG5:NWR5"/>
    <mergeCell ref="NWS5:NXD5"/>
    <mergeCell ref="NXE5:NXP5"/>
    <mergeCell ref="NSC5:NSN5"/>
    <mergeCell ref="NSO5:NSZ5"/>
    <mergeCell ref="NTA5:NTL5"/>
    <mergeCell ref="NTM5:NTX5"/>
    <mergeCell ref="NTY5:NUJ5"/>
    <mergeCell ref="NUK5:NUV5"/>
    <mergeCell ref="NPI5:NPT5"/>
    <mergeCell ref="NPU5:NQF5"/>
    <mergeCell ref="NQG5:NQR5"/>
    <mergeCell ref="NQS5:NRD5"/>
    <mergeCell ref="NRE5:NRP5"/>
    <mergeCell ref="NRQ5:NSB5"/>
    <mergeCell ref="NMO5:NMZ5"/>
    <mergeCell ref="NNA5:NNL5"/>
    <mergeCell ref="NNM5:NNX5"/>
    <mergeCell ref="NNY5:NOJ5"/>
    <mergeCell ref="NOK5:NOV5"/>
    <mergeCell ref="NOW5:NPH5"/>
    <mergeCell ref="NJU5:NKF5"/>
    <mergeCell ref="NKG5:NKR5"/>
    <mergeCell ref="NKS5:NLD5"/>
    <mergeCell ref="NLE5:NLP5"/>
    <mergeCell ref="NLQ5:NMB5"/>
    <mergeCell ref="NMC5:NMN5"/>
    <mergeCell ref="NHA5:NHL5"/>
    <mergeCell ref="NHM5:NHX5"/>
    <mergeCell ref="NHY5:NIJ5"/>
    <mergeCell ref="NIK5:NIV5"/>
    <mergeCell ref="NIW5:NJH5"/>
    <mergeCell ref="NJI5:NJT5"/>
    <mergeCell ref="NEG5:NER5"/>
    <mergeCell ref="NES5:NFD5"/>
    <mergeCell ref="NFE5:NFP5"/>
    <mergeCell ref="NFQ5:NGB5"/>
    <mergeCell ref="NGC5:NGN5"/>
    <mergeCell ref="NGO5:NGZ5"/>
    <mergeCell ref="NBM5:NBX5"/>
    <mergeCell ref="NBY5:NCJ5"/>
    <mergeCell ref="NCK5:NCV5"/>
    <mergeCell ref="NCW5:NDH5"/>
    <mergeCell ref="NDI5:NDT5"/>
    <mergeCell ref="NDU5:NEF5"/>
    <mergeCell ref="MYS5:MZD5"/>
    <mergeCell ref="MZE5:MZP5"/>
    <mergeCell ref="MZQ5:NAB5"/>
    <mergeCell ref="NAC5:NAN5"/>
    <mergeCell ref="NAO5:NAZ5"/>
    <mergeCell ref="NBA5:NBL5"/>
    <mergeCell ref="MVY5:MWJ5"/>
    <mergeCell ref="MWK5:MWV5"/>
    <mergeCell ref="MWW5:MXH5"/>
    <mergeCell ref="MXI5:MXT5"/>
    <mergeCell ref="MXU5:MYF5"/>
    <mergeCell ref="MYG5:MYR5"/>
    <mergeCell ref="MTE5:MTP5"/>
    <mergeCell ref="MTQ5:MUB5"/>
    <mergeCell ref="MUC5:MUN5"/>
    <mergeCell ref="MUO5:MUZ5"/>
    <mergeCell ref="MVA5:MVL5"/>
    <mergeCell ref="MVM5:MVX5"/>
    <mergeCell ref="MQK5:MQV5"/>
    <mergeCell ref="MQW5:MRH5"/>
    <mergeCell ref="MRI5:MRT5"/>
    <mergeCell ref="MRU5:MSF5"/>
    <mergeCell ref="MSG5:MSR5"/>
    <mergeCell ref="MSS5:MTD5"/>
    <mergeCell ref="MNQ5:MOB5"/>
    <mergeCell ref="MOC5:MON5"/>
    <mergeCell ref="MOO5:MOZ5"/>
    <mergeCell ref="MPA5:MPL5"/>
    <mergeCell ref="MPM5:MPX5"/>
    <mergeCell ref="MPY5:MQJ5"/>
    <mergeCell ref="MKW5:MLH5"/>
    <mergeCell ref="MLI5:MLT5"/>
    <mergeCell ref="MLU5:MMF5"/>
    <mergeCell ref="MMG5:MMR5"/>
    <mergeCell ref="MMS5:MND5"/>
    <mergeCell ref="MNE5:MNP5"/>
    <mergeCell ref="MIC5:MIN5"/>
    <mergeCell ref="MIO5:MIZ5"/>
    <mergeCell ref="MJA5:MJL5"/>
    <mergeCell ref="MJM5:MJX5"/>
    <mergeCell ref="MJY5:MKJ5"/>
    <mergeCell ref="MKK5:MKV5"/>
    <mergeCell ref="MFI5:MFT5"/>
    <mergeCell ref="MFU5:MGF5"/>
    <mergeCell ref="MGG5:MGR5"/>
    <mergeCell ref="MGS5:MHD5"/>
    <mergeCell ref="MHE5:MHP5"/>
    <mergeCell ref="MHQ5:MIB5"/>
    <mergeCell ref="MCO5:MCZ5"/>
    <mergeCell ref="MDA5:MDL5"/>
    <mergeCell ref="MDM5:MDX5"/>
    <mergeCell ref="MDY5:MEJ5"/>
    <mergeCell ref="MEK5:MEV5"/>
    <mergeCell ref="MEW5:MFH5"/>
    <mergeCell ref="LZU5:MAF5"/>
    <mergeCell ref="MAG5:MAR5"/>
    <mergeCell ref="MAS5:MBD5"/>
    <mergeCell ref="MBE5:MBP5"/>
    <mergeCell ref="MBQ5:MCB5"/>
    <mergeCell ref="MCC5:MCN5"/>
    <mergeCell ref="LXA5:LXL5"/>
    <mergeCell ref="LXM5:LXX5"/>
    <mergeCell ref="LXY5:LYJ5"/>
    <mergeCell ref="LYK5:LYV5"/>
    <mergeCell ref="LYW5:LZH5"/>
    <mergeCell ref="LZI5:LZT5"/>
    <mergeCell ref="LUG5:LUR5"/>
    <mergeCell ref="LUS5:LVD5"/>
    <mergeCell ref="LVE5:LVP5"/>
    <mergeCell ref="LVQ5:LWB5"/>
    <mergeCell ref="LWC5:LWN5"/>
    <mergeCell ref="LWO5:LWZ5"/>
    <mergeCell ref="LRM5:LRX5"/>
    <mergeCell ref="LRY5:LSJ5"/>
    <mergeCell ref="LSK5:LSV5"/>
    <mergeCell ref="LSW5:LTH5"/>
    <mergeCell ref="LTI5:LTT5"/>
    <mergeCell ref="LTU5:LUF5"/>
    <mergeCell ref="LOS5:LPD5"/>
    <mergeCell ref="LPE5:LPP5"/>
    <mergeCell ref="LPQ5:LQB5"/>
    <mergeCell ref="LQC5:LQN5"/>
    <mergeCell ref="LQO5:LQZ5"/>
    <mergeCell ref="LRA5:LRL5"/>
    <mergeCell ref="LLY5:LMJ5"/>
    <mergeCell ref="LMK5:LMV5"/>
    <mergeCell ref="LMW5:LNH5"/>
    <mergeCell ref="LNI5:LNT5"/>
    <mergeCell ref="LNU5:LOF5"/>
    <mergeCell ref="LOG5:LOR5"/>
    <mergeCell ref="LJE5:LJP5"/>
    <mergeCell ref="LJQ5:LKB5"/>
    <mergeCell ref="LKC5:LKN5"/>
    <mergeCell ref="LKO5:LKZ5"/>
    <mergeCell ref="LLA5:LLL5"/>
    <mergeCell ref="LLM5:LLX5"/>
    <mergeCell ref="LGK5:LGV5"/>
    <mergeCell ref="LGW5:LHH5"/>
    <mergeCell ref="LHI5:LHT5"/>
    <mergeCell ref="LHU5:LIF5"/>
    <mergeCell ref="LIG5:LIR5"/>
    <mergeCell ref="LIS5:LJD5"/>
    <mergeCell ref="LDQ5:LEB5"/>
    <mergeCell ref="LEC5:LEN5"/>
    <mergeCell ref="LEO5:LEZ5"/>
    <mergeCell ref="LFA5:LFL5"/>
    <mergeCell ref="LFM5:LFX5"/>
    <mergeCell ref="LFY5:LGJ5"/>
    <mergeCell ref="LAW5:LBH5"/>
    <mergeCell ref="LBI5:LBT5"/>
    <mergeCell ref="LBU5:LCF5"/>
    <mergeCell ref="LCG5:LCR5"/>
    <mergeCell ref="LCS5:LDD5"/>
    <mergeCell ref="LDE5:LDP5"/>
    <mergeCell ref="KYC5:KYN5"/>
    <mergeCell ref="KYO5:KYZ5"/>
    <mergeCell ref="KZA5:KZL5"/>
    <mergeCell ref="KZM5:KZX5"/>
    <mergeCell ref="KZY5:LAJ5"/>
    <mergeCell ref="LAK5:LAV5"/>
    <mergeCell ref="KVI5:KVT5"/>
    <mergeCell ref="KVU5:KWF5"/>
    <mergeCell ref="KWG5:KWR5"/>
    <mergeCell ref="KWS5:KXD5"/>
    <mergeCell ref="KXE5:KXP5"/>
    <mergeCell ref="KXQ5:KYB5"/>
    <mergeCell ref="KSO5:KSZ5"/>
    <mergeCell ref="KTA5:KTL5"/>
    <mergeCell ref="KTM5:KTX5"/>
    <mergeCell ref="KTY5:KUJ5"/>
    <mergeCell ref="KUK5:KUV5"/>
    <mergeCell ref="KUW5:KVH5"/>
    <mergeCell ref="KPU5:KQF5"/>
    <mergeCell ref="KQG5:KQR5"/>
    <mergeCell ref="KQS5:KRD5"/>
    <mergeCell ref="KRE5:KRP5"/>
    <mergeCell ref="KRQ5:KSB5"/>
    <mergeCell ref="KSC5:KSN5"/>
    <mergeCell ref="KNA5:KNL5"/>
    <mergeCell ref="KNM5:KNX5"/>
    <mergeCell ref="KNY5:KOJ5"/>
    <mergeCell ref="KOK5:KOV5"/>
    <mergeCell ref="KOW5:KPH5"/>
    <mergeCell ref="KPI5:KPT5"/>
    <mergeCell ref="KKG5:KKR5"/>
    <mergeCell ref="KKS5:KLD5"/>
    <mergeCell ref="KLE5:KLP5"/>
    <mergeCell ref="KLQ5:KMB5"/>
    <mergeCell ref="KMC5:KMN5"/>
    <mergeCell ref="KMO5:KMZ5"/>
    <mergeCell ref="KHM5:KHX5"/>
    <mergeCell ref="KHY5:KIJ5"/>
    <mergeCell ref="KIK5:KIV5"/>
    <mergeCell ref="KIW5:KJH5"/>
    <mergeCell ref="KJI5:KJT5"/>
    <mergeCell ref="KJU5:KKF5"/>
    <mergeCell ref="KES5:KFD5"/>
    <mergeCell ref="KFE5:KFP5"/>
    <mergeCell ref="KFQ5:KGB5"/>
    <mergeCell ref="KGC5:KGN5"/>
    <mergeCell ref="KGO5:KGZ5"/>
    <mergeCell ref="KHA5:KHL5"/>
    <mergeCell ref="KBY5:KCJ5"/>
    <mergeCell ref="KCK5:KCV5"/>
    <mergeCell ref="KCW5:KDH5"/>
    <mergeCell ref="KDI5:KDT5"/>
    <mergeCell ref="KDU5:KEF5"/>
    <mergeCell ref="KEG5:KER5"/>
    <mergeCell ref="JZE5:JZP5"/>
    <mergeCell ref="JZQ5:KAB5"/>
    <mergeCell ref="KAC5:KAN5"/>
    <mergeCell ref="KAO5:KAZ5"/>
    <mergeCell ref="KBA5:KBL5"/>
    <mergeCell ref="KBM5:KBX5"/>
    <mergeCell ref="JWK5:JWV5"/>
    <mergeCell ref="JWW5:JXH5"/>
    <mergeCell ref="JXI5:JXT5"/>
    <mergeCell ref="JXU5:JYF5"/>
    <mergeCell ref="JYG5:JYR5"/>
    <mergeCell ref="JYS5:JZD5"/>
    <mergeCell ref="JTQ5:JUB5"/>
    <mergeCell ref="JUC5:JUN5"/>
    <mergeCell ref="JUO5:JUZ5"/>
    <mergeCell ref="JVA5:JVL5"/>
    <mergeCell ref="JVM5:JVX5"/>
    <mergeCell ref="JVY5:JWJ5"/>
    <mergeCell ref="JQW5:JRH5"/>
    <mergeCell ref="JRI5:JRT5"/>
    <mergeCell ref="JRU5:JSF5"/>
    <mergeCell ref="JSG5:JSR5"/>
    <mergeCell ref="JSS5:JTD5"/>
    <mergeCell ref="JTE5:JTP5"/>
    <mergeCell ref="JOC5:JON5"/>
    <mergeCell ref="JOO5:JOZ5"/>
    <mergeCell ref="JPA5:JPL5"/>
    <mergeCell ref="JPM5:JPX5"/>
    <mergeCell ref="JPY5:JQJ5"/>
    <mergeCell ref="JQK5:JQV5"/>
    <mergeCell ref="JLI5:JLT5"/>
    <mergeCell ref="JLU5:JMF5"/>
    <mergeCell ref="JMG5:JMR5"/>
    <mergeCell ref="JMS5:JND5"/>
    <mergeCell ref="JNE5:JNP5"/>
    <mergeCell ref="JNQ5:JOB5"/>
    <mergeCell ref="JIO5:JIZ5"/>
    <mergeCell ref="JJA5:JJL5"/>
    <mergeCell ref="JJM5:JJX5"/>
    <mergeCell ref="JJY5:JKJ5"/>
    <mergeCell ref="JKK5:JKV5"/>
    <mergeCell ref="JKW5:JLH5"/>
    <mergeCell ref="JFU5:JGF5"/>
    <mergeCell ref="JGG5:JGR5"/>
    <mergeCell ref="JGS5:JHD5"/>
    <mergeCell ref="JHE5:JHP5"/>
    <mergeCell ref="JHQ5:JIB5"/>
    <mergeCell ref="JIC5:JIN5"/>
    <mergeCell ref="JDA5:JDL5"/>
    <mergeCell ref="JDM5:JDX5"/>
    <mergeCell ref="JDY5:JEJ5"/>
    <mergeCell ref="JEK5:JEV5"/>
    <mergeCell ref="JEW5:JFH5"/>
    <mergeCell ref="JFI5:JFT5"/>
    <mergeCell ref="JAG5:JAR5"/>
    <mergeCell ref="JAS5:JBD5"/>
    <mergeCell ref="JBE5:JBP5"/>
    <mergeCell ref="JBQ5:JCB5"/>
    <mergeCell ref="JCC5:JCN5"/>
    <mergeCell ref="JCO5:JCZ5"/>
    <mergeCell ref="IXM5:IXX5"/>
    <mergeCell ref="IXY5:IYJ5"/>
    <mergeCell ref="IYK5:IYV5"/>
    <mergeCell ref="IYW5:IZH5"/>
    <mergeCell ref="IZI5:IZT5"/>
    <mergeCell ref="IZU5:JAF5"/>
    <mergeCell ref="IUS5:IVD5"/>
    <mergeCell ref="IVE5:IVP5"/>
    <mergeCell ref="IVQ5:IWB5"/>
    <mergeCell ref="IWC5:IWN5"/>
    <mergeCell ref="IWO5:IWZ5"/>
    <mergeCell ref="IXA5:IXL5"/>
    <mergeCell ref="IRY5:ISJ5"/>
    <mergeCell ref="ISK5:ISV5"/>
    <mergeCell ref="ISW5:ITH5"/>
    <mergeCell ref="ITI5:ITT5"/>
    <mergeCell ref="ITU5:IUF5"/>
    <mergeCell ref="IUG5:IUR5"/>
    <mergeCell ref="IPE5:IPP5"/>
    <mergeCell ref="IPQ5:IQB5"/>
    <mergeCell ref="IQC5:IQN5"/>
    <mergeCell ref="IQO5:IQZ5"/>
    <mergeCell ref="IRA5:IRL5"/>
    <mergeCell ref="IRM5:IRX5"/>
    <mergeCell ref="IMK5:IMV5"/>
    <mergeCell ref="IMW5:INH5"/>
    <mergeCell ref="INI5:INT5"/>
    <mergeCell ref="INU5:IOF5"/>
    <mergeCell ref="IOG5:IOR5"/>
    <mergeCell ref="IOS5:IPD5"/>
    <mergeCell ref="IJQ5:IKB5"/>
    <mergeCell ref="IKC5:IKN5"/>
    <mergeCell ref="IKO5:IKZ5"/>
    <mergeCell ref="ILA5:ILL5"/>
    <mergeCell ref="ILM5:ILX5"/>
    <mergeCell ref="ILY5:IMJ5"/>
    <mergeCell ref="IGW5:IHH5"/>
    <mergeCell ref="IHI5:IHT5"/>
    <mergeCell ref="IHU5:IIF5"/>
    <mergeCell ref="IIG5:IIR5"/>
    <mergeCell ref="IIS5:IJD5"/>
    <mergeCell ref="IJE5:IJP5"/>
    <mergeCell ref="IEC5:IEN5"/>
    <mergeCell ref="IEO5:IEZ5"/>
    <mergeCell ref="IFA5:IFL5"/>
    <mergeCell ref="IFM5:IFX5"/>
    <mergeCell ref="IFY5:IGJ5"/>
    <mergeCell ref="IGK5:IGV5"/>
    <mergeCell ref="IBI5:IBT5"/>
    <mergeCell ref="IBU5:ICF5"/>
    <mergeCell ref="ICG5:ICR5"/>
    <mergeCell ref="ICS5:IDD5"/>
    <mergeCell ref="IDE5:IDP5"/>
    <mergeCell ref="IDQ5:IEB5"/>
    <mergeCell ref="HYO5:HYZ5"/>
    <mergeCell ref="HZA5:HZL5"/>
    <mergeCell ref="HZM5:HZX5"/>
    <mergeCell ref="HZY5:IAJ5"/>
    <mergeCell ref="IAK5:IAV5"/>
    <mergeCell ref="IAW5:IBH5"/>
    <mergeCell ref="HVU5:HWF5"/>
    <mergeCell ref="HWG5:HWR5"/>
    <mergeCell ref="HWS5:HXD5"/>
    <mergeCell ref="HXE5:HXP5"/>
    <mergeCell ref="HXQ5:HYB5"/>
    <mergeCell ref="HYC5:HYN5"/>
    <mergeCell ref="HTA5:HTL5"/>
    <mergeCell ref="HTM5:HTX5"/>
    <mergeCell ref="HTY5:HUJ5"/>
    <mergeCell ref="HUK5:HUV5"/>
    <mergeCell ref="HUW5:HVH5"/>
    <mergeCell ref="HVI5:HVT5"/>
    <mergeCell ref="HQG5:HQR5"/>
    <mergeCell ref="HQS5:HRD5"/>
    <mergeCell ref="HRE5:HRP5"/>
    <mergeCell ref="HRQ5:HSB5"/>
    <mergeCell ref="HSC5:HSN5"/>
    <mergeCell ref="HSO5:HSZ5"/>
    <mergeCell ref="HNM5:HNX5"/>
    <mergeCell ref="HNY5:HOJ5"/>
    <mergeCell ref="HOK5:HOV5"/>
    <mergeCell ref="HOW5:HPH5"/>
    <mergeCell ref="HPI5:HPT5"/>
    <mergeCell ref="HPU5:HQF5"/>
    <mergeCell ref="HKS5:HLD5"/>
    <mergeCell ref="HLE5:HLP5"/>
    <mergeCell ref="HLQ5:HMB5"/>
    <mergeCell ref="HMC5:HMN5"/>
    <mergeCell ref="HMO5:HMZ5"/>
    <mergeCell ref="HNA5:HNL5"/>
    <mergeCell ref="HHY5:HIJ5"/>
    <mergeCell ref="HIK5:HIV5"/>
    <mergeCell ref="HIW5:HJH5"/>
    <mergeCell ref="HJI5:HJT5"/>
    <mergeCell ref="HJU5:HKF5"/>
    <mergeCell ref="HKG5:HKR5"/>
    <mergeCell ref="HFE5:HFP5"/>
    <mergeCell ref="HFQ5:HGB5"/>
    <mergeCell ref="HGC5:HGN5"/>
    <mergeCell ref="HGO5:HGZ5"/>
    <mergeCell ref="HHA5:HHL5"/>
    <mergeCell ref="HHM5:HHX5"/>
    <mergeCell ref="HCK5:HCV5"/>
    <mergeCell ref="HCW5:HDH5"/>
    <mergeCell ref="HDI5:HDT5"/>
    <mergeCell ref="HDU5:HEF5"/>
    <mergeCell ref="HEG5:HER5"/>
    <mergeCell ref="HES5:HFD5"/>
    <mergeCell ref="GZQ5:HAB5"/>
    <mergeCell ref="HAC5:HAN5"/>
    <mergeCell ref="HAO5:HAZ5"/>
    <mergeCell ref="HBA5:HBL5"/>
    <mergeCell ref="HBM5:HBX5"/>
    <mergeCell ref="HBY5:HCJ5"/>
    <mergeCell ref="GWW5:GXH5"/>
    <mergeCell ref="GXI5:GXT5"/>
    <mergeCell ref="GXU5:GYF5"/>
    <mergeCell ref="GYG5:GYR5"/>
    <mergeCell ref="GYS5:GZD5"/>
    <mergeCell ref="GZE5:GZP5"/>
    <mergeCell ref="GUC5:GUN5"/>
    <mergeCell ref="GUO5:GUZ5"/>
    <mergeCell ref="GVA5:GVL5"/>
    <mergeCell ref="GVM5:GVX5"/>
    <mergeCell ref="GVY5:GWJ5"/>
    <mergeCell ref="GWK5:GWV5"/>
    <mergeCell ref="GRI5:GRT5"/>
    <mergeCell ref="GRU5:GSF5"/>
    <mergeCell ref="GSG5:GSR5"/>
    <mergeCell ref="GSS5:GTD5"/>
    <mergeCell ref="GTE5:GTP5"/>
    <mergeCell ref="GTQ5:GUB5"/>
    <mergeCell ref="GOO5:GOZ5"/>
    <mergeCell ref="GPA5:GPL5"/>
    <mergeCell ref="GPM5:GPX5"/>
    <mergeCell ref="GPY5:GQJ5"/>
    <mergeCell ref="GQK5:GQV5"/>
    <mergeCell ref="GQW5:GRH5"/>
    <mergeCell ref="GLU5:GMF5"/>
    <mergeCell ref="GMG5:GMR5"/>
    <mergeCell ref="GMS5:GND5"/>
    <mergeCell ref="GNE5:GNP5"/>
    <mergeCell ref="GNQ5:GOB5"/>
    <mergeCell ref="GOC5:GON5"/>
    <mergeCell ref="GJA5:GJL5"/>
    <mergeCell ref="GJM5:GJX5"/>
    <mergeCell ref="GJY5:GKJ5"/>
    <mergeCell ref="GKK5:GKV5"/>
    <mergeCell ref="GKW5:GLH5"/>
    <mergeCell ref="GLI5:GLT5"/>
    <mergeCell ref="GGG5:GGR5"/>
    <mergeCell ref="GGS5:GHD5"/>
    <mergeCell ref="GHE5:GHP5"/>
    <mergeCell ref="GHQ5:GIB5"/>
    <mergeCell ref="GIC5:GIN5"/>
    <mergeCell ref="GIO5:GIZ5"/>
    <mergeCell ref="GDM5:GDX5"/>
    <mergeCell ref="GDY5:GEJ5"/>
    <mergeCell ref="GEK5:GEV5"/>
    <mergeCell ref="GEW5:GFH5"/>
    <mergeCell ref="GFI5:GFT5"/>
    <mergeCell ref="GFU5:GGF5"/>
    <mergeCell ref="GAS5:GBD5"/>
    <mergeCell ref="GBE5:GBP5"/>
    <mergeCell ref="GBQ5:GCB5"/>
    <mergeCell ref="GCC5:GCN5"/>
    <mergeCell ref="GCO5:GCZ5"/>
    <mergeCell ref="GDA5:GDL5"/>
    <mergeCell ref="FXY5:FYJ5"/>
    <mergeCell ref="FYK5:FYV5"/>
    <mergeCell ref="FYW5:FZH5"/>
    <mergeCell ref="FZI5:FZT5"/>
    <mergeCell ref="FZU5:GAF5"/>
    <mergeCell ref="GAG5:GAR5"/>
    <mergeCell ref="FVE5:FVP5"/>
    <mergeCell ref="FVQ5:FWB5"/>
    <mergeCell ref="FWC5:FWN5"/>
    <mergeCell ref="FWO5:FWZ5"/>
    <mergeCell ref="FXA5:FXL5"/>
    <mergeCell ref="FXM5:FXX5"/>
    <mergeCell ref="FSK5:FSV5"/>
    <mergeCell ref="FSW5:FTH5"/>
    <mergeCell ref="FTI5:FTT5"/>
    <mergeCell ref="FTU5:FUF5"/>
    <mergeCell ref="FUG5:FUR5"/>
    <mergeCell ref="FUS5:FVD5"/>
    <mergeCell ref="FPQ5:FQB5"/>
    <mergeCell ref="FQC5:FQN5"/>
    <mergeCell ref="FQO5:FQZ5"/>
    <mergeCell ref="FRA5:FRL5"/>
    <mergeCell ref="FRM5:FRX5"/>
    <mergeCell ref="FRY5:FSJ5"/>
    <mergeCell ref="FMW5:FNH5"/>
    <mergeCell ref="FNI5:FNT5"/>
    <mergeCell ref="FNU5:FOF5"/>
    <mergeCell ref="FOG5:FOR5"/>
    <mergeCell ref="FOS5:FPD5"/>
    <mergeCell ref="FPE5:FPP5"/>
    <mergeCell ref="FKC5:FKN5"/>
    <mergeCell ref="FKO5:FKZ5"/>
    <mergeCell ref="FLA5:FLL5"/>
    <mergeCell ref="FLM5:FLX5"/>
    <mergeCell ref="FLY5:FMJ5"/>
    <mergeCell ref="FMK5:FMV5"/>
    <mergeCell ref="FHI5:FHT5"/>
    <mergeCell ref="FHU5:FIF5"/>
    <mergeCell ref="FIG5:FIR5"/>
    <mergeCell ref="FIS5:FJD5"/>
    <mergeCell ref="FJE5:FJP5"/>
    <mergeCell ref="FJQ5:FKB5"/>
    <mergeCell ref="FEO5:FEZ5"/>
    <mergeCell ref="FFA5:FFL5"/>
    <mergeCell ref="FFM5:FFX5"/>
    <mergeCell ref="FFY5:FGJ5"/>
    <mergeCell ref="FGK5:FGV5"/>
    <mergeCell ref="FGW5:FHH5"/>
    <mergeCell ref="FBU5:FCF5"/>
    <mergeCell ref="FCG5:FCR5"/>
    <mergeCell ref="FCS5:FDD5"/>
    <mergeCell ref="FDE5:FDP5"/>
    <mergeCell ref="FDQ5:FEB5"/>
    <mergeCell ref="FEC5:FEN5"/>
    <mergeCell ref="EZA5:EZL5"/>
    <mergeCell ref="EZM5:EZX5"/>
    <mergeCell ref="EZY5:FAJ5"/>
    <mergeCell ref="FAK5:FAV5"/>
    <mergeCell ref="FAW5:FBH5"/>
    <mergeCell ref="FBI5:FBT5"/>
    <mergeCell ref="EWG5:EWR5"/>
    <mergeCell ref="EWS5:EXD5"/>
    <mergeCell ref="EXE5:EXP5"/>
    <mergeCell ref="EXQ5:EYB5"/>
    <mergeCell ref="EYC5:EYN5"/>
    <mergeCell ref="EYO5:EYZ5"/>
    <mergeCell ref="ETM5:ETX5"/>
    <mergeCell ref="ETY5:EUJ5"/>
    <mergeCell ref="EUK5:EUV5"/>
    <mergeCell ref="EUW5:EVH5"/>
    <mergeCell ref="EVI5:EVT5"/>
    <mergeCell ref="EVU5:EWF5"/>
    <mergeCell ref="EQS5:ERD5"/>
    <mergeCell ref="ERE5:ERP5"/>
    <mergeCell ref="ERQ5:ESB5"/>
    <mergeCell ref="ESC5:ESN5"/>
    <mergeCell ref="ESO5:ESZ5"/>
    <mergeCell ref="ETA5:ETL5"/>
    <mergeCell ref="ENY5:EOJ5"/>
    <mergeCell ref="EOK5:EOV5"/>
    <mergeCell ref="EOW5:EPH5"/>
    <mergeCell ref="EPI5:EPT5"/>
    <mergeCell ref="EPU5:EQF5"/>
    <mergeCell ref="EQG5:EQR5"/>
    <mergeCell ref="ELE5:ELP5"/>
    <mergeCell ref="ELQ5:EMB5"/>
    <mergeCell ref="EMC5:EMN5"/>
    <mergeCell ref="EMO5:EMZ5"/>
    <mergeCell ref="ENA5:ENL5"/>
    <mergeCell ref="ENM5:ENX5"/>
    <mergeCell ref="EIK5:EIV5"/>
    <mergeCell ref="EIW5:EJH5"/>
    <mergeCell ref="EJI5:EJT5"/>
    <mergeCell ref="EJU5:EKF5"/>
    <mergeCell ref="EKG5:EKR5"/>
    <mergeCell ref="EKS5:ELD5"/>
    <mergeCell ref="EFQ5:EGB5"/>
    <mergeCell ref="EGC5:EGN5"/>
    <mergeCell ref="EGO5:EGZ5"/>
    <mergeCell ref="EHA5:EHL5"/>
    <mergeCell ref="EHM5:EHX5"/>
    <mergeCell ref="EHY5:EIJ5"/>
    <mergeCell ref="ECW5:EDH5"/>
    <mergeCell ref="EDI5:EDT5"/>
    <mergeCell ref="EDU5:EEF5"/>
    <mergeCell ref="EEG5:EER5"/>
    <mergeCell ref="EES5:EFD5"/>
    <mergeCell ref="EFE5:EFP5"/>
    <mergeCell ref="EAC5:EAN5"/>
    <mergeCell ref="EAO5:EAZ5"/>
    <mergeCell ref="EBA5:EBL5"/>
    <mergeCell ref="EBM5:EBX5"/>
    <mergeCell ref="EBY5:ECJ5"/>
    <mergeCell ref="ECK5:ECV5"/>
    <mergeCell ref="DXI5:DXT5"/>
    <mergeCell ref="DXU5:DYF5"/>
    <mergeCell ref="DYG5:DYR5"/>
    <mergeCell ref="DYS5:DZD5"/>
    <mergeCell ref="DZE5:DZP5"/>
    <mergeCell ref="DZQ5:EAB5"/>
    <mergeCell ref="DUO5:DUZ5"/>
    <mergeCell ref="DVA5:DVL5"/>
    <mergeCell ref="DVM5:DVX5"/>
    <mergeCell ref="DVY5:DWJ5"/>
    <mergeCell ref="DWK5:DWV5"/>
    <mergeCell ref="DWW5:DXH5"/>
    <mergeCell ref="DRU5:DSF5"/>
    <mergeCell ref="DSG5:DSR5"/>
    <mergeCell ref="DSS5:DTD5"/>
    <mergeCell ref="DTE5:DTP5"/>
    <mergeCell ref="DTQ5:DUB5"/>
    <mergeCell ref="DUC5:DUN5"/>
    <mergeCell ref="DPA5:DPL5"/>
    <mergeCell ref="DPM5:DPX5"/>
    <mergeCell ref="DPY5:DQJ5"/>
    <mergeCell ref="DQK5:DQV5"/>
    <mergeCell ref="DQW5:DRH5"/>
    <mergeCell ref="DRI5:DRT5"/>
    <mergeCell ref="DMG5:DMR5"/>
    <mergeCell ref="DMS5:DND5"/>
    <mergeCell ref="DNE5:DNP5"/>
    <mergeCell ref="DNQ5:DOB5"/>
    <mergeCell ref="DOC5:DON5"/>
    <mergeCell ref="DOO5:DOZ5"/>
    <mergeCell ref="DJM5:DJX5"/>
    <mergeCell ref="DJY5:DKJ5"/>
    <mergeCell ref="DKK5:DKV5"/>
    <mergeCell ref="DKW5:DLH5"/>
    <mergeCell ref="DLI5:DLT5"/>
    <mergeCell ref="DLU5:DMF5"/>
    <mergeCell ref="DGS5:DHD5"/>
    <mergeCell ref="DHE5:DHP5"/>
    <mergeCell ref="DHQ5:DIB5"/>
    <mergeCell ref="DIC5:DIN5"/>
    <mergeCell ref="DIO5:DIZ5"/>
    <mergeCell ref="DJA5:DJL5"/>
    <mergeCell ref="DDY5:DEJ5"/>
    <mergeCell ref="DEK5:DEV5"/>
    <mergeCell ref="DEW5:DFH5"/>
    <mergeCell ref="DFI5:DFT5"/>
    <mergeCell ref="DFU5:DGF5"/>
    <mergeCell ref="DGG5:DGR5"/>
    <mergeCell ref="DBE5:DBP5"/>
    <mergeCell ref="DBQ5:DCB5"/>
    <mergeCell ref="DCC5:DCN5"/>
    <mergeCell ref="DCO5:DCZ5"/>
    <mergeCell ref="DDA5:DDL5"/>
    <mergeCell ref="DDM5:DDX5"/>
    <mergeCell ref="CYK5:CYV5"/>
    <mergeCell ref="CYW5:CZH5"/>
    <mergeCell ref="CZI5:CZT5"/>
    <mergeCell ref="CZU5:DAF5"/>
    <mergeCell ref="DAG5:DAR5"/>
    <mergeCell ref="DAS5:DBD5"/>
    <mergeCell ref="CVQ5:CWB5"/>
    <mergeCell ref="CWC5:CWN5"/>
    <mergeCell ref="CWO5:CWZ5"/>
    <mergeCell ref="CXA5:CXL5"/>
    <mergeCell ref="CXM5:CXX5"/>
    <mergeCell ref="CXY5:CYJ5"/>
    <mergeCell ref="CSW5:CTH5"/>
    <mergeCell ref="CTI5:CTT5"/>
    <mergeCell ref="CTU5:CUF5"/>
    <mergeCell ref="CUG5:CUR5"/>
    <mergeCell ref="CUS5:CVD5"/>
    <mergeCell ref="CVE5:CVP5"/>
    <mergeCell ref="CQC5:CQN5"/>
    <mergeCell ref="CQO5:CQZ5"/>
    <mergeCell ref="CRA5:CRL5"/>
    <mergeCell ref="CRM5:CRX5"/>
    <mergeCell ref="CRY5:CSJ5"/>
    <mergeCell ref="CSK5:CSV5"/>
    <mergeCell ref="CNI5:CNT5"/>
    <mergeCell ref="CNU5:COF5"/>
    <mergeCell ref="COG5:COR5"/>
    <mergeCell ref="COS5:CPD5"/>
    <mergeCell ref="CPE5:CPP5"/>
    <mergeCell ref="CPQ5:CQB5"/>
    <mergeCell ref="CKO5:CKZ5"/>
    <mergeCell ref="CLA5:CLL5"/>
    <mergeCell ref="CLM5:CLX5"/>
    <mergeCell ref="CLY5:CMJ5"/>
    <mergeCell ref="CMK5:CMV5"/>
    <mergeCell ref="CMW5:CNH5"/>
    <mergeCell ref="CHU5:CIF5"/>
    <mergeCell ref="CIG5:CIR5"/>
    <mergeCell ref="CIS5:CJD5"/>
    <mergeCell ref="CJE5:CJP5"/>
    <mergeCell ref="CJQ5:CKB5"/>
    <mergeCell ref="CKC5:CKN5"/>
    <mergeCell ref="CFA5:CFL5"/>
    <mergeCell ref="CFM5:CFX5"/>
    <mergeCell ref="CFY5:CGJ5"/>
    <mergeCell ref="CGK5:CGV5"/>
    <mergeCell ref="CGW5:CHH5"/>
    <mergeCell ref="CHI5:CHT5"/>
    <mergeCell ref="CCG5:CCR5"/>
    <mergeCell ref="CCS5:CDD5"/>
    <mergeCell ref="CDE5:CDP5"/>
    <mergeCell ref="CDQ5:CEB5"/>
    <mergeCell ref="CEC5:CEN5"/>
    <mergeCell ref="CEO5:CEZ5"/>
    <mergeCell ref="BZM5:BZX5"/>
    <mergeCell ref="BZY5:CAJ5"/>
    <mergeCell ref="CAK5:CAV5"/>
    <mergeCell ref="CAW5:CBH5"/>
    <mergeCell ref="CBI5:CBT5"/>
    <mergeCell ref="CBU5:CCF5"/>
    <mergeCell ref="BWS5:BXD5"/>
    <mergeCell ref="BXE5:BXP5"/>
    <mergeCell ref="BXQ5:BYB5"/>
    <mergeCell ref="BYC5:BYN5"/>
    <mergeCell ref="BYO5:BYZ5"/>
    <mergeCell ref="BZA5:BZL5"/>
    <mergeCell ref="BTY5:BUJ5"/>
    <mergeCell ref="BUK5:BUV5"/>
    <mergeCell ref="BUW5:BVH5"/>
    <mergeCell ref="BVI5:BVT5"/>
    <mergeCell ref="BVU5:BWF5"/>
    <mergeCell ref="BWG5:BWR5"/>
    <mergeCell ref="BRE5:BRP5"/>
    <mergeCell ref="BRQ5:BSB5"/>
    <mergeCell ref="BSC5:BSN5"/>
    <mergeCell ref="BSO5:BSZ5"/>
    <mergeCell ref="BTA5:BTL5"/>
    <mergeCell ref="BTM5:BTX5"/>
    <mergeCell ref="BOK5:BOV5"/>
    <mergeCell ref="BOW5:BPH5"/>
    <mergeCell ref="BPI5:BPT5"/>
    <mergeCell ref="BPU5:BQF5"/>
    <mergeCell ref="BQG5:BQR5"/>
    <mergeCell ref="BQS5:BRD5"/>
    <mergeCell ref="BLQ5:BMB5"/>
    <mergeCell ref="BMC5:BMN5"/>
    <mergeCell ref="BMO5:BMZ5"/>
    <mergeCell ref="BNA5:BNL5"/>
    <mergeCell ref="BNM5:BNX5"/>
    <mergeCell ref="BNY5:BOJ5"/>
    <mergeCell ref="BIW5:BJH5"/>
    <mergeCell ref="BJI5:BJT5"/>
    <mergeCell ref="BJU5:BKF5"/>
    <mergeCell ref="BKG5:BKR5"/>
    <mergeCell ref="BKS5:BLD5"/>
    <mergeCell ref="BLE5:BLP5"/>
    <mergeCell ref="BGC5:BGN5"/>
    <mergeCell ref="BGO5:BGZ5"/>
    <mergeCell ref="BHA5:BHL5"/>
    <mergeCell ref="BHM5:BHX5"/>
    <mergeCell ref="BHY5:BIJ5"/>
    <mergeCell ref="BIK5:BIV5"/>
    <mergeCell ref="BDI5:BDT5"/>
    <mergeCell ref="BDU5:BEF5"/>
    <mergeCell ref="BEG5:BER5"/>
    <mergeCell ref="BES5:BFD5"/>
    <mergeCell ref="BFE5:BFP5"/>
    <mergeCell ref="BFQ5:BGB5"/>
    <mergeCell ref="BAO5:BAZ5"/>
    <mergeCell ref="BBA5:BBL5"/>
    <mergeCell ref="BBM5:BBX5"/>
    <mergeCell ref="BBY5:BCJ5"/>
    <mergeCell ref="BCK5:BCV5"/>
    <mergeCell ref="BCW5:BDH5"/>
    <mergeCell ref="AXU5:AYF5"/>
    <mergeCell ref="AYG5:AYR5"/>
    <mergeCell ref="AYS5:AZD5"/>
    <mergeCell ref="AZE5:AZP5"/>
    <mergeCell ref="AZQ5:BAB5"/>
    <mergeCell ref="BAC5:BAN5"/>
    <mergeCell ref="AVA5:AVL5"/>
    <mergeCell ref="AVM5:AVX5"/>
    <mergeCell ref="AVY5:AWJ5"/>
    <mergeCell ref="AWK5:AWV5"/>
    <mergeCell ref="AWW5:AXH5"/>
    <mergeCell ref="AXI5:AXT5"/>
    <mergeCell ref="ASG5:ASR5"/>
    <mergeCell ref="ASS5:ATD5"/>
    <mergeCell ref="ATE5:ATP5"/>
    <mergeCell ref="ATQ5:AUB5"/>
    <mergeCell ref="AUC5:AUN5"/>
    <mergeCell ref="AUO5:AUZ5"/>
    <mergeCell ref="APM5:APX5"/>
    <mergeCell ref="APY5:AQJ5"/>
    <mergeCell ref="AQK5:AQV5"/>
    <mergeCell ref="AQW5:ARH5"/>
    <mergeCell ref="ARI5:ART5"/>
    <mergeCell ref="ARU5:ASF5"/>
    <mergeCell ref="AMS5:AND5"/>
    <mergeCell ref="ANE5:ANP5"/>
    <mergeCell ref="ANQ5:AOB5"/>
    <mergeCell ref="AOC5:AON5"/>
    <mergeCell ref="AOO5:AOZ5"/>
    <mergeCell ref="APA5:APL5"/>
    <mergeCell ref="AJY5:AKJ5"/>
    <mergeCell ref="AKK5:AKV5"/>
    <mergeCell ref="AKW5:ALH5"/>
    <mergeCell ref="ALI5:ALT5"/>
    <mergeCell ref="ALU5:AMF5"/>
    <mergeCell ref="AMG5:AMR5"/>
    <mergeCell ref="AHE5:AHP5"/>
    <mergeCell ref="AHQ5:AIB5"/>
    <mergeCell ref="AIC5:AIN5"/>
    <mergeCell ref="AIO5:AIZ5"/>
    <mergeCell ref="AJA5:AJL5"/>
    <mergeCell ref="AJM5:AJX5"/>
    <mergeCell ref="AEK5:AEV5"/>
    <mergeCell ref="AEW5:AFH5"/>
    <mergeCell ref="AFI5:AFT5"/>
    <mergeCell ref="AFU5:AGF5"/>
    <mergeCell ref="AGG5:AGR5"/>
    <mergeCell ref="AGS5:AHD5"/>
    <mergeCell ref="ABQ5:ACB5"/>
    <mergeCell ref="ACC5:ACN5"/>
    <mergeCell ref="ACO5:ACZ5"/>
    <mergeCell ref="ADA5:ADL5"/>
    <mergeCell ref="ADM5:ADX5"/>
    <mergeCell ref="ADY5:AEJ5"/>
    <mergeCell ref="YW5:ZH5"/>
    <mergeCell ref="ZI5:ZT5"/>
    <mergeCell ref="ZU5:AAF5"/>
    <mergeCell ref="AAG5:AAR5"/>
    <mergeCell ref="AAS5:ABD5"/>
    <mergeCell ref="ABE5:ABP5"/>
    <mergeCell ref="WC5:WN5"/>
    <mergeCell ref="WO5:WZ5"/>
    <mergeCell ref="XA5:XL5"/>
    <mergeCell ref="XM5:XX5"/>
    <mergeCell ref="XY5:YJ5"/>
    <mergeCell ref="YK5:YV5"/>
    <mergeCell ref="TI5:TT5"/>
    <mergeCell ref="TU5:UF5"/>
    <mergeCell ref="UG5:UR5"/>
    <mergeCell ref="US5:VD5"/>
    <mergeCell ref="VE5:VP5"/>
    <mergeCell ref="VQ5:WB5"/>
    <mergeCell ref="QO5:QZ5"/>
    <mergeCell ref="RA5:RL5"/>
    <mergeCell ref="RM5:RX5"/>
    <mergeCell ref="RY5:SJ5"/>
    <mergeCell ref="SK5:SV5"/>
    <mergeCell ref="SW5:TH5"/>
    <mergeCell ref="NU5:OF5"/>
    <mergeCell ref="OG5:OR5"/>
    <mergeCell ref="OS5:PD5"/>
    <mergeCell ref="PE5:PP5"/>
    <mergeCell ref="PQ5:QB5"/>
    <mergeCell ref="QC5:QN5"/>
    <mergeCell ref="LA5:LL5"/>
    <mergeCell ref="LM5:LX5"/>
    <mergeCell ref="LY5:MJ5"/>
    <mergeCell ref="MK5:MV5"/>
    <mergeCell ref="MW5:NH5"/>
    <mergeCell ref="NI5:NT5"/>
    <mergeCell ref="IG5:IR5"/>
    <mergeCell ref="IS5:JD5"/>
    <mergeCell ref="JE5:JP5"/>
    <mergeCell ref="JQ5:KB5"/>
    <mergeCell ref="KC5:KN5"/>
    <mergeCell ref="KO5:KZ5"/>
    <mergeCell ref="FM5:FX5"/>
    <mergeCell ref="FY5:GJ5"/>
    <mergeCell ref="GK5:GV5"/>
    <mergeCell ref="GW5:HH5"/>
    <mergeCell ref="HI5:HT5"/>
    <mergeCell ref="HU5:IF5"/>
    <mergeCell ref="CS5:DD5"/>
    <mergeCell ref="DE5:DP5"/>
    <mergeCell ref="DQ5:EB5"/>
    <mergeCell ref="EC5:EN5"/>
    <mergeCell ref="EO5:EZ5"/>
    <mergeCell ref="FA5:FL5"/>
    <mergeCell ref="Y5:AJ5"/>
    <mergeCell ref="AK5:AV5"/>
    <mergeCell ref="AW5:BH5"/>
    <mergeCell ref="BI5:BT5"/>
    <mergeCell ref="BU5:CF5"/>
    <mergeCell ref="CG5:CR5"/>
    <mergeCell ref="A1:L1"/>
    <mergeCell ref="A2:L2"/>
    <mergeCell ref="A3:L3"/>
    <mergeCell ref="A4:L4"/>
    <mergeCell ref="A5:L5"/>
    <mergeCell ref="M5:X5"/>
  </mergeCells>
  <printOptions horizontalCentered="1"/>
  <pageMargins left="0.7" right="0.7" top="0.75" bottom="0.75" header="0.3" footer="0.3"/>
  <pageSetup scale="83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selection sqref="A1:I13"/>
    </sheetView>
  </sheetViews>
  <sheetFormatPr defaultColWidth="9.140625" defaultRowHeight="12" x14ac:dyDescent="0.2"/>
  <cols>
    <col min="1" max="1" width="4.28515625" style="2" bestFit="1" customWidth="1"/>
    <col min="2" max="2" width="41.7109375" style="2" customWidth="1"/>
    <col min="3" max="6" width="13.28515625" style="2" customWidth="1"/>
    <col min="7" max="7" width="16.5703125" style="2" customWidth="1"/>
    <col min="8" max="9" width="13.28515625" style="2" customWidth="1"/>
    <col min="10" max="10" width="14.5703125" style="2" bestFit="1" customWidth="1"/>
    <col min="11" max="16384" width="9.140625" style="2"/>
  </cols>
  <sheetData>
    <row r="1" spans="1:17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  <c r="P1" s="21"/>
      <c r="Q1" s="21"/>
    </row>
    <row r="2" spans="1:17" ht="15" customHeight="1" x14ac:dyDescent="0.2">
      <c r="A2" s="1" t="str">
        <f>'BDJ-7 Page 1'!A2:L2</f>
        <v xml:space="preserve"> POWER COST ONLY RATE CASE (2020 PCORC)</v>
      </c>
      <c r="B2" s="1"/>
      <c r="C2" s="1"/>
      <c r="D2" s="1"/>
      <c r="E2" s="1"/>
      <c r="F2" s="1"/>
      <c r="G2" s="1"/>
      <c r="H2" s="1"/>
      <c r="I2" s="1"/>
      <c r="J2" s="21"/>
      <c r="K2" s="21"/>
      <c r="L2" s="21"/>
      <c r="M2" s="21"/>
      <c r="N2" s="21"/>
      <c r="O2" s="21"/>
      <c r="P2" s="21"/>
      <c r="Q2" s="21"/>
    </row>
    <row r="3" spans="1:17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21"/>
      <c r="K3" s="21"/>
      <c r="L3" s="21"/>
      <c r="M3" s="21"/>
      <c r="N3" s="21"/>
      <c r="O3" s="21"/>
      <c r="P3" s="21"/>
      <c r="Q3" s="21"/>
    </row>
    <row r="4" spans="1:17" ht="15" customHeight="1" x14ac:dyDescent="0.2">
      <c r="A4" s="1" t="s">
        <v>30</v>
      </c>
      <c r="B4" s="1"/>
      <c r="C4" s="1"/>
      <c r="D4" s="1"/>
      <c r="E4" s="1"/>
      <c r="F4" s="1"/>
      <c r="G4" s="1"/>
      <c r="H4" s="1"/>
      <c r="I4" s="1"/>
      <c r="J4" s="21"/>
      <c r="K4" s="21"/>
      <c r="L4" s="21"/>
      <c r="M4" s="21"/>
      <c r="N4" s="21"/>
      <c r="O4" s="21"/>
      <c r="P4" s="21"/>
      <c r="Q4" s="21"/>
    </row>
    <row r="5" spans="1:17" ht="15" customHeight="1" x14ac:dyDescent="0.2">
      <c r="A5" s="1" t="str">
        <f>'BDJ-7 Page 1'!A5:L5</f>
        <v>Proposed Effective June 2021</v>
      </c>
      <c r="B5" s="1"/>
      <c r="C5" s="1"/>
      <c r="D5" s="1"/>
      <c r="E5" s="1"/>
      <c r="F5" s="1"/>
      <c r="G5" s="1"/>
      <c r="H5" s="1"/>
      <c r="I5" s="1"/>
      <c r="J5" s="21"/>
      <c r="K5" s="21"/>
      <c r="L5" s="21"/>
      <c r="M5" s="21"/>
      <c r="N5" s="21"/>
      <c r="O5" s="21"/>
      <c r="P5" s="21"/>
      <c r="Q5" s="21"/>
    </row>
    <row r="6" spans="1:17" ht="15" customHeight="1" x14ac:dyDescent="0.2"/>
    <row r="7" spans="1:17" ht="15" customHeight="1" x14ac:dyDescent="0.2">
      <c r="A7" s="22" t="s">
        <v>5</v>
      </c>
      <c r="E7" s="3" t="s">
        <v>6</v>
      </c>
      <c r="F7" s="3" t="s">
        <v>7</v>
      </c>
      <c r="G7" s="3" t="s">
        <v>7</v>
      </c>
      <c r="H7" s="3" t="s">
        <v>7</v>
      </c>
      <c r="I7" s="3" t="s">
        <v>7</v>
      </c>
    </row>
    <row r="8" spans="1:17" ht="15" customHeight="1" x14ac:dyDescent="0.2">
      <c r="A8" s="23" t="s">
        <v>9</v>
      </c>
      <c r="B8" s="24"/>
      <c r="C8" s="6" t="s">
        <v>10</v>
      </c>
      <c r="D8" s="6" t="s">
        <v>31</v>
      </c>
      <c r="E8" s="25">
        <v>7</v>
      </c>
      <c r="F8" s="25" t="s">
        <v>11</v>
      </c>
      <c r="G8" s="25" t="s">
        <v>12</v>
      </c>
      <c r="H8" s="25" t="s">
        <v>13</v>
      </c>
      <c r="I8" s="25" t="s">
        <v>14</v>
      </c>
    </row>
    <row r="9" spans="1:17" ht="15" customHeight="1" x14ac:dyDescent="0.2">
      <c r="B9" s="8" t="s">
        <v>16</v>
      </c>
      <c r="C9" s="8" t="s">
        <v>17</v>
      </c>
      <c r="D9" s="8" t="s">
        <v>18</v>
      </c>
      <c r="E9" s="8" t="s">
        <v>19</v>
      </c>
      <c r="F9" s="8" t="s">
        <v>32</v>
      </c>
      <c r="G9" s="8" t="s">
        <v>21</v>
      </c>
      <c r="H9" s="8" t="s">
        <v>22</v>
      </c>
      <c r="I9" s="8" t="s">
        <v>23</v>
      </c>
    </row>
    <row r="10" spans="1:17" ht="15" customHeight="1" x14ac:dyDescent="0.2">
      <c r="A10" s="8">
        <v>1</v>
      </c>
      <c r="B10" s="10"/>
      <c r="C10" s="8"/>
      <c r="D10" s="8"/>
      <c r="E10" s="8"/>
      <c r="F10" s="8"/>
      <c r="G10" s="8"/>
    </row>
    <row r="11" spans="1:17" ht="15" customHeight="1" x14ac:dyDescent="0.2">
      <c r="A11" s="8">
        <f>A10+1</f>
        <v>2</v>
      </c>
      <c r="B11" s="2" t="s">
        <v>29</v>
      </c>
      <c r="C11" s="14" t="s">
        <v>33</v>
      </c>
      <c r="D11" s="14"/>
      <c r="E11" s="20">
        <f>'BDJ-7 Page 1'!$D$13</f>
        <v>240119923.26160562</v>
      </c>
      <c r="F11" s="20">
        <f>'BDJ-7 Page 1'!$E$13</f>
        <v>59488372.058129862</v>
      </c>
      <c r="G11" s="20">
        <f>'BDJ-7 Page 1'!$F$13</f>
        <v>67542608.21833536</v>
      </c>
      <c r="H11" s="20">
        <f>'BDJ-7 Page 1'!$G$13</f>
        <v>40376844.71393609</v>
      </c>
      <c r="I11" s="20">
        <f>'BDJ-7 Page 1'!$H$13</f>
        <v>28181522.172582835</v>
      </c>
    </row>
    <row r="12" spans="1:17" ht="15" customHeight="1" x14ac:dyDescent="0.2">
      <c r="A12" s="8">
        <f>A11+1</f>
        <v>3</v>
      </c>
      <c r="B12" s="2" t="s">
        <v>34</v>
      </c>
      <c r="C12" s="14" t="s">
        <v>35</v>
      </c>
      <c r="D12" s="14"/>
      <c r="E12" s="34">
        <f>'BDJ-7 Pages 3-4'!R11</f>
        <v>10863043096.423161</v>
      </c>
      <c r="F12" s="34">
        <f>'BDJ-7 Pages 3-4'!R15</f>
        <v>2586338527.0197582</v>
      </c>
      <c r="G12" s="34">
        <f>'BDJ-7 Pages 3-4'!R19</f>
        <v>3018321991.5991917</v>
      </c>
      <c r="H12" s="34">
        <f>'BDJ-7 Pages 3-4'!R23</f>
        <v>1841173274.4018717</v>
      </c>
      <c r="I12" s="34">
        <f>'BDJ-7 Pages 3-4'!R27</f>
        <v>1335654342.6468146</v>
      </c>
    </row>
    <row r="13" spans="1:17" ht="15" customHeight="1" x14ac:dyDescent="0.2">
      <c r="A13" s="8">
        <f t="shared" ref="A13" si="0">A12+1</f>
        <v>4</v>
      </c>
      <c r="B13" s="2" t="s">
        <v>36</v>
      </c>
      <c r="C13" s="8" t="str">
        <f>"("&amp;A11&amp;") / ("&amp;A12&amp;")"</f>
        <v>(2) / (3)</v>
      </c>
      <c r="D13" s="14" t="s">
        <v>37</v>
      </c>
      <c r="E13" s="26">
        <f>ROUND(E11/E12,6)</f>
        <v>2.2103999999999999E-2</v>
      </c>
      <c r="F13" s="26">
        <f>ROUND(F11/F12,6)</f>
        <v>2.3001000000000001E-2</v>
      </c>
      <c r="G13" s="26">
        <f>ROUND(G11/G12,6)</f>
        <v>2.2377999999999999E-2</v>
      </c>
      <c r="H13" s="26">
        <f>ROUND(H11/H12,6)</f>
        <v>2.1930000000000002E-2</v>
      </c>
      <c r="I13" s="26">
        <f>ROUND(I11/I12,6)</f>
        <v>2.1099E-2</v>
      </c>
    </row>
    <row r="14" spans="1:17" ht="15" customHeight="1" x14ac:dyDescent="0.2">
      <c r="A14" s="8"/>
      <c r="C14" s="8"/>
      <c r="D14" s="8"/>
      <c r="E14" s="27"/>
      <c r="F14" s="27"/>
      <c r="G14" s="27"/>
      <c r="H14" s="27"/>
      <c r="I14" s="27"/>
    </row>
    <row r="15" spans="1:17" x14ac:dyDescent="0.2">
      <c r="A15" s="8"/>
    </row>
    <row r="16" spans="1:17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86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pane ySplit="7" topLeftCell="A8" activePane="bottomLeft" state="frozen"/>
      <selection activeCell="D12" sqref="D12"/>
      <selection pane="bottomLeft" sqref="A1:K5"/>
    </sheetView>
  </sheetViews>
  <sheetFormatPr defaultColWidth="9.140625" defaultRowHeight="12" x14ac:dyDescent="0.2"/>
  <cols>
    <col min="1" max="1" width="4.28515625" style="2" bestFit="1" customWidth="1"/>
    <col min="2" max="2" width="20.28515625" style="2" customWidth="1"/>
    <col min="3" max="3" width="24.5703125" style="2" customWidth="1"/>
    <col min="4" max="4" width="27.28515625" style="8" bestFit="1" customWidth="1"/>
    <col min="5" max="5" width="13.28515625" style="8" customWidth="1"/>
    <col min="6" max="8" width="12.85546875" style="8" bestFit="1" customWidth="1"/>
    <col min="9" max="9" width="13.5703125" style="8" bestFit="1" customWidth="1"/>
    <col min="10" max="11" width="12.85546875" style="2" bestFit="1" customWidth="1"/>
    <col min="12" max="13" width="13.5703125" style="2" bestFit="1" customWidth="1"/>
    <col min="14" max="15" width="12.85546875" style="2" bestFit="1" customWidth="1"/>
    <col min="16" max="16" width="13.5703125" style="2" bestFit="1" customWidth="1"/>
    <col min="17" max="17" width="14.42578125" style="2" bestFit="1" customWidth="1"/>
    <col min="18" max="18" width="13.85546875" style="2" bestFit="1" customWidth="1"/>
    <col min="19" max="19" width="9.140625" style="2" customWidth="1"/>
    <col min="20" max="16384" width="9.140625" style="2"/>
  </cols>
  <sheetData>
    <row r="1" spans="1:19" ht="12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1"/>
      <c r="M1" s="21"/>
      <c r="N1" s="21"/>
      <c r="O1" s="21"/>
      <c r="P1" s="21"/>
      <c r="Q1" s="21"/>
      <c r="R1" s="21"/>
    </row>
    <row r="2" spans="1:19" ht="12.75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1"/>
      <c r="M2" s="21"/>
      <c r="N2" s="21"/>
      <c r="O2" s="21"/>
      <c r="P2" s="21"/>
      <c r="Q2" s="21"/>
      <c r="R2" s="21"/>
    </row>
    <row r="3" spans="1:19" ht="12.75" x14ac:dyDescent="0.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1"/>
      <c r="M3" s="21"/>
      <c r="N3" s="21"/>
      <c r="O3" s="21"/>
      <c r="P3" s="21"/>
      <c r="Q3" s="21"/>
      <c r="R3" s="21"/>
    </row>
    <row r="4" spans="1:19" ht="12.75" x14ac:dyDescent="0.2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1"/>
      <c r="M4" s="21"/>
      <c r="N4" s="21"/>
      <c r="O4" s="21"/>
      <c r="P4" s="21"/>
      <c r="Q4" s="21"/>
      <c r="R4" s="21"/>
    </row>
    <row r="5" spans="1:19" ht="12.75" x14ac:dyDescent="0.2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21"/>
      <c r="M5" s="21"/>
      <c r="N5" s="21"/>
      <c r="O5" s="21"/>
      <c r="P5" s="21"/>
      <c r="Q5" s="21"/>
      <c r="R5" s="21"/>
    </row>
    <row r="6" spans="1:19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24.75" customHeight="1" x14ac:dyDescent="0.2">
      <c r="A7" s="4" t="s">
        <v>39</v>
      </c>
      <c r="B7" s="4"/>
      <c r="C7" s="5"/>
      <c r="D7" s="4" t="s">
        <v>10</v>
      </c>
      <c r="E7" s="6" t="s">
        <v>31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4" t="s">
        <v>52</v>
      </c>
    </row>
    <row r="8" spans="1:19" x14ac:dyDescent="0.2">
      <c r="C8" s="8" t="s">
        <v>16</v>
      </c>
      <c r="D8" s="8" t="s">
        <v>17</v>
      </c>
      <c r="E8" s="8" t="s">
        <v>18</v>
      </c>
      <c r="F8" s="8" t="s">
        <v>19</v>
      </c>
      <c r="G8" s="8" t="s">
        <v>32</v>
      </c>
      <c r="H8" s="8" t="s">
        <v>53</v>
      </c>
      <c r="I8" s="8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8" t="s">
        <v>54</v>
      </c>
      <c r="O8" s="8" t="s">
        <v>55</v>
      </c>
      <c r="P8" s="8" t="s">
        <v>56</v>
      </c>
      <c r="Q8" s="8" t="s">
        <v>57</v>
      </c>
      <c r="R8" s="8" t="s">
        <v>58</v>
      </c>
    </row>
    <row r="9" spans="1:19" x14ac:dyDescent="0.2">
      <c r="A9" s="8">
        <v>1</v>
      </c>
      <c r="B9" s="9" t="s">
        <v>59</v>
      </c>
      <c r="C9" s="10"/>
      <c r="J9" s="8"/>
      <c r="K9" s="8"/>
    </row>
    <row r="10" spans="1:19" x14ac:dyDescent="0.2">
      <c r="A10" s="8">
        <f t="shared" ref="A10:A49" si="0">A9+1</f>
        <v>2</v>
      </c>
      <c r="B10" s="11" t="s">
        <v>60</v>
      </c>
      <c r="F10" s="2"/>
      <c r="G10" s="2"/>
      <c r="H10" s="2"/>
      <c r="I10" s="2"/>
      <c r="R10" s="12"/>
    </row>
    <row r="11" spans="1:19" x14ac:dyDescent="0.2">
      <c r="A11" s="8">
        <f t="shared" si="0"/>
        <v>3</v>
      </c>
      <c r="B11" s="8"/>
      <c r="C11" s="2" t="s">
        <v>61</v>
      </c>
      <c r="D11" s="8" t="s">
        <v>62</v>
      </c>
      <c r="F11" s="34">
        <v>1226322330.888747</v>
      </c>
      <c r="G11" s="34">
        <v>1119176972.0324559</v>
      </c>
      <c r="H11" s="34">
        <v>1078874900.2375398</v>
      </c>
      <c r="I11" s="34">
        <v>837003305.55924928</v>
      </c>
      <c r="J11" s="34">
        <v>734022275.87305462</v>
      </c>
      <c r="K11" s="34">
        <v>680310999.5713222</v>
      </c>
      <c r="L11" s="34">
        <v>654859815.89733911</v>
      </c>
      <c r="M11" s="34">
        <v>700495133.79355752</v>
      </c>
      <c r="N11" s="34">
        <v>653914861.05165577</v>
      </c>
      <c r="O11" s="34">
        <v>893178404.04019272</v>
      </c>
      <c r="P11" s="34">
        <v>1004627720.046599</v>
      </c>
      <c r="Q11" s="34">
        <v>1280256377.431447</v>
      </c>
      <c r="R11" s="12">
        <f>SUM(F11:Q11)</f>
        <v>10863043096.423161</v>
      </c>
      <c r="S11" s="13"/>
    </row>
    <row r="12" spans="1:19" x14ac:dyDescent="0.2">
      <c r="A12" s="8">
        <f t="shared" si="0"/>
        <v>4</v>
      </c>
      <c r="B12" s="8"/>
      <c r="C12" s="2" t="s">
        <v>63</v>
      </c>
      <c r="D12" s="14" t="s">
        <v>64</v>
      </c>
      <c r="E12" s="14"/>
      <c r="F12" s="15">
        <f t="shared" ref="F12:Q12" si="1">F11/$R11</f>
        <v>0.11288939204268961</v>
      </c>
      <c r="G12" s="15">
        <f t="shared" si="1"/>
        <v>0.10302610070662094</v>
      </c>
      <c r="H12" s="15">
        <f t="shared" si="1"/>
        <v>9.9316083961111912E-2</v>
      </c>
      <c r="I12" s="15">
        <f t="shared" si="1"/>
        <v>7.7050537140448863E-2</v>
      </c>
      <c r="J12" s="15">
        <f t="shared" si="1"/>
        <v>6.7570594110479387E-2</v>
      </c>
      <c r="K12" s="15">
        <f t="shared" si="1"/>
        <v>6.2626189874486093E-2</v>
      </c>
      <c r="L12" s="15">
        <f t="shared" si="1"/>
        <v>6.0283275145337746E-2</v>
      </c>
      <c r="M12" s="15">
        <f t="shared" si="1"/>
        <v>6.4484245121351619E-2</v>
      </c>
      <c r="N12" s="15">
        <f t="shared" si="1"/>
        <v>6.0196287103654059E-2</v>
      </c>
      <c r="O12" s="15">
        <f t="shared" si="1"/>
        <v>8.2221749109536973E-2</v>
      </c>
      <c r="P12" s="15">
        <f t="shared" si="1"/>
        <v>9.2481242238410116E-2</v>
      </c>
      <c r="Q12" s="15">
        <f t="shared" si="1"/>
        <v>0.11785430344587264</v>
      </c>
      <c r="R12" s="15">
        <f>SUM(F12:Q12)</f>
        <v>1</v>
      </c>
      <c r="S12" s="13"/>
    </row>
    <row r="13" spans="1:19" x14ac:dyDescent="0.2">
      <c r="A13" s="8">
        <f t="shared" si="0"/>
        <v>5</v>
      </c>
      <c r="B13" s="8"/>
      <c r="F13" s="2"/>
      <c r="G13" s="2"/>
      <c r="H13" s="2"/>
      <c r="I13" s="2"/>
      <c r="S13" s="13"/>
    </row>
    <row r="14" spans="1:19" x14ac:dyDescent="0.2">
      <c r="A14" s="8">
        <f t="shared" si="0"/>
        <v>6</v>
      </c>
      <c r="B14" s="11" t="s">
        <v>65</v>
      </c>
      <c r="D14" s="2"/>
      <c r="E14" s="2"/>
      <c r="F14" s="2"/>
      <c r="G14" s="2"/>
      <c r="H14" s="2"/>
      <c r="I14" s="2"/>
      <c r="S14" s="13"/>
    </row>
    <row r="15" spans="1:19" x14ac:dyDescent="0.2">
      <c r="A15" s="8">
        <f t="shared" si="0"/>
        <v>7</v>
      </c>
      <c r="B15" s="8"/>
      <c r="C15" s="2" t="str">
        <f>C11</f>
        <v>Weather-Normalized kWh Sales</v>
      </c>
      <c r="D15" s="14" t="str">
        <f>D11</f>
        <v>Exhibit BDJ-3.03 and Exhibit BDJ-3.04</v>
      </c>
      <c r="E15" s="14"/>
      <c r="F15" s="34">
        <v>295408107.87305653</v>
      </c>
      <c r="G15" s="34">
        <v>208892713.75624338</v>
      </c>
      <c r="H15" s="34">
        <v>226156336.6510649</v>
      </c>
      <c r="I15" s="34">
        <v>159902289.10915464</v>
      </c>
      <c r="J15" s="34">
        <v>179145079.01817012</v>
      </c>
      <c r="K15" s="34">
        <v>185221473.53003895</v>
      </c>
      <c r="L15" s="34">
        <v>195774892.96230936</v>
      </c>
      <c r="M15" s="34">
        <v>213278187.70354417</v>
      </c>
      <c r="N15" s="34">
        <v>204709907.51275599</v>
      </c>
      <c r="O15" s="34">
        <v>228715164.58459452</v>
      </c>
      <c r="P15" s="34">
        <v>216449580.23254222</v>
      </c>
      <c r="Q15" s="34">
        <v>272684794.0862835</v>
      </c>
      <c r="R15" s="12">
        <f>SUM(F15:Q15)</f>
        <v>2586338527.0197582</v>
      </c>
      <c r="S15" s="13"/>
    </row>
    <row r="16" spans="1:19" x14ac:dyDescent="0.2">
      <c r="A16" s="8">
        <f t="shared" si="0"/>
        <v>8</v>
      </c>
      <c r="B16" s="8"/>
      <c r="C16" s="2" t="s">
        <v>63</v>
      </c>
      <c r="D16" s="14" t="s">
        <v>66</v>
      </c>
      <c r="E16" s="14"/>
      <c r="F16" s="15">
        <f t="shared" ref="F16:Q16" si="2">F15/$R15</f>
        <v>0.11421865497764352</v>
      </c>
      <c r="G16" s="15">
        <f t="shared" si="2"/>
        <v>8.076773847426337E-2</v>
      </c>
      <c r="H16" s="15">
        <f t="shared" si="2"/>
        <v>8.7442666259031909E-2</v>
      </c>
      <c r="I16" s="15">
        <f t="shared" si="2"/>
        <v>6.1825738370533533E-2</v>
      </c>
      <c r="J16" s="15">
        <f t="shared" si="2"/>
        <v>6.9265905119002061E-2</v>
      </c>
      <c r="K16" s="15">
        <f t="shared" si="2"/>
        <v>7.1615324751578419E-2</v>
      </c>
      <c r="L16" s="15">
        <f t="shared" si="2"/>
        <v>7.569577258236998E-2</v>
      </c>
      <c r="M16" s="15">
        <f t="shared" si="2"/>
        <v>8.2463368764530975E-2</v>
      </c>
      <c r="N16" s="15">
        <f t="shared" si="2"/>
        <v>7.9150469041128782E-2</v>
      </c>
      <c r="O16" s="15">
        <f t="shared" si="2"/>
        <v>8.8432029370935958E-2</v>
      </c>
      <c r="P16" s="15">
        <f t="shared" si="2"/>
        <v>8.3689578131891887E-2</v>
      </c>
      <c r="Q16" s="15">
        <f t="shared" si="2"/>
        <v>0.10543275415708964</v>
      </c>
      <c r="R16" s="15">
        <f>SUM(F16:Q16)</f>
        <v>1</v>
      </c>
      <c r="S16" s="13"/>
    </row>
    <row r="17" spans="1:19" x14ac:dyDescent="0.2">
      <c r="A17" s="8">
        <f t="shared" si="0"/>
        <v>9</v>
      </c>
      <c r="B17" s="8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8">
        <f t="shared" si="0"/>
        <v>10</v>
      </c>
      <c r="B18" s="11" t="s">
        <v>67</v>
      </c>
      <c r="F18" s="2"/>
      <c r="G18" s="2"/>
      <c r="H18" s="2"/>
      <c r="I18" s="2"/>
      <c r="R18" s="12"/>
    </row>
    <row r="19" spans="1:19" x14ac:dyDescent="0.2">
      <c r="A19" s="8">
        <f t="shared" si="0"/>
        <v>11</v>
      </c>
      <c r="B19" s="8"/>
      <c r="C19" s="2" t="str">
        <f>C11</f>
        <v>Weather-Normalized kWh Sales</v>
      </c>
      <c r="D19" s="14" t="str">
        <f>D11</f>
        <v>Exhibit BDJ-3.03 and Exhibit BDJ-3.04</v>
      </c>
      <c r="E19" s="14"/>
      <c r="F19" s="34">
        <v>260365480.30972299</v>
      </c>
      <c r="G19" s="34">
        <v>273131470.87130928</v>
      </c>
      <c r="H19" s="34">
        <v>251238798.89303485</v>
      </c>
      <c r="I19" s="34">
        <v>190468600.95234272</v>
      </c>
      <c r="J19" s="34">
        <v>202771319.81646585</v>
      </c>
      <c r="K19" s="34">
        <v>205446280.55460313</v>
      </c>
      <c r="L19" s="34">
        <v>266708761.51213044</v>
      </c>
      <c r="M19" s="34">
        <v>292452642.41929173</v>
      </c>
      <c r="N19" s="34">
        <v>259139720.08631706</v>
      </c>
      <c r="O19" s="34">
        <v>217430581.8260659</v>
      </c>
      <c r="P19" s="34">
        <v>250617324.38096142</v>
      </c>
      <c r="Q19" s="34">
        <v>348551009.97694612</v>
      </c>
      <c r="R19" s="12">
        <f>SUM(F19:Q19)</f>
        <v>3018321991.5991917</v>
      </c>
      <c r="S19" s="12"/>
    </row>
    <row r="20" spans="1:19" x14ac:dyDescent="0.2">
      <c r="A20" s="8">
        <f t="shared" si="0"/>
        <v>12</v>
      </c>
      <c r="B20" s="8"/>
      <c r="C20" s="2" t="s">
        <v>63</v>
      </c>
      <c r="D20" s="14" t="s">
        <v>68</v>
      </c>
      <c r="E20" s="14"/>
      <c r="F20" s="15">
        <f t="shared" ref="F20:Q20" si="3">F19/$R19</f>
        <v>8.6261664936474872E-2</v>
      </c>
      <c r="G20" s="15">
        <f t="shared" si="3"/>
        <v>9.0491164173838373E-2</v>
      </c>
      <c r="H20" s="15">
        <f t="shared" si="3"/>
        <v>8.3237904899576831E-2</v>
      </c>
      <c r="I20" s="15">
        <f t="shared" si="3"/>
        <v>6.3104135835231778E-2</v>
      </c>
      <c r="J20" s="15">
        <f t="shared" si="3"/>
        <v>6.7180148566267417E-2</v>
      </c>
      <c r="K20" s="15">
        <f t="shared" si="3"/>
        <v>6.8066389578850708E-2</v>
      </c>
      <c r="L20" s="15">
        <f t="shared" si="3"/>
        <v>8.8363256887254979E-2</v>
      </c>
      <c r="M20" s="15">
        <f t="shared" si="3"/>
        <v>9.6892459861229754E-2</v>
      </c>
      <c r="N20" s="15">
        <f t="shared" si="3"/>
        <v>8.5855558422054751E-2</v>
      </c>
      <c r="O20" s="15">
        <f t="shared" si="3"/>
        <v>7.2036907404589096E-2</v>
      </c>
      <c r="P20" s="15">
        <f t="shared" si="3"/>
        <v>8.3032004232317616E-2</v>
      </c>
      <c r="Q20" s="15">
        <f t="shared" si="3"/>
        <v>0.11547840520231376</v>
      </c>
      <c r="R20" s="15">
        <f>SUM(F20:Q20)</f>
        <v>0.99999999999999989</v>
      </c>
    </row>
    <row r="21" spans="1:19" x14ac:dyDescent="0.2">
      <c r="A21" s="8">
        <f t="shared" si="0"/>
        <v>13</v>
      </c>
      <c r="B21" s="8"/>
      <c r="F21" s="2"/>
      <c r="G21" s="2"/>
      <c r="H21" s="2"/>
      <c r="I21" s="2"/>
    </row>
    <row r="22" spans="1:19" x14ac:dyDescent="0.2">
      <c r="A22" s="8">
        <f t="shared" si="0"/>
        <v>14</v>
      </c>
      <c r="B22" s="11" t="s">
        <v>69</v>
      </c>
      <c r="F22" s="2"/>
      <c r="G22" s="2"/>
      <c r="H22" s="2"/>
      <c r="I22" s="2"/>
      <c r="R22" s="12"/>
    </row>
    <row r="23" spans="1:19" x14ac:dyDescent="0.2">
      <c r="A23" s="8">
        <f t="shared" si="0"/>
        <v>15</v>
      </c>
      <c r="B23" s="8"/>
      <c r="C23" s="2" t="str">
        <f>C11</f>
        <v>Weather-Normalized kWh Sales</v>
      </c>
      <c r="D23" s="14" t="str">
        <f>D11</f>
        <v>Exhibit BDJ-3.03 and Exhibit BDJ-3.04</v>
      </c>
      <c r="E23" s="14"/>
      <c r="F23" s="34">
        <v>161025418.86813876</v>
      </c>
      <c r="G23" s="34">
        <v>150248345.96061516</v>
      </c>
      <c r="H23" s="34">
        <v>149557076.25183079</v>
      </c>
      <c r="I23" s="34">
        <v>135491252.53585005</v>
      </c>
      <c r="J23" s="34">
        <v>131287452.57606393</v>
      </c>
      <c r="K23" s="34">
        <v>138903419.97136438</v>
      </c>
      <c r="L23" s="34">
        <v>169722910.73977187</v>
      </c>
      <c r="M23" s="34">
        <v>200284193.14304098</v>
      </c>
      <c r="N23" s="34">
        <v>133667750.3717006</v>
      </c>
      <c r="O23" s="34">
        <v>161060470.95104945</v>
      </c>
      <c r="P23" s="34">
        <v>140027093.27118224</v>
      </c>
      <c r="Q23" s="34">
        <v>169897889.76126358</v>
      </c>
      <c r="R23" s="12">
        <f>SUM(F23:Q23)</f>
        <v>1841173274.4018717</v>
      </c>
      <c r="S23" s="12"/>
    </row>
    <row r="24" spans="1:19" x14ac:dyDescent="0.2">
      <c r="A24" s="8">
        <f t="shared" si="0"/>
        <v>16</v>
      </c>
      <c r="B24" s="8"/>
      <c r="C24" s="2" t="s">
        <v>63</v>
      </c>
      <c r="D24" s="14" t="s">
        <v>70</v>
      </c>
      <c r="E24" s="14"/>
      <c r="F24" s="15">
        <f t="shared" ref="F24:Q24" si="4">F23/$R23</f>
        <v>8.7458047054506535E-2</v>
      </c>
      <c r="G24" s="15">
        <f t="shared" si="4"/>
        <v>8.1604674611315556E-2</v>
      </c>
      <c r="H24" s="15">
        <f t="shared" si="4"/>
        <v>8.1229223957976632E-2</v>
      </c>
      <c r="I24" s="15">
        <f t="shared" si="4"/>
        <v>7.3589625930164604E-2</v>
      </c>
      <c r="J24" s="15">
        <f t="shared" si="4"/>
        <v>7.130640793095061E-2</v>
      </c>
      <c r="K24" s="15">
        <f t="shared" si="4"/>
        <v>7.5442883026036162E-2</v>
      </c>
      <c r="L24" s="15">
        <f t="shared" si="4"/>
        <v>9.2181932629295027E-2</v>
      </c>
      <c r="M24" s="15">
        <f t="shared" si="4"/>
        <v>0.10878074102401135</v>
      </c>
      <c r="N24" s="15">
        <f t="shared" si="4"/>
        <v>7.2599223674438926E-2</v>
      </c>
      <c r="O24" s="15">
        <f t="shared" si="4"/>
        <v>8.7477084960062748E-2</v>
      </c>
      <c r="P24" s="15">
        <f t="shared" si="4"/>
        <v>7.6053185877723431E-2</v>
      </c>
      <c r="Q24" s="15">
        <f t="shared" si="4"/>
        <v>9.2276969323518476E-2</v>
      </c>
      <c r="R24" s="15">
        <f>SUM(F24:Q24)</f>
        <v>1</v>
      </c>
    </row>
    <row r="25" spans="1:19" x14ac:dyDescent="0.2">
      <c r="A25" s="8">
        <f t="shared" si="0"/>
        <v>17</v>
      </c>
      <c r="B25" s="8"/>
      <c r="F25" s="2"/>
      <c r="G25" s="2"/>
      <c r="H25" s="2"/>
      <c r="I25" s="2"/>
    </row>
    <row r="26" spans="1:19" x14ac:dyDescent="0.2">
      <c r="A26" s="8">
        <f t="shared" si="0"/>
        <v>18</v>
      </c>
      <c r="B26" s="11" t="s">
        <v>71</v>
      </c>
      <c r="D26" s="2"/>
      <c r="E26" s="2"/>
      <c r="F26" s="2"/>
      <c r="G26" s="2"/>
      <c r="H26" s="2"/>
      <c r="I26" s="2"/>
    </row>
    <row r="27" spans="1:19" x14ac:dyDescent="0.2">
      <c r="A27" s="8">
        <f t="shared" si="0"/>
        <v>19</v>
      </c>
      <c r="B27" s="8"/>
      <c r="C27" s="2" t="str">
        <f>C11</f>
        <v>Weather-Normalized kWh Sales</v>
      </c>
      <c r="D27" s="14" t="str">
        <f>D11</f>
        <v>Exhibit BDJ-3.03 and Exhibit BDJ-3.04</v>
      </c>
      <c r="E27" s="14"/>
      <c r="F27" s="34">
        <v>106749446.12380934</v>
      </c>
      <c r="G27" s="34">
        <v>110032845.11642465</v>
      </c>
      <c r="H27" s="34">
        <v>118330384.28090167</v>
      </c>
      <c r="I27" s="34">
        <v>97043937.319955915</v>
      </c>
      <c r="J27" s="34">
        <v>97403315.249885559</v>
      </c>
      <c r="K27" s="34">
        <v>102924922.27644938</v>
      </c>
      <c r="L27" s="34">
        <v>113566734.95698932</v>
      </c>
      <c r="M27" s="34">
        <v>117200903.2567796</v>
      </c>
      <c r="N27" s="34">
        <v>125020416.95459625</v>
      </c>
      <c r="O27" s="34">
        <v>114469202.54132399</v>
      </c>
      <c r="P27" s="34">
        <v>102917373.80723694</v>
      </c>
      <c r="Q27" s="34">
        <v>129994860.76246183</v>
      </c>
      <c r="R27" s="12">
        <f>SUM(F27:Q27)</f>
        <v>1335654342.6468146</v>
      </c>
      <c r="S27" s="12"/>
    </row>
    <row r="28" spans="1:19" x14ac:dyDescent="0.2">
      <c r="A28" s="8">
        <f t="shared" si="0"/>
        <v>20</v>
      </c>
      <c r="B28" s="8"/>
      <c r="C28" s="2" t="s">
        <v>63</v>
      </c>
      <c r="D28" s="14" t="s">
        <v>72</v>
      </c>
      <c r="E28" s="14"/>
      <c r="F28" s="15">
        <f t="shared" ref="F28:Q28" si="5">F27/$R27</f>
        <v>7.9922958145195025E-2</v>
      </c>
      <c r="G28" s="15">
        <f t="shared" si="5"/>
        <v>8.2381228138993512E-2</v>
      </c>
      <c r="H28" s="15">
        <f t="shared" si="5"/>
        <v>8.8593568337756404E-2</v>
      </c>
      <c r="I28" s="15">
        <f t="shared" si="5"/>
        <v>7.2656475722339728E-2</v>
      </c>
      <c r="J28" s="15">
        <f t="shared" si="5"/>
        <v>7.2925540792885962E-2</v>
      </c>
      <c r="K28" s="15">
        <f t="shared" si="5"/>
        <v>7.7059549757826598E-2</v>
      </c>
      <c r="L28" s="15">
        <f t="shared" si="5"/>
        <v>8.5027039804279378E-2</v>
      </c>
      <c r="M28" s="15">
        <f t="shared" si="5"/>
        <v>8.7747929621167634E-2</v>
      </c>
      <c r="N28" s="15">
        <f t="shared" si="5"/>
        <v>9.3602373730053631E-2</v>
      </c>
      <c r="O28" s="15">
        <f t="shared" si="5"/>
        <v>8.5702714307419381E-2</v>
      </c>
      <c r="P28" s="15">
        <f t="shared" si="5"/>
        <v>7.705389824382973E-2</v>
      </c>
      <c r="Q28" s="15">
        <f t="shared" si="5"/>
        <v>9.7326723398252907E-2</v>
      </c>
      <c r="R28" s="15">
        <f>SUM(F28:Q28)</f>
        <v>0.99999999999999978</v>
      </c>
    </row>
    <row r="29" spans="1:19" x14ac:dyDescent="0.2">
      <c r="A29" s="8">
        <f t="shared" si="0"/>
        <v>21</v>
      </c>
      <c r="B29" s="8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9" x14ac:dyDescent="0.2">
      <c r="A30" s="8">
        <f t="shared" si="0"/>
        <v>22</v>
      </c>
      <c r="B30" s="9" t="s">
        <v>73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9" x14ac:dyDescent="0.2">
      <c r="A31" s="8">
        <f t="shared" si="0"/>
        <v>23</v>
      </c>
      <c r="B31" s="11" t="str">
        <f>B10</f>
        <v>Schedule 7</v>
      </c>
      <c r="F31" s="2"/>
      <c r="G31" s="2"/>
      <c r="H31" s="2"/>
      <c r="I31" s="2"/>
    </row>
    <row r="32" spans="1:19" x14ac:dyDescent="0.2">
      <c r="A32" s="8">
        <f t="shared" si="0"/>
        <v>24</v>
      </c>
      <c r="B32" s="8"/>
      <c r="C32" s="2" t="s">
        <v>74</v>
      </c>
      <c r="D32" s="8" t="s">
        <v>33</v>
      </c>
      <c r="E32" s="14" t="s">
        <v>75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>
        <f>'BDJ-7 Page 1'!D13</f>
        <v>240119923.26160562</v>
      </c>
    </row>
    <row r="33" spans="1:18" x14ac:dyDescent="0.2">
      <c r="A33" s="8">
        <f t="shared" si="0"/>
        <v>25</v>
      </c>
      <c r="B33" s="8"/>
      <c r="C33" s="2" t="s">
        <v>76</v>
      </c>
      <c r="D33" s="8" t="str">
        <f>"("&amp;A$12&amp;") x ("&amp;A32&amp;")"</f>
        <v>(4) x (24)</v>
      </c>
      <c r="F33" s="16">
        <f t="shared" ref="F33:Q33" si="6">$R32*F$12</f>
        <v>27106992.154339939</v>
      </c>
      <c r="G33" s="16">
        <f t="shared" si="6"/>
        <v>24738619.395616271</v>
      </c>
      <c r="H33" s="16">
        <f t="shared" si="6"/>
        <v>23847770.459385373</v>
      </c>
      <c r="I33" s="16">
        <f t="shared" si="6"/>
        <v>18501369.065430075</v>
      </c>
      <c r="J33" s="16">
        <f t="shared" si="6"/>
        <v>16225045.872549411</v>
      </c>
      <c r="K33" s="16">
        <f t="shared" si="6"/>
        <v>15037795.906828344</v>
      </c>
      <c r="L33" s="16">
        <f t="shared" si="6"/>
        <v>14475215.401856758</v>
      </c>
      <c r="M33" s="16">
        <f t="shared" si="6"/>
        <v>15483951.990121517</v>
      </c>
      <c r="N33" s="16">
        <f t="shared" si="6"/>
        <v>14454327.839962993</v>
      </c>
      <c r="O33" s="16">
        <f t="shared" si="6"/>
        <v>19743080.086617008</v>
      </c>
      <c r="P33" s="16">
        <f t="shared" si="6"/>
        <v>22206588.789424997</v>
      </c>
      <c r="Q33" s="16">
        <f t="shared" si="6"/>
        <v>28299166.299472921</v>
      </c>
      <c r="R33" s="17">
        <f>SUM(F33:Q33)</f>
        <v>240119923.26160559</v>
      </c>
    </row>
    <row r="34" spans="1:18" x14ac:dyDescent="0.2">
      <c r="A34" s="8">
        <f t="shared" si="0"/>
        <v>26</v>
      </c>
      <c r="B34" s="8"/>
      <c r="D34" s="18"/>
      <c r="E34" s="1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x14ac:dyDescent="0.2">
      <c r="A35" s="8">
        <f t="shared" si="0"/>
        <v>27</v>
      </c>
      <c r="B35" s="11" t="str">
        <f>B14</f>
        <v>Schedules 8 &amp; 24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x14ac:dyDescent="0.2">
      <c r="A36" s="8">
        <f t="shared" si="0"/>
        <v>28</v>
      </c>
      <c r="B36" s="8"/>
      <c r="C36" s="2" t="s">
        <v>74</v>
      </c>
      <c r="D36" s="8" t="str">
        <f>$D$32</f>
        <v>BDJ-7 Page 1</v>
      </c>
      <c r="E36" s="14" t="s">
        <v>75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>
        <f>'BDJ-7 Page 1'!E13</f>
        <v>59488372.058129862</v>
      </c>
    </row>
    <row r="37" spans="1:18" x14ac:dyDescent="0.2">
      <c r="A37" s="8">
        <f t="shared" si="0"/>
        <v>29</v>
      </c>
      <c r="B37" s="8"/>
      <c r="C37" s="2" t="s">
        <v>76</v>
      </c>
      <c r="D37" s="8" t="str">
        <f>"("&amp;A$16&amp;") x ("&amp;A36&amp;")"</f>
        <v>(8) x (28)</v>
      </c>
      <c r="F37" s="16">
        <f t="shared" ref="F37:Q37" si="7">$R36*F$16</f>
        <v>6794681.8432892244</v>
      </c>
      <c r="G37" s="16">
        <f t="shared" si="7"/>
        <v>4804741.2766507091</v>
      </c>
      <c r="H37" s="16">
        <f t="shared" si="7"/>
        <v>5201821.864172169</v>
      </c>
      <c r="I37" s="16">
        <f t="shared" si="7"/>
        <v>3677912.5269548944</v>
      </c>
      <c r="J37" s="16">
        <f t="shared" si="7"/>
        <v>4120515.9346623165</v>
      </c>
      <c r="K37" s="16">
        <f t="shared" si="7"/>
        <v>4260279.0838856939</v>
      </c>
      <c r="L37" s="16">
        <f t="shared" si="7"/>
        <v>4503018.2826076113</v>
      </c>
      <c r="M37" s="16">
        <f t="shared" si="7"/>
        <v>4905611.5622311831</v>
      </c>
      <c r="N37" s="16">
        <f t="shared" si="7"/>
        <v>4708532.550894158</v>
      </c>
      <c r="O37" s="16">
        <f t="shared" si="7"/>
        <v>5260677.4650737057</v>
      </c>
      <c r="P37" s="16">
        <f t="shared" si="7"/>
        <v>4978556.7612979133</v>
      </c>
      <c r="Q37" s="16">
        <f t="shared" si="7"/>
        <v>6272022.9064102862</v>
      </c>
      <c r="R37" s="17">
        <f>SUM(F37:Q37)</f>
        <v>59488372.058129855</v>
      </c>
    </row>
    <row r="38" spans="1:18" x14ac:dyDescent="0.2">
      <c r="A38" s="8">
        <f t="shared" si="0"/>
        <v>30</v>
      </c>
      <c r="B38" s="8"/>
      <c r="D38" s="18"/>
      <c r="E38" s="18"/>
      <c r="F38" s="17"/>
      <c r="G38" s="17"/>
      <c r="H38" s="17"/>
      <c r="I38" s="17"/>
      <c r="J38" s="16"/>
      <c r="K38" s="16"/>
      <c r="L38" s="16"/>
      <c r="M38" s="16"/>
      <c r="N38" s="16"/>
      <c r="O38" s="16"/>
      <c r="P38" s="16"/>
      <c r="Q38" s="16"/>
      <c r="R38" s="17"/>
    </row>
    <row r="39" spans="1:18" x14ac:dyDescent="0.2">
      <c r="A39" s="8">
        <f t="shared" si="0"/>
        <v>31</v>
      </c>
      <c r="B39" s="11" t="str">
        <f>B18</f>
        <v>Schedules 7A, 11, 25, 29, 35 &amp; 43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</row>
    <row r="40" spans="1:18" x14ac:dyDescent="0.2">
      <c r="A40" s="8">
        <f t="shared" si="0"/>
        <v>32</v>
      </c>
      <c r="B40" s="8"/>
      <c r="C40" s="2" t="s">
        <v>74</v>
      </c>
      <c r="D40" s="8" t="str">
        <f>$D$32</f>
        <v>BDJ-7 Page 1</v>
      </c>
      <c r="E40" s="14" t="s">
        <v>77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>
        <f>'BDJ-7 Page 1'!F13</f>
        <v>67542608.21833536</v>
      </c>
    </row>
    <row r="41" spans="1:18" x14ac:dyDescent="0.2">
      <c r="A41" s="8">
        <f t="shared" si="0"/>
        <v>33</v>
      </c>
      <c r="B41" s="8"/>
      <c r="C41" s="2" t="s">
        <v>76</v>
      </c>
      <c r="D41" s="8" t="str">
        <f>"("&amp;A$20&amp;") x ("&amp;A40&amp;")"</f>
        <v>(12) x (32)</v>
      </c>
      <c r="F41" s="16">
        <f t="shared" ref="F41:Q41" si="8">$R40*F$20</f>
        <v>5826337.8390656393</v>
      </c>
      <c r="G41" s="16">
        <f t="shared" si="8"/>
        <v>6112009.24901463</v>
      </c>
      <c r="H41" s="16">
        <f t="shared" si="8"/>
        <v>5622105.1995471753</v>
      </c>
      <c r="I41" s="16">
        <f t="shared" si="8"/>
        <v>4262217.9236756768</v>
      </c>
      <c r="J41" s="16">
        <f t="shared" si="8"/>
        <v>4537522.4546609642</v>
      </c>
      <c r="K41" s="16">
        <f t="shared" si="8"/>
        <v>4597381.4841608983</v>
      </c>
      <c r="L41" s="16">
        <f t="shared" si="8"/>
        <v>5968284.8408319866</v>
      </c>
      <c r="M41" s="16">
        <f t="shared" si="8"/>
        <v>6544369.4557178263</v>
      </c>
      <c r="N41" s="16">
        <f t="shared" si="8"/>
        <v>5798908.3458672473</v>
      </c>
      <c r="O41" s="16">
        <f t="shared" si="8"/>
        <v>4865560.6140886629</v>
      </c>
      <c r="P41" s="16">
        <f t="shared" si="8"/>
        <v>5608198.1314465925</v>
      </c>
      <c r="Q41" s="16">
        <f t="shared" si="8"/>
        <v>7799712.680258058</v>
      </c>
      <c r="R41" s="17">
        <f>SUM(F41:Q41)</f>
        <v>67542608.21833536</v>
      </c>
    </row>
    <row r="42" spans="1:18" x14ac:dyDescent="0.2">
      <c r="A42" s="8">
        <f t="shared" si="0"/>
        <v>34</v>
      </c>
      <c r="F42" s="17"/>
      <c r="G42" s="17"/>
      <c r="H42" s="17"/>
      <c r="I42" s="17"/>
      <c r="J42" s="16"/>
      <c r="K42" s="16"/>
      <c r="L42" s="16"/>
      <c r="M42" s="16"/>
      <c r="N42" s="16"/>
      <c r="O42" s="16"/>
      <c r="P42" s="16"/>
      <c r="Q42" s="16"/>
      <c r="R42" s="16"/>
    </row>
    <row r="43" spans="1:18" x14ac:dyDescent="0.2">
      <c r="A43" s="8">
        <f t="shared" si="0"/>
        <v>35</v>
      </c>
      <c r="B43" s="11" t="str">
        <f>B22</f>
        <v>Schedules 12 &amp; 26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1:18" x14ac:dyDescent="0.2">
      <c r="A44" s="8">
        <f t="shared" si="0"/>
        <v>36</v>
      </c>
      <c r="B44" s="8"/>
      <c r="C44" s="2" t="s">
        <v>74</v>
      </c>
      <c r="D44" s="8" t="str">
        <f>$D$32</f>
        <v>BDJ-7 Page 1</v>
      </c>
      <c r="E44" s="14" t="s">
        <v>77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>
        <f>'BDJ-7 Page 1'!G13</f>
        <v>40376844.71393609</v>
      </c>
    </row>
    <row r="45" spans="1:18" x14ac:dyDescent="0.2">
      <c r="A45" s="8">
        <f t="shared" si="0"/>
        <v>37</v>
      </c>
      <c r="B45" s="8"/>
      <c r="C45" s="2" t="s">
        <v>76</v>
      </c>
      <c r="D45" s="8" t="str">
        <f>"("&amp;A$24&amp;") x ("&amp;A44&amp;")"</f>
        <v>(16) x (36)</v>
      </c>
      <c r="F45" s="16">
        <f t="shared" ref="F45:Q45" si="9">$R44*F$24</f>
        <v>3531279.984903926</v>
      </c>
      <c r="G45" s="16">
        <f t="shared" si="9"/>
        <v>3294939.2747123712</v>
      </c>
      <c r="H45" s="16">
        <f t="shared" si="9"/>
        <v>3279779.7619847595</v>
      </c>
      <c r="I45" s="16">
        <f t="shared" si="9"/>
        <v>2971316.8987389011</v>
      </c>
      <c r="J45" s="16">
        <f t="shared" si="9"/>
        <v>2879127.7601365736</v>
      </c>
      <c r="K45" s="16">
        <f t="shared" si="9"/>
        <v>3046145.5727139069</v>
      </c>
      <c r="L45" s="16">
        <f t="shared" si="9"/>
        <v>3722015.5792035637</v>
      </c>
      <c r="M45" s="16">
        <f t="shared" si="9"/>
        <v>4392223.0881934036</v>
      </c>
      <c r="N45" s="16">
        <f t="shared" si="9"/>
        <v>2931327.5806551334</v>
      </c>
      <c r="O45" s="16">
        <f t="shared" si="9"/>
        <v>3532048.6754602478</v>
      </c>
      <c r="P45" s="16">
        <f t="shared" si="9"/>
        <v>3070787.6761849565</v>
      </c>
      <c r="Q45" s="16">
        <f t="shared" si="9"/>
        <v>3725852.8610483496</v>
      </c>
      <c r="R45" s="17">
        <f>SUM(F45:Q45)</f>
        <v>40376844.713936098</v>
      </c>
    </row>
    <row r="46" spans="1:18" x14ac:dyDescent="0.2">
      <c r="A46" s="8">
        <f t="shared" si="0"/>
        <v>38</v>
      </c>
      <c r="F46" s="17"/>
      <c r="G46" s="17"/>
      <c r="H46" s="17"/>
      <c r="I46" s="17"/>
      <c r="J46" s="16"/>
      <c r="K46" s="16"/>
      <c r="L46" s="16"/>
      <c r="M46" s="16"/>
      <c r="N46" s="16"/>
      <c r="O46" s="16"/>
      <c r="P46" s="16"/>
      <c r="Q46" s="16"/>
      <c r="R46" s="16"/>
    </row>
    <row r="47" spans="1:18" x14ac:dyDescent="0.2">
      <c r="A47" s="8">
        <f t="shared" si="0"/>
        <v>39</v>
      </c>
      <c r="B47" s="11" t="str">
        <f>B26</f>
        <v>Schedules 10 &amp; 31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1:18" x14ac:dyDescent="0.2">
      <c r="A48" s="8">
        <f t="shared" si="0"/>
        <v>40</v>
      </c>
      <c r="B48" s="8"/>
      <c r="C48" s="2" t="s">
        <v>74</v>
      </c>
      <c r="D48" s="8" t="str">
        <f>$D$32</f>
        <v>BDJ-7 Page 1</v>
      </c>
      <c r="E48" s="14" t="s">
        <v>78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>'BDJ-7 Page 1'!H13</f>
        <v>28181522.172582835</v>
      </c>
    </row>
    <row r="49" spans="1:18" x14ac:dyDescent="0.2">
      <c r="A49" s="8">
        <f t="shared" si="0"/>
        <v>41</v>
      </c>
      <c r="B49" s="8"/>
      <c r="C49" s="2" t="s">
        <v>76</v>
      </c>
      <c r="D49" s="8" t="str">
        <f>"("&amp;A$28&amp;") x ("&amp;A48&amp;")"</f>
        <v>(20) x (40)</v>
      </c>
      <c r="F49" s="16">
        <f t="shared" ref="F49:Q49" si="10">$R48*F$28</f>
        <v>2252350.6170672234</v>
      </c>
      <c r="G49" s="16">
        <f t="shared" si="10"/>
        <v>2321628.4074036507</v>
      </c>
      <c r="H49" s="16">
        <f t="shared" si="10"/>
        <v>2496701.6104587149</v>
      </c>
      <c r="I49" s="16">
        <f t="shared" si="10"/>
        <v>2047570.0815508435</v>
      </c>
      <c r="J49" s="16">
        <f t="shared" si="10"/>
        <v>2055152.7448023097</v>
      </c>
      <c r="K49" s="16">
        <f t="shared" si="10"/>
        <v>2171655.4101094403</v>
      </c>
      <c r="L49" s="16">
        <f t="shared" si="10"/>
        <v>2396191.4075133824</v>
      </c>
      <c r="M49" s="16">
        <f t="shared" si="10"/>
        <v>2472870.2242171736</v>
      </c>
      <c r="N49" s="16">
        <f t="shared" si="10"/>
        <v>2637857.3706798917</v>
      </c>
      <c r="O49" s="16">
        <f t="shared" si="10"/>
        <v>2415232.9435050716</v>
      </c>
      <c r="P49" s="16">
        <f t="shared" si="10"/>
        <v>2171496.1418424291</v>
      </c>
      <c r="Q49" s="16">
        <f t="shared" si="10"/>
        <v>2742815.2134327008</v>
      </c>
      <c r="R49" s="17">
        <f>SUM(F49:Q49)</f>
        <v>28181522.172582828</v>
      </c>
    </row>
    <row r="50" spans="1:18" x14ac:dyDescent="0.2">
      <c r="A50" s="8"/>
      <c r="B50" s="8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</row>
    <row r="51" spans="1:18" x14ac:dyDescent="0.2">
      <c r="F51" s="17"/>
      <c r="G51" s="17"/>
      <c r="H51" s="17"/>
      <c r="I51" s="17"/>
      <c r="J51" s="16"/>
      <c r="K51" s="16"/>
      <c r="L51" s="16"/>
      <c r="M51" s="16"/>
      <c r="N51" s="16"/>
      <c r="O51" s="16"/>
      <c r="P51" s="16"/>
      <c r="Q51" s="16"/>
      <c r="R51" s="16"/>
    </row>
    <row r="52" spans="1:18" x14ac:dyDescent="0.2">
      <c r="F52" s="19"/>
      <c r="G52" s="19"/>
      <c r="H52" s="19"/>
      <c r="I52" s="19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">
      <c r="F53" s="19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</row>
  </sheetData>
  <mergeCells count="5">
    <mergeCell ref="A1:K1"/>
    <mergeCell ref="A2:K2"/>
    <mergeCell ref="A3:K3"/>
    <mergeCell ref="A4:K4"/>
    <mergeCell ref="A5:K5"/>
  </mergeCells>
  <pageMargins left="0.45" right="0.45" top="0.75" bottom="0.75" header="0.3" footer="0.3"/>
  <pageSetup scale="70" fitToWidth="2" orientation="landscape" blackAndWhite="1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B8B7C2-E9D3-4A39-A146-6E71D3B4E65F}"/>
</file>

<file path=customXml/itemProps2.xml><?xml version="1.0" encoding="utf-8"?>
<ds:datastoreItem xmlns:ds="http://schemas.openxmlformats.org/officeDocument/2006/customXml" ds:itemID="{0B0361C1-2E52-486A-AF6F-35C6E053FD8D}"/>
</file>

<file path=customXml/itemProps3.xml><?xml version="1.0" encoding="utf-8"?>
<ds:datastoreItem xmlns:ds="http://schemas.openxmlformats.org/officeDocument/2006/customXml" ds:itemID="{AADFC11B-4259-4173-86C7-534D71820D8B}"/>
</file>

<file path=customXml/itemProps4.xml><?xml version="1.0" encoding="utf-8"?>
<ds:datastoreItem xmlns:ds="http://schemas.openxmlformats.org/officeDocument/2006/customXml" ds:itemID="{46403397-3FDF-416A-B088-29397818E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BDJ-7 Page 1</vt:lpstr>
      <vt:lpstr>BDJ-7 Page 2</vt:lpstr>
      <vt:lpstr>BDJ-7 Pages 3-4</vt:lpstr>
      <vt:lpstr>'BDJ-7 Page 1'!Print_Area</vt:lpstr>
      <vt:lpstr>'BDJ-7 Page 2'!Print_Area</vt:lpstr>
      <vt:lpstr>'BDJ-7 Pages 3-4'!Print_Area</vt:lpstr>
      <vt:lpstr>'BDJ-7 Pages 3-4'!Print_Titles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2020-12-05T00:59:17Z</cp:lastPrinted>
  <dcterms:created xsi:type="dcterms:W3CDTF">2020-12-05T00:45:56Z</dcterms:created>
  <dcterms:modified xsi:type="dcterms:W3CDTF">2020-12-05T00:59:49Z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