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3. March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<sst xmlns="http://schemas.openxmlformats.org/spreadsheetml/2006/main" count="78" uniqueCount="34">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</sst>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61" activePane="bottomLeft" state="frozen"/>
      <selection pane="bottomLeft" activeCell="B62" sqref="B6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43890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-90874.4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13172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900.39</v>
      </c>
      <c r="E16" s="15"/>
      <c r="F16" s="16"/>
    </row>
    <row r="17" spans="1:12" x14ac:dyDescent="0.2">
      <c r="A17" s="6"/>
      <c r="B17" s="6" t="s">
        <v>6</v>
      </c>
      <c r="C17" s="6"/>
      <c r="D17" s="19">
        <v>-5915.91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8156.48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-82717.919999999998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-8411728.7300000004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1891715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29960.080000000002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-10502.45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1911172.6300000001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-6500556.1000000006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20999735.090000004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-6420218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63171.49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-6357046.5099999998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14642688.580000004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94033135.960000008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-7308617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350231.18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-6958385.8200000003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87074750.140000015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-1504160.38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-6226298.75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-6226298.75</v>
      </c>
      <c r="E55" s="15"/>
    </row>
    <row r="56" spans="1:9" x14ac:dyDescent="0.2">
      <c r="A56" s="6"/>
      <c r="B56" s="6" t="s">
        <v>8</v>
      </c>
      <c r="C56" s="6"/>
      <c r="D56" s="35">
        <f>+D55+D50</f>
        <v>-7730459.1299999999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12489437.119999999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3854682.5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3854682.5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16344119.619999999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244383.91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-6773.72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-6773.72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237610.19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47398.92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49742.46</v>
      </c>
      <c r="E79" s="15"/>
    </row>
    <row r="80" spans="1:6" x14ac:dyDescent="0.2">
      <c r="A80" s="6"/>
      <c r="B80" s="6" t="s">
        <v>7</v>
      </c>
      <c r="C80" s="6"/>
      <c r="D80" s="34">
        <f>SUM(D78:D79)</f>
        <v>49742.46</v>
      </c>
      <c r="E80" s="15"/>
    </row>
    <row r="81" spans="1:7" x14ac:dyDescent="0.2">
      <c r="A81" s="6"/>
      <c r="B81" s="6" t="s">
        <v>8</v>
      </c>
      <c r="C81" s="6"/>
      <c r="D81" s="35">
        <f>+D80+D77</f>
        <v>97141.38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117807327.49000002</v>
      </c>
      <c r="E84" s="15"/>
      <c r="F84" s="44">
        <f>SUM(D12,D22,D32,D50,D59,D70,D77)</f>
        <v>23774191.530000005</v>
      </c>
      <c r="G84" s="45">
        <f>+F84-D84</f>
        <v>-94033135.960000023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-13724750.729999999</v>
      </c>
      <c r="E85" s="15"/>
      <c r="F85" s="47">
        <f>SUM(D18+D28+D37+D55+D66+D73+D80)</f>
        <v>-6766364.9099999983</v>
      </c>
      <c r="G85" s="45">
        <f t="shared" ref="G85:G88" si="0">+F85-D85</f>
        <v>6958385.8200000003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104082576.76000002</v>
      </c>
      <c r="E86" s="15"/>
      <c r="F86" s="44">
        <f>SUM(F84:F85)</f>
        <v>17007826.620000005</v>
      </c>
      <c r="G86" s="45">
        <f t="shared" si="0"/>
        <v>-87074750.140000015</v>
      </c>
    </row>
    <row r="87" spans="1:7" ht="12" thickTop="1" x14ac:dyDescent="0.2">
      <c r="A87" s="6" t="s">
        <v>17</v>
      </c>
      <c r="B87" s="6"/>
      <c r="C87" s="6"/>
      <c r="D87" s="49">
        <f>+D19+D29+D38+D47</f>
        <v>95134164.700000018</v>
      </c>
      <c r="E87" s="15"/>
      <c r="F87" s="49">
        <f>+D19+D29+D38</f>
        <v>8059414.5600000033</v>
      </c>
      <c r="G87" s="45">
        <f t="shared" si="0"/>
        <v>-87074750.140000015</v>
      </c>
    </row>
    <row r="88" spans="1:7" ht="12" thickBot="1" x14ac:dyDescent="0.25">
      <c r="A88" s="6" t="s">
        <v>18</v>
      </c>
      <c r="B88" s="6"/>
      <c r="C88" s="6"/>
      <c r="D88" s="50">
        <f>+D81+D74+D67+D56</f>
        <v>8948412.0599999987</v>
      </c>
      <c r="E88" s="15"/>
      <c r="F88" s="44">
        <f>+F86-F87</f>
        <v>8948412.0600000024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7A3DD50D028B43A73DCE5260780B37" ma:contentTypeVersion="56" ma:contentTypeDescription="" ma:contentTypeScope="" ma:versionID="65eadeb8db2d052f33b65e55bc8c04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2019-09-19T07:00:00+00:00</OpenedDate>
    <SignificantOrder xmlns="dc463f71-b30c-4ab2-9473-d307f9d35888">false</SignificantOrder>
    <Date1 xmlns="dc463f71-b30c-4ab2-9473-d307f9d35888">2020-03-20T07:00:00+00:00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190789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09D657C-F983-401A-B28B-DCCB7B53A33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B2A56C0-B6FA-417A-ABCB-876E3B9B0C24}"/>
</file>

<file path=customXml/itemProps3.xml><?xml version="1.0" encoding="utf-8"?>
<ds:datastoreItem xmlns:ds="http://schemas.openxmlformats.org/officeDocument/2006/customXml" ds:itemID="{8B6061C0-5897-4006-874C-B2A39FDA14AB}"/>
</file>

<file path=customXml/itemProps4.xml><?xml version="1.0" encoding="utf-8"?>
<ds:datastoreItem xmlns:ds="http://schemas.openxmlformats.org/officeDocument/2006/customXml" ds:itemID="{61676856-25D4-4636-952F-5D7EE3CAB46B}"/>
</file>

<file path=customXml/itemProps5.xml><?xml version="1.0" encoding="utf-8"?>
<ds:datastoreItem xmlns:ds="http://schemas.openxmlformats.org/officeDocument/2006/customXml" ds:itemID="{69C34C14-1645-4176-8635-97D88A5E1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2020-03-12T19:50:03Z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0x0101006E56B4D1795A2E4DB2F0B01679ED314A00947A3DD50D028B43A73DCE5260780B37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