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12825" windowHeight="12660" tabRatio="935" firstSheet="2" activeTab="2"/>
  </bookViews>
  <sheets>
    <sheet name="Legend" sheetId="89" state="hidden" r:id="rId1"/>
    <sheet name="Common Svcs" sheetId="102" state="hidden" r:id="rId2"/>
    <sheet name="Check Sheet" sheetId="60" r:id="rId3"/>
    <sheet name="Item 100, page 1" sheetId="61" r:id="rId4"/>
    <sheet name="Item 100, page 3" sheetId="103" r:id="rId5"/>
    <sheet name="Item XX" sheetId="95" state="hidden" r:id="rId6"/>
    <sheet name="Item 100, page RMVD" sheetId="63" state="hidden" r:id="rId7"/>
    <sheet name="Item 100, page 2 RMVD" sheetId="81" state="hidden" r:id="rId8"/>
    <sheet name="Item 100, page 4-b" sheetId="90" state="hidden" r:id="rId9"/>
  </sheets>
  <externalReferences>
    <externalReference r:id="rId10"/>
  </externalReferences>
  <definedNames>
    <definedName name="_xlnm.Print_Area" localSheetId="4">'Item 100, page 3'!$A$1:$L$60</definedName>
    <definedName name="_xlnm.Print_Area" localSheetId="5">'Item XX'!$A$1:$J$58</definedName>
  </definedNames>
  <calcPr calcId="145621"/>
</workbook>
</file>

<file path=xl/calcChain.xml><?xml version="1.0" encoding="utf-8"?>
<calcChain xmlns="http://schemas.openxmlformats.org/spreadsheetml/2006/main">
  <c r="I33" i="63" l="1"/>
  <c r="I31" i="63"/>
  <c r="C31" i="63"/>
  <c r="I30" i="63"/>
  <c r="C30" i="63"/>
  <c r="I29" i="63"/>
  <c r="C29" i="63"/>
  <c r="I28" i="63"/>
  <c r="C28" i="63"/>
  <c r="I27" i="63"/>
  <c r="C27" i="63"/>
  <c r="I26" i="63"/>
  <c r="C26" i="63"/>
  <c r="I25" i="63"/>
  <c r="C25" i="63"/>
  <c r="I24" i="63"/>
  <c r="C24" i="63"/>
  <c r="I23" i="63"/>
  <c r="C23" i="63"/>
  <c r="I22" i="63"/>
  <c r="E22" i="63"/>
  <c r="E23" i="63" s="1"/>
  <c r="E24" i="63" s="1"/>
  <c r="E25" i="63" s="1"/>
  <c r="E26" i="63" s="1"/>
  <c r="E27" i="63" s="1"/>
  <c r="E28" i="63" s="1"/>
  <c r="E29" i="63" s="1"/>
  <c r="E30" i="63" s="1"/>
  <c r="E31" i="63" s="1"/>
  <c r="D22" i="63"/>
  <c r="D23" i="63" s="1"/>
  <c r="D24" i="63" s="1"/>
  <c r="D25" i="63" s="1"/>
  <c r="D26" i="63" s="1"/>
  <c r="D27" i="63" s="1"/>
  <c r="D28" i="63" s="1"/>
  <c r="D29" i="63" s="1"/>
  <c r="D30" i="63" s="1"/>
  <c r="D31" i="63" s="1"/>
  <c r="D32" i="63" s="1"/>
  <c r="C22" i="63"/>
  <c r="I21" i="63"/>
  <c r="E21" i="63"/>
  <c r="D21" i="63"/>
  <c r="C21" i="63"/>
  <c r="I9" i="102"/>
  <c r="I7" i="102"/>
  <c r="F31" i="102"/>
  <c r="G31" i="102"/>
  <c r="H31" i="102"/>
  <c r="F22" i="102"/>
  <c r="G22" i="102"/>
  <c r="H22" i="102"/>
  <c r="I14" i="102"/>
  <c r="E24" i="102"/>
  <c r="F25" i="102"/>
  <c r="G25" i="102"/>
  <c r="H25" i="102"/>
  <c r="E10" i="102"/>
  <c r="F10" i="102" s="1"/>
  <c r="G10" i="102" s="1"/>
  <c r="E7" i="102"/>
  <c r="F7" i="102"/>
  <c r="G7" i="102" s="1"/>
  <c r="I6" i="102"/>
  <c r="E23" i="81"/>
  <c r="F29" i="102"/>
  <c r="G29" i="102" s="1"/>
  <c r="H29" i="102" s="1"/>
  <c r="F24" i="102"/>
  <c r="G24" i="102"/>
  <c r="H24" i="102" s="1"/>
  <c r="F23" i="102"/>
  <c r="G23" i="102"/>
  <c r="H23" i="102"/>
  <c r="E33" i="63"/>
  <c r="F21" i="102"/>
  <c r="G21" i="102"/>
  <c r="H21" i="102"/>
  <c r="G47" i="102"/>
  <c r="H47" i="102"/>
  <c r="G45" i="102"/>
  <c r="H45" i="102"/>
  <c r="G43" i="102"/>
  <c r="H43" i="102"/>
  <c r="G42" i="102"/>
  <c r="H42" i="102"/>
  <c r="G41" i="102"/>
  <c r="H41" i="102"/>
  <c r="G40" i="102"/>
  <c r="H40" i="102"/>
  <c r="G39" i="102"/>
  <c r="H39" i="102"/>
  <c r="G38" i="102"/>
  <c r="H38" i="102"/>
  <c r="D4" i="95"/>
  <c r="D4" i="90"/>
  <c r="D4" i="81"/>
  <c r="C3" i="63"/>
  <c r="D5" i="95"/>
  <c r="D5" i="90"/>
  <c r="D5" i="81"/>
  <c r="C4" i="63"/>
  <c r="H37" i="81"/>
  <c r="J54" i="95"/>
  <c r="I54" i="95"/>
  <c r="C54" i="95"/>
  <c r="B54" i="95"/>
  <c r="B52" i="95"/>
  <c r="I37" i="63"/>
  <c r="I35" i="63"/>
  <c r="E20" i="63"/>
  <c r="E18" i="63"/>
  <c r="E19" i="63"/>
  <c r="J54" i="90"/>
  <c r="I54" i="90"/>
  <c r="C54" i="90"/>
  <c r="B54" i="90"/>
  <c r="B52" i="90"/>
  <c r="B39" i="81"/>
  <c r="B40" i="81"/>
  <c r="I36" i="63"/>
  <c r="I37" i="81"/>
  <c r="B38" i="81"/>
  <c r="B37" i="81"/>
  <c r="A37" i="81"/>
  <c r="J35" i="63"/>
  <c r="J36" i="63"/>
  <c r="J37" i="63"/>
  <c r="A44" i="63"/>
  <c r="I52" i="63"/>
  <c r="J54" i="81"/>
  <c r="K57" i="63"/>
  <c r="J57" i="63"/>
  <c r="C54" i="81"/>
  <c r="B54" i="81"/>
  <c r="B52" i="81"/>
  <c r="C57" i="63"/>
  <c r="B57" i="63"/>
  <c r="B55" i="63"/>
  <c r="A36" i="63"/>
  <c r="A37" i="63"/>
  <c r="A35" i="63"/>
  <c r="I54" i="81"/>
  <c r="E28" i="81"/>
  <c r="E8" i="102"/>
  <c r="F8" i="102"/>
  <c r="G8" i="102" s="1"/>
  <c r="E9" i="102"/>
  <c r="F9" i="102" s="1"/>
  <c r="G9" i="102" s="1"/>
  <c r="F26" i="102"/>
  <c r="G26" i="102"/>
  <c r="H26" i="102"/>
  <c r="E11" i="102"/>
  <c r="F11" i="102" s="1"/>
  <c r="G11" i="102" s="1"/>
  <c r="E6" i="102"/>
  <c r="F6" i="102"/>
  <c r="G6" i="102" s="1"/>
  <c r="C35" i="63"/>
  <c r="C37" i="63"/>
  <c r="E14" i="102"/>
  <c r="F14" i="102" s="1"/>
  <c r="G14" i="102" s="1"/>
  <c r="I11" i="102"/>
  <c r="F27" i="102"/>
  <c r="G27" i="102" s="1"/>
  <c r="H27" i="102" s="1"/>
  <c r="E15" i="102"/>
  <c r="F15" i="102"/>
  <c r="G15" i="102" s="1"/>
  <c r="M6" i="81"/>
  <c r="C36" i="63"/>
  <c r="I8" i="102"/>
  <c r="I10" i="102"/>
</calcChain>
</file>

<file path=xl/comments1.xml><?xml version="1.0" encoding="utf-8"?>
<comments xmlns="http://schemas.openxmlformats.org/spreadsheetml/2006/main">
  <authors>
    <author>Christensen, Abby Rose</author>
  </authors>
  <commentList>
    <comment ref="F34" authorId="0">
      <text>
        <r>
          <rPr>
            <b/>
            <sz val="9"/>
            <color indexed="81"/>
            <rFont val="Tahoma"/>
            <family val="2"/>
          </rPr>
          <t>Christensen, Abby Rose:</t>
        </r>
        <r>
          <rPr>
            <sz val="9"/>
            <color indexed="81"/>
            <rFont val="Tahoma"/>
            <family val="2"/>
          </rPr>
          <t xml:space="preserve">
check
</t>
        </r>
      </text>
    </comment>
    <comment ref="F35" authorId="0">
      <text>
        <r>
          <rPr>
            <b/>
            <sz val="9"/>
            <color indexed="81"/>
            <rFont val="Tahoma"/>
            <family val="2"/>
          </rPr>
          <t>Christensen, Abby Rose:</t>
        </r>
        <r>
          <rPr>
            <sz val="9"/>
            <color indexed="81"/>
            <rFont val="Tahoma"/>
            <family val="2"/>
          </rPr>
          <t xml:space="preserve">
39 and 40 should be 10
41 should be 9
42 and 43 should be 8
44 should be 6</t>
        </r>
      </text>
    </comment>
    <comment ref="C38" authorId="0">
      <text>
        <r>
          <rPr>
            <b/>
            <sz val="9"/>
            <color indexed="81"/>
            <rFont val="Tahoma"/>
            <family val="2"/>
          </rPr>
          <t>Christensen, Abby Rose:</t>
        </r>
        <r>
          <rPr>
            <sz val="9"/>
            <color indexed="81"/>
            <rFont val="Tahoma"/>
            <family val="2"/>
          </rPr>
          <t xml:space="preserve">
should be 5</t>
        </r>
      </text>
    </comment>
  </commentList>
</comments>
</file>

<file path=xl/comments2.xml><?xml version="1.0" encoding="utf-8"?>
<comments xmlns="http://schemas.openxmlformats.org/spreadsheetml/2006/main">
  <authors>
    <author>Christensen, Abby Rose</author>
  </authors>
  <commentList>
    <comment ref="A26" authorId="0">
      <text>
        <r>
          <rPr>
            <b/>
            <sz val="9"/>
            <color indexed="81"/>
            <rFont val="Tahoma"/>
            <family val="2"/>
          </rPr>
          <t>Christensen, Abby Rose:</t>
        </r>
        <r>
          <rPr>
            <sz val="9"/>
            <color indexed="81"/>
            <rFont val="Tahoma"/>
            <family val="2"/>
          </rPr>
          <t xml:space="preserve">
Got rid of the 6 can option.  Do you need to make a note of that change?
</t>
        </r>
      </text>
    </comment>
  </commentList>
</comments>
</file>

<file path=xl/sharedStrings.xml><?xml version="1.0" encoding="utf-8"?>
<sst xmlns="http://schemas.openxmlformats.org/spreadsheetml/2006/main" count="506" uniqueCount="200">
  <si>
    <t>Tariff No.</t>
  </si>
  <si>
    <t>Company Name/Permit Number:</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</si>
  <si>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</si>
  <si>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</si>
  <si>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</si>
  <si>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</si>
  <si>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</si>
  <si>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</si>
  <si>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</si>
  <si>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</si>
  <si>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</si>
  <si>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</si>
  <si>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Taxes</t>
  </si>
  <si>
    <t>Supplements in Effect</t>
  </si>
  <si>
    <t>Appendix A</t>
  </si>
  <si>
    <t>Appendix B</t>
  </si>
  <si>
    <t>Issued by:</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</si>
  <si>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</si>
  <si>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</si>
  <si>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</si>
  <si>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</si>
  <si>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</si>
  <si>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</si>
  <si>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</si>
  <si>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</si>
  <si>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</si>
  <si>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</si>
  <si>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</si>
  <si>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</si>
  <si>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</si>
  <si>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</si>
  <si>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</si>
  <si>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Optional</t>
  </si>
  <si>
    <t>Units or Type</t>
  </si>
  <si>
    <t>of</t>
  </si>
  <si>
    <t>Service</t>
  </si>
  <si>
    <t>Container</t>
  </si>
  <si>
    <t>of Containers</t>
  </si>
  <si>
    <t>Rate</t>
  </si>
  <si>
    <t>Rental</t>
  </si>
  <si>
    <t>20 gallon can</t>
  </si>
  <si>
    <t>WG/EOWR</t>
  </si>
  <si>
    <t>1 Can</t>
  </si>
  <si>
    <t>2 Can</t>
  </si>
  <si>
    <t>3 Can</t>
  </si>
  <si>
    <t>4 Can</t>
  </si>
  <si>
    <t>5 Can</t>
  </si>
  <si>
    <t>32 Gal Toter</t>
  </si>
  <si>
    <t>64 Gal Toter</t>
  </si>
  <si>
    <t>96 Gal Toter</t>
  </si>
  <si>
    <t>MG/EOWR</t>
  </si>
  <si>
    <t>Recycle Only</t>
  </si>
  <si>
    <t>Yardwaste Only</t>
  </si>
  <si>
    <t>Frequency of Service Codes: WG=Weekly Garbage; EOWG-Every Other Week Garbage; MG=Monthly Garbage; WR=Weekly Recycling</t>
  </si>
  <si>
    <t>EOWR=Every Other Week Recycling; MR=Monthly Recycling; List others used by company:</t>
  </si>
  <si>
    <t>(Notes for this item are continued on next page)</t>
  </si>
  <si>
    <t>WG/WR</t>
  </si>
  <si>
    <t>MG/WR</t>
  </si>
  <si>
    <t>Note 4:</t>
  </si>
  <si>
    <t>Note 5:</t>
  </si>
  <si>
    <t>Rate per receptacle</t>
  </si>
  <si>
    <t>Type of receptacle</t>
  </si>
  <si>
    <t xml:space="preserve">Revised Page No. </t>
  </si>
  <si>
    <t>Title Page</t>
  </si>
  <si>
    <t>O</t>
  </si>
  <si>
    <t>Check Sheet</t>
  </si>
  <si>
    <t>Item Index</t>
  </si>
  <si>
    <t>Subject Index</t>
  </si>
  <si>
    <t>Current Revision</t>
  </si>
  <si>
    <t>Issued By:</t>
  </si>
  <si>
    <t>Issue Date:</t>
  </si>
  <si>
    <t>Rates below apply in the following service area:</t>
  </si>
  <si>
    <t>32-gallon can or unit</t>
  </si>
  <si>
    <t>90-gallon toter</t>
  </si>
  <si>
    <t>Mini-can</t>
  </si>
  <si>
    <t>60-gallon toter</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</si>
  <si>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</si>
  <si>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</si>
  <si>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</si>
  <si>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</si>
  <si>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7:</t>
  </si>
  <si>
    <t xml:space="preserve">Effective Date: </t>
  </si>
  <si>
    <t>Recycling rates on this page expire on:</t>
  </si>
  <si>
    <t xml:space="preserve"> December 31st, 2010</t>
  </si>
  <si>
    <t>Item 100 -- Residential Service -- Monthly Rates (continued from previous page)</t>
  </si>
  <si>
    <t>Customers will be charged for service requested even if fewer units are picked up on a particular</t>
  </si>
  <si>
    <t>trip.  No credit will be given for partially filled cans.  No credit will be given if customer fails to set</t>
  </si>
  <si>
    <t>receptacles out for collection.</t>
  </si>
  <si>
    <t>For customers on automated service routes:  The company will assess roll-out charges where,</t>
  </si>
  <si>
    <t>due to circumstances outside the control of the driver, the driver is required to move an automated</t>
  </si>
  <si>
    <t>cart or toter more than ___________ feet in order to reach the truck.  The charge for this roll-out</t>
  </si>
  <si>
    <r>
      <t>service is: $</t>
    </r>
    <r>
      <rPr>
        <u/>
        <sz val="10"/>
        <rFont val="Arial"/>
        <family val="2"/>
      </rPr>
      <t xml:space="preserve">     n/a     </t>
    </r>
    <r>
      <rPr>
        <sz val="10"/>
        <rFont val="Arial"/>
      </rPr>
      <t>per cart or toter, per pickup.</t>
    </r>
  </si>
  <si>
    <t>The charge for an occasional extra residential bag, can, unit, toter, mini-can, or micro-mini-can</t>
  </si>
  <si>
    <t>on a regular pickup is:</t>
  </si>
  <si>
    <t>per pickup</t>
  </si>
  <si>
    <t>Micro-minican</t>
  </si>
  <si>
    <t>Bag</t>
  </si>
  <si>
    <r>
      <t>$</t>
    </r>
    <r>
      <rPr>
        <u/>
        <sz val="10"/>
        <rFont val="Arial"/>
        <family val="2"/>
      </rPr>
      <t xml:space="preserve">  n/a  </t>
    </r>
    <r>
      <rPr>
        <sz val="10"/>
        <rFont val="Arial"/>
      </rPr>
      <t xml:space="preserve"> per can/unit.  Service will be rendered on the normal scheduled pickup day for the</t>
    </r>
  </si>
  <si>
    <t>Revised Page No. 24</t>
  </si>
  <si>
    <t>Input Cell</t>
  </si>
  <si>
    <t>Internal Sheet Linked Cell</t>
  </si>
  <si>
    <t>External Workbook Linked Cell</t>
  </si>
  <si>
    <t>Legend:</t>
  </si>
  <si>
    <t>Notes:</t>
  </si>
  <si>
    <t>Double Check Recyclnig Credit rates and dates</t>
  </si>
  <si>
    <t>Double Check Check Sheet updates</t>
  </si>
  <si>
    <t>Double check all Ancilary fees for PI potential in realtion to other companies</t>
  </si>
  <si>
    <t>see note 8</t>
  </si>
  <si>
    <t>1st</t>
  </si>
  <si>
    <t>For the period of the pilot program, the Revenue Share will cover the monthly service cost and rental fee of the container for 150 participating customers.  Customers will be notified at the end of the pilot that if they wish to continue service they can take no action, keep the container and begin paying for the cost of service, if the customer does not want to continue, they must notify Republic Services to have the container removed.</t>
  </si>
  <si>
    <t>Special rules relating to yardwaste program:</t>
  </si>
  <si>
    <t>Yardwaste /</t>
  </si>
  <si>
    <t>Organics</t>
  </si>
  <si>
    <t>Service Rate</t>
  </si>
  <si>
    <t>see page 26b</t>
  </si>
  <si>
    <t>Revised Page No. 26b (N)</t>
  </si>
  <si>
    <t xml:space="preserve">The 20 gallon yardwaste container will be used on a pilot status only for select households until May 2015.  When the pilot program has concluded, if use of the 20 gallon container promotes success in diverting food waste out of the MSW container, subscription for the 20 gallon container (collected every other week as per the normal yard waste collection schedue) will be open to all single family customers living within the service territory of appendices A and B.  The goal of the pilot program is to test the impact various organic waste container options and their effect on recycling behavior.  The program will be available to a select group of households residing on five routes in the city of Kenmore (Appendix A).  100-150 participants will receive the 20 gallon curbside container, half of said participants will receive a kitchen food scrap container, and all participants will receive the same educational material about how to properly dispose of organic waste.   </t>
  </si>
  <si>
    <t>* Pilot Program</t>
  </si>
  <si>
    <t>20 Gal Toter (N)</t>
  </si>
  <si>
    <r>
      <t xml:space="preserve">  EOW Organics </t>
    </r>
    <r>
      <rPr>
        <i/>
        <sz val="10"/>
        <rFont val="Arial"/>
        <family val="2"/>
      </rPr>
      <t>(limited availability)</t>
    </r>
  </si>
  <si>
    <t>2nd</t>
  </si>
  <si>
    <t>Revised Page No. 16</t>
  </si>
  <si>
    <t>Item XX</t>
  </si>
  <si>
    <t>Free extra receptacles will not be permited for customers with the 20 gallon carts as are with larger containers for recycling and yard waste. Extras will be assessed a charge at the same rate as stated for MSW service.</t>
  </si>
  <si>
    <r>
      <t>Following is a description of yardwaste program (type of containers, frequency, etc.).  Program provided in  accordance with Ordinance No. ___</t>
    </r>
    <r>
      <rPr>
        <u/>
        <sz val="10"/>
        <rFont val="Arial"/>
        <family val="2"/>
      </rPr>
      <t>N/A</t>
    </r>
    <r>
      <rPr>
        <sz val="10"/>
        <rFont val="Arial"/>
        <family val="2"/>
      </rPr>
      <t>____ of _</t>
    </r>
    <r>
      <rPr>
        <u/>
        <sz val="10"/>
        <rFont val="Arial"/>
        <family val="2"/>
      </rPr>
      <t>King County</t>
    </r>
    <r>
      <rPr>
        <sz val="10"/>
        <rFont val="Arial"/>
        <family val="2"/>
      </rPr>
      <t>_(name of county or city).</t>
    </r>
  </si>
  <si>
    <t>32 Gal Bear Proof Toter</t>
  </si>
  <si>
    <t>64 Gal Bear Proof Toter</t>
  </si>
  <si>
    <t>96 Gal Bear Proof Toter</t>
  </si>
  <si>
    <t>DOUBLE CHECK!!!</t>
  </si>
  <si>
    <t>Total LG</t>
  </si>
  <si>
    <t>Collection Rates Per Pick-up</t>
  </si>
  <si>
    <t>Container Rental</t>
  </si>
  <si>
    <t>Commercial Service</t>
  </si>
  <si>
    <t>Proposed</t>
  </si>
  <si>
    <t>Increase</t>
  </si>
  <si>
    <t>($)</t>
  </si>
  <si>
    <t>(%)</t>
  </si>
  <si>
    <t>32 Gal Can</t>
  </si>
  <si>
    <t>1 Yard Container</t>
  </si>
  <si>
    <t>2 Yard Container</t>
  </si>
  <si>
    <t>3 Yard Container</t>
  </si>
  <si>
    <t>4 Yard Container</t>
  </si>
  <si>
    <t>6 Yard Container</t>
  </si>
  <si>
    <t>Drop Box Service</t>
  </si>
  <si>
    <t>30 Yard Container (On Call)</t>
  </si>
  <si>
    <t>Delivery</t>
  </si>
  <si>
    <t>Residential Service</t>
  </si>
  <si>
    <t>Monthly Rate</t>
  </si>
  <si>
    <t>(including EOW Curbside Recycling)</t>
  </si>
  <si>
    <t>1 Mini Can</t>
  </si>
  <si>
    <t>weekly</t>
  </si>
  <si>
    <t>2 Cans</t>
  </si>
  <si>
    <t>32 Gal Cart</t>
  </si>
  <si>
    <t>64 Gal Cart</t>
  </si>
  <si>
    <t>90 Gal Cart</t>
  </si>
  <si>
    <t>EOW</t>
  </si>
  <si>
    <t>Note 1:  Description/rules related to recycling program are shown on page23.</t>
  </si>
  <si>
    <t>Note 2:  Description/rules related to yardwaste program are shown on page 24.</t>
  </si>
  <si>
    <t>Rabanco LTD G-12</t>
  </si>
  <si>
    <t xml:space="preserve">Republic Services, Rabanco Companies, Sea Tac Disposal </t>
  </si>
  <si>
    <t>5th</t>
  </si>
  <si>
    <t xml:space="preserve">City of Normandy Park </t>
  </si>
  <si>
    <t xml:space="preserve">Inserted option for 10 gallon can </t>
  </si>
  <si>
    <t>10 gallon can</t>
  </si>
  <si>
    <t>Take off bear carts</t>
  </si>
  <si>
    <t>Note 1:  Description/rules related to recycling program are shown on page 27.</t>
  </si>
  <si>
    <t>Note 2:  Description/rules related to yardwaste program are shown on page 28.</t>
  </si>
  <si>
    <t xml:space="preserve">Remove bear cart info? </t>
  </si>
  <si>
    <t xml:space="preserve">Not applicable </t>
  </si>
  <si>
    <t>WG/EOWR/WYW</t>
  </si>
  <si>
    <t>MG/EOWR/WYW</t>
  </si>
  <si>
    <t xml:space="preserve">Yardwaste </t>
  </si>
  <si>
    <t>(64 g cart)</t>
  </si>
  <si>
    <t>Yardwaste</t>
  </si>
  <si>
    <t>(96 g cart)</t>
  </si>
  <si>
    <t xml:space="preserve">Svc Rate </t>
  </si>
  <si>
    <t>Note 1:  Description/rules related to recycling program are shown on page 29.</t>
  </si>
  <si>
    <t>Note 2:  Description/rules related to yardwaste program are shown on page 30.</t>
  </si>
  <si>
    <t xml:space="preserve">$3.94 </t>
  </si>
  <si>
    <t xml:space="preserve">$8.17 </t>
  </si>
  <si>
    <t xml:space="preserve">$8.43 </t>
  </si>
  <si>
    <t>$8.82 (N)</t>
  </si>
  <si>
    <t>Mandatory Recycling</t>
  </si>
  <si>
    <t>N/A</t>
  </si>
  <si>
    <t>13a</t>
  </si>
  <si>
    <t>Appendix A (C )</t>
  </si>
  <si>
    <t>Note 3:  In addition to the recycling rates shown above, a recycling debit/(credit) of ($0.71) applies.</t>
  </si>
  <si>
    <t>13</t>
  </si>
  <si>
    <t>2</t>
  </si>
  <si>
    <t>1</t>
  </si>
  <si>
    <t>11</t>
  </si>
  <si>
    <t>5</t>
  </si>
  <si>
    <t>$14.79 (A)</t>
  </si>
  <si>
    <t>$22.19 (A)</t>
  </si>
  <si>
    <t>$31.24 (A)</t>
  </si>
  <si>
    <t>$1.11 (N)</t>
  </si>
  <si>
    <t>Alex Brenner, Division Controller</t>
  </si>
  <si>
    <t>14th</t>
  </si>
  <si>
    <t>$7.06 (A)</t>
  </si>
  <si>
    <t>$8.19 (A)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</si>
</sst>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164" formatCode="mmmm\ d\,\ yyyy"/>
    <numFmt numFmtId="165" formatCode="&quot;$&quot;#,##0.00"/>
    <numFmt numFmtId="166" formatCode="0.0%"/>
  </numFmts>
  <fonts count="21" x14ac:knownFonts="1">
    <font>
      <sz val="10"/>
      <name val="Arial"/>
    </font>
    <font>
      <sz val="10"/>
      <name val="Arial"/>
    </font>
    <font>
      <sz val="10"/>
      <name val="Arial"/>
      <family val="2"/>
    </font>
    <font>
      <sz val="7.5"/>
      <name val="Arial"/>
      <family val="2"/>
    </font>
    <font>
      <u/>
      <sz val="10"/>
      <name val="Arial"/>
      <family val="2"/>
    </font>
    <font>
      <i/>
      <sz val="10"/>
      <name val="Arial"/>
      <family val="2"/>
    </font>
    <font>
      <b/>
      <sz val="10"/>
      <name val="Arial"/>
      <family val="2"/>
    </font>
    <font>
      <sz val="8"/>
      <name val="Arial"/>
      <family val="2"/>
    </font>
    <font>
      <u/>
      <sz val="10"/>
      <name val="Arial"/>
      <family val="2"/>
    </font>
    <font>
      <sz val="10"/>
      <name val="Arial"/>
      <family val="2"/>
    </font>
    <font>
      <strike/>
      <sz val="10"/>
      <name val="Arial"/>
      <family val="2"/>
    </font>
    <font>
      <sz val="10"/>
      <name val="Arial"/>
      <family val="2"/>
    </font>
    <font>
      <sz val="9"/>
      <color indexed="81"/>
      <name val="Tahoma"/>
      <family val="2"/>
    </font>
    <font>
      <b/>
      <sz val="9"/>
      <color indexed="81"/>
      <name val="Tahoma"/>
      <family val="2"/>
    </font>
    <font>
      <i/>
      <sz val="9"/>
      <name val="Arial"/>
      <family val="2"/>
    </font>
    <font>
      <sz val="9.5"/>
      <color theme="1"/>
      <name val="Arial"/>
      <family val="2"/>
    </font>
    <font>
      <b/>
      <sz val="9.5"/>
      <color theme="1"/>
      <name val="Arial"/>
      <family val="2"/>
    </font>
    <font>
      <i/>
      <sz val="9.5"/>
      <color theme="1"/>
      <name val="Arial"/>
      <family val="2"/>
    </font>
    <font>
      <b/>
      <i/>
      <sz val="9.5"/>
      <color theme="1"/>
      <name val="Arial"/>
      <family val="2"/>
    </font>
    <font>
      <sz val="8"/>
      <color theme="1"/>
      <name val="Arial"/>
      <family val="2"/>
    </font>
    <font>
      <i/>
      <sz val="8"/>
      <color rgb="FFFF0000"/>
      <name val="Arial"/>
      <family val="2"/>
    </font>
  </fonts>
  <fills count="8">
    <fill>
      <patternFill patternType="none"/>
    </fill>
    <fill>
      <patternFill patternType="gray125"/>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33CC"/>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s>
  <cellStyleXfs count="7">
    <xf numFmtId="0" fontId="0" fillId="0" borderId="0"/>
    <xf numFmtId="44" fontId="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0" fontId="2" fillId="0" borderId="0"/>
    <xf numFmtId="0" fontId="9" fillId="2" borderId="19" applyNumberFormat="0" applyFont="0" applyAlignment="0" applyProtection="0"/>
    <xf numFmtId="9" fontId="1" fillId="0" borderId="0" applyFont="0" applyFill="0" applyBorder="0" applyAlignment="0" applyProtection="0"/>
  </cellStyleXfs>
  <cellXfs count="200">
    <xf numFmtId="0" fontId="0" fillId="0" borderId="0" xfId="0"/>
    <xf numFmtId="0" fontId="0" fillId="0" borderId="0"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6" fillId="0" borderId="0" xfId="0" applyFont="1" applyFill="1" applyBorder="1" applyAlignment="1">
      <alignment horizontal="right"/>
    </xf>
    <xf numFmtId="0" fontId="0" fillId="0" borderId="0" xfId="0" applyFill="1" applyBorder="1" applyAlignment="1">
      <alignment horizontal="left"/>
    </xf>
    <xf numFmtId="0" fontId="0" fillId="0" borderId="6" xfId="0" applyFill="1" applyBorder="1"/>
    <xf numFmtId="0" fontId="0" fillId="0" borderId="7" xfId="0" applyFill="1" applyBorder="1"/>
    <xf numFmtId="0" fontId="0" fillId="0" borderId="8" xfId="0" applyFill="1" applyBorder="1"/>
    <xf numFmtId="0" fontId="0" fillId="0" borderId="0" xfId="0" applyFill="1"/>
    <xf numFmtId="0" fontId="0" fillId="0" borderId="9" xfId="0" applyFill="1" applyBorder="1"/>
    <xf numFmtId="0" fontId="0" fillId="0" borderId="10" xfId="0" applyFill="1" applyBorder="1" applyAlignment="1">
      <alignment horizontal="center"/>
    </xf>
    <xf numFmtId="0" fontId="0" fillId="0" borderId="11" xfId="0" applyFill="1" applyBorder="1"/>
    <xf numFmtId="0" fontId="0" fillId="0" borderId="12" xfId="0" applyFill="1" applyBorder="1"/>
    <xf numFmtId="0" fontId="0" fillId="0" borderId="10" xfId="0" applyFill="1" applyBorder="1"/>
    <xf numFmtId="0" fontId="0" fillId="0" borderId="13" xfId="0" applyFill="1" applyBorder="1"/>
    <xf numFmtId="0" fontId="4" fillId="0" borderId="0" xfId="0" applyFont="1" applyFill="1" applyBorder="1" applyAlignment="1">
      <alignment horizontal="center"/>
    </xf>
    <xf numFmtId="0" fontId="4" fillId="0" borderId="11" xfId="0" applyFont="1"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0" fontId="0" fillId="0" borderId="3" xfId="0" applyFill="1" applyBorder="1"/>
    <xf numFmtId="0" fontId="0" fillId="0" borderId="9" xfId="0" applyFill="1" applyBorder="1" applyAlignment="1">
      <alignment horizontal="left"/>
    </xf>
    <xf numFmtId="0" fontId="0" fillId="0" borderId="9" xfId="0" quotePrefix="1" applyFill="1" applyBorder="1" applyAlignment="1">
      <alignment horizontal="left"/>
    </xf>
    <xf numFmtId="0" fontId="2" fillId="0" borderId="9" xfId="0" applyFont="1" applyFill="1" applyBorder="1" applyAlignment="1">
      <alignment horizontal="left"/>
    </xf>
    <xf numFmtId="0" fontId="2" fillId="0" borderId="5" xfId="0" applyFont="1" applyFill="1" applyBorder="1" applyAlignment="1">
      <alignment horizontal="center"/>
    </xf>
    <xf numFmtId="0" fontId="2" fillId="0" borderId="9" xfId="0" quotePrefix="1" applyFont="1" applyFill="1" applyBorder="1" applyAlignment="1">
      <alignment horizontal="left"/>
    </xf>
    <xf numFmtId="0" fontId="4" fillId="0" borderId="9" xfId="0" applyFont="1" applyFill="1" applyBorder="1" applyAlignment="1">
      <alignment horizontal="center"/>
    </xf>
    <xf numFmtId="0" fontId="0" fillId="0" borderId="13" xfId="0" applyFill="1" applyBorder="1" applyAlignment="1">
      <alignment horizontal="center"/>
    </xf>
    <xf numFmtId="44" fontId="0" fillId="0" borderId="3" xfId="1" applyFont="1" applyFill="1" applyBorder="1"/>
    <xf numFmtId="0" fontId="0" fillId="0" borderId="9" xfId="0" applyFill="1" applyBorder="1" applyAlignment="1">
      <alignment horizontal="left" indent="2"/>
    </xf>
    <xf numFmtId="0" fontId="0" fillId="0" borderId="9" xfId="0" quotePrefix="1" applyFill="1" applyBorder="1" applyAlignment="1">
      <alignment horizontal="left" indent="2"/>
    </xf>
    <xf numFmtId="0" fontId="6" fillId="0" borderId="0" xfId="0" applyFont="1" applyFill="1" applyBorder="1" applyAlignment="1">
      <alignment horizontal="left" indent="1"/>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15" xfId="0" applyFont="1" applyFill="1" applyBorder="1" applyAlignment="1">
      <alignment horizontal="center"/>
    </xf>
    <xf numFmtId="0" fontId="7" fillId="0" borderId="2" xfId="0" applyFont="1" applyFill="1" applyBorder="1" applyAlignment="1">
      <alignment horizontal="center"/>
    </xf>
    <xf numFmtId="44" fontId="1" fillId="0" borderId="3" xfId="1" applyFont="1" applyFill="1" applyBorder="1"/>
    <xf numFmtId="44" fontId="1" fillId="0" borderId="3" xfId="1" applyFont="1" applyFill="1" applyBorder="1" applyAlignment="1">
      <alignment horizontal="right"/>
    </xf>
    <xf numFmtId="0" fontId="2" fillId="0" borderId="3" xfId="0" applyFont="1" applyFill="1" applyBorder="1" applyAlignment="1">
      <alignment horizontal="center"/>
    </xf>
    <xf numFmtId="0" fontId="4" fillId="0" borderId="3" xfId="0" applyFont="1" applyFill="1" applyBorder="1" applyAlignment="1">
      <alignment horizontal="center"/>
    </xf>
    <xf numFmtId="0" fontId="7" fillId="0" borderId="9" xfId="0" applyFont="1" applyFill="1" applyBorder="1"/>
    <xf numFmtId="0" fontId="7" fillId="0" borderId="0" xfId="0" applyFont="1" applyFill="1" applyBorder="1"/>
    <xf numFmtId="0" fontId="8" fillId="0" borderId="0" xfId="0" applyFont="1" applyFill="1" applyBorder="1" applyAlignment="1">
      <alignment horizontal="center"/>
    </xf>
    <xf numFmtId="0" fontId="0" fillId="0" borderId="10" xfId="0" applyFill="1" applyBorder="1" applyAlignment="1">
      <alignment horizontal="right"/>
    </xf>
    <xf numFmtId="0" fontId="6" fillId="0" borderId="0" xfId="0" applyFont="1" applyFill="1" applyBorder="1"/>
    <xf numFmtId="44" fontId="0" fillId="0" borderId="0" xfId="1" applyFont="1" applyFill="1" applyBorder="1"/>
    <xf numFmtId="44" fontId="4" fillId="0" borderId="0" xfId="1" applyFont="1" applyFill="1" applyBorder="1" applyAlignment="1">
      <alignment horizontal="center"/>
    </xf>
    <xf numFmtId="44" fontId="4" fillId="0" borderId="3" xfId="1" applyFont="1" applyFill="1" applyBorder="1" applyAlignment="1">
      <alignment horizontal="center"/>
    </xf>
    <xf numFmtId="0" fontId="2" fillId="0" borderId="0" xfId="4" applyFill="1"/>
    <xf numFmtId="0" fontId="2" fillId="0" borderId="13" xfId="4" applyFill="1" applyBorder="1"/>
    <xf numFmtId="0" fontId="2" fillId="0" borderId="10" xfId="4" applyFill="1" applyBorder="1"/>
    <xf numFmtId="0" fontId="2" fillId="0" borderId="12" xfId="4" applyFill="1" applyBorder="1"/>
    <xf numFmtId="0" fontId="2" fillId="0" borderId="11" xfId="4" applyFill="1" applyBorder="1"/>
    <xf numFmtId="0" fontId="2" fillId="0" borderId="0" xfId="4" applyFill="1" applyBorder="1"/>
    <xf numFmtId="0" fontId="2" fillId="0" borderId="9" xfId="4" applyFill="1" applyBorder="1"/>
    <xf numFmtId="0" fontId="2" fillId="0" borderId="0" xfId="4" applyFill="1" applyBorder="1" applyAlignment="1">
      <alignment horizontal="left"/>
    </xf>
    <xf numFmtId="0" fontId="4" fillId="0" borderId="0" xfId="4" applyFont="1" applyFill="1" applyBorder="1" applyAlignment="1">
      <alignment horizontal="center"/>
    </xf>
    <xf numFmtId="0" fontId="2" fillId="0" borderId="0" xfId="4" applyFont="1" applyFill="1" applyBorder="1" applyAlignment="1">
      <alignment horizontal="left"/>
    </xf>
    <xf numFmtId="0" fontId="4" fillId="0" borderId="11" xfId="4" applyFont="1" applyFill="1" applyBorder="1" applyAlignment="1">
      <alignment horizontal="center"/>
    </xf>
    <xf numFmtId="0" fontId="2" fillId="0" borderId="9" xfId="4" applyFont="1" applyFill="1" applyBorder="1" applyAlignment="1">
      <alignment horizontal="left"/>
    </xf>
    <xf numFmtId="0" fontId="2" fillId="0" borderId="14" xfId="4" applyFill="1" applyBorder="1"/>
    <xf numFmtId="0" fontId="2" fillId="0" borderId="0" xfId="4" applyFill="1" applyBorder="1" applyAlignment="1">
      <alignment horizontal="center"/>
    </xf>
    <xf numFmtId="0" fontId="6" fillId="0" borderId="9" xfId="4" applyFont="1" applyFill="1" applyBorder="1"/>
    <xf numFmtId="0" fontId="2" fillId="0" borderId="10" xfId="4" applyFill="1" applyBorder="1" applyAlignment="1">
      <alignment horizontal="center"/>
    </xf>
    <xf numFmtId="0" fontId="2" fillId="0" borderId="8" xfId="4" applyFill="1" applyBorder="1"/>
    <xf numFmtId="0" fontId="2" fillId="0" borderId="7" xfId="4" applyFill="1" applyBorder="1"/>
    <xf numFmtId="0" fontId="2" fillId="0" borderId="6" xfId="4" applyFill="1" applyBorder="1"/>
    <xf numFmtId="0" fontId="2" fillId="0" borderId="4" xfId="4" applyFill="1" applyBorder="1" applyAlignment="1">
      <alignment horizontal="center"/>
    </xf>
    <xf numFmtId="0" fontId="4" fillId="0" borderId="9" xfId="4" applyFont="1" applyFill="1" applyBorder="1" applyAlignment="1">
      <alignment horizontal="center"/>
    </xf>
    <xf numFmtId="0" fontId="2" fillId="0" borderId="4" xfId="4" applyFill="1" applyBorder="1"/>
    <xf numFmtId="0" fontId="2" fillId="0" borderId="0" xfId="4" quotePrefix="1" applyFill="1" applyBorder="1" applyAlignment="1">
      <alignment horizontal="left"/>
    </xf>
    <xf numFmtId="44" fontId="2" fillId="0" borderId="3" xfId="2" applyFont="1" applyFill="1" applyBorder="1" applyAlignment="1">
      <alignment horizontal="right"/>
    </xf>
    <xf numFmtId="0" fontId="2" fillId="0" borderId="0" xfId="4" applyFill="1" applyBorder="1" applyAlignment="1"/>
    <xf numFmtId="0" fontId="0" fillId="3" borderId="0" xfId="0" applyFill="1" applyBorder="1"/>
    <xf numFmtId="0" fontId="0" fillId="4" borderId="0" xfId="0" applyFill="1"/>
    <xf numFmtId="0" fontId="2" fillId="3" borderId="0" xfId="0" applyFont="1" applyFill="1"/>
    <xf numFmtId="0" fontId="2" fillId="4" borderId="5" xfId="0" applyFont="1" applyFill="1" applyBorder="1" applyAlignment="1">
      <alignment horizontal="center"/>
    </xf>
    <xf numFmtId="0" fontId="2" fillId="4" borderId="0" xfId="4" applyFill="1" applyBorder="1" applyAlignment="1">
      <alignment horizontal="center"/>
    </xf>
    <xf numFmtId="0" fontId="2" fillId="0" borderId="0" xfId="0" applyFont="1"/>
    <xf numFmtId="0" fontId="2" fillId="5" borderId="0" xfId="0" applyFont="1" applyFill="1"/>
    <xf numFmtId="0" fontId="2" fillId="3" borderId="3" xfId="0" applyFont="1" applyFill="1" applyBorder="1" applyAlignment="1">
      <alignment horizontal="left"/>
    </xf>
    <xf numFmtId="0" fontId="2" fillId="4" borderId="9" xfId="0" applyFont="1" applyFill="1" applyBorder="1"/>
    <xf numFmtId="0" fontId="6" fillId="0" borderId="10" xfId="0" applyFont="1" applyBorder="1"/>
    <xf numFmtId="0" fontId="5" fillId="0" borderId="3" xfId="0" applyFont="1" applyFill="1" applyBorder="1"/>
    <xf numFmtId="44" fontId="2" fillId="3" borderId="3" xfId="1" applyFont="1" applyFill="1" applyBorder="1" applyAlignment="1">
      <alignment horizontal="center"/>
    </xf>
    <xf numFmtId="0" fontId="5" fillId="3" borderId="3" xfId="0" applyFont="1" applyFill="1" applyBorder="1"/>
    <xf numFmtId="165" fontId="2" fillId="0" borderId="3" xfId="2" applyNumberFormat="1" applyFont="1" applyFill="1" applyBorder="1" applyAlignment="1">
      <alignment horizontal="center"/>
    </xf>
    <xf numFmtId="165" fontId="2" fillId="3" borderId="3" xfId="2" applyNumberFormat="1" applyFont="1" applyFill="1" applyBorder="1" applyAlignment="1">
      <alignment horizontal="center"/>
    </xf>
    <xf numFmtId="165" fontId="1" fillId="0" borderId="3" xfId="1" applyNumberFormat="1" applyFont="1" applyFill="1" applyBorder="1" applyAlignment="1">
      <alignment horizontal="center"/>
    </xf>
    <xf numFmtId="165" fontId="2" fillId="4" borderId="3" xfId="2" applyNumberFormat="1" applyFont="1" applyFill="1" applyBorder="1" applyAlignment="1">
      <alignment horizontal="center"/>
    </xf>
    <xf numFmtId="165" fontId="1" fillId="3" borderId="3" xfId="1" applyNumberFormat="1" applyFont="1" applyFill="1" applyBorder="1" applyAlignment="1">
      <alignment horizontal="center"/>
    </xf>
    <xf numFmtId="0" fontId="2" fillId="3" borderId="9" xfId="4" applyFill="1" applyBorder="1"/>
    <xf numFmtId="0" fontId="2" fillId="3" borderId="0" xfId="4" applyFill="1" applyBorder="1"/>
    <xf numFmtId="165" fontId="2" fillId="3" borderId="0" xfId="4" applyNumberFormat="1" applyFill="1" applyBorder="1" applyAlignment="1">
      <alignment horizontal="center"/>
    </xf>
    <xf numFmtId="0" fontId="2" fillId="3" borderId="0" xfId="4" applyNumberFormat="1" applyFill="1" applyBorder="1" applyAlignment="1">
      <alignment horizontal="left"/>
    </xf>
    <xf numFmtId="0" fontId="2" fillId="0" borderId="3" xfId="0" applyFont="1" applyFill="1" applyBorder="1" applyAlignment="1">
      <alignment horizontal="left"/>
    </xf>
    <xf numFmtId="0" fontId="2" fillId="3" borderId="3" xfId="0" applyFont="1" applyFill="1" applyBorder="1" applyAlignment="1">
      <alignment horizontal="center"/>
    </xf>
    <xf numFmtId="0" fontId="2" fillId="0" borderId="9" xfId="4" applyFill="1" applyBorder="1" applyAlignment="1">
      <alignment vertical="top"/>
    </xf>
    <xf numFmtId="0" fontId="2" fillId="0" borderId="11" xfId="4" applyFill="1" applyBorder="1" applyAlignment="1">
      <alignment vertical="top"/>
    </xf>
    <xf numFmtId="0" fontId="2" fillId="0" borderId="0" xfId="4" quotePrefix="1" applyFill="1" applyBorder="1" applyAlignment="1">
      <alignment horizontal="center"/>
    </xf>
    <xf numFmtId="44" fontId="2" fillId="0" borderId="0" xfId="1" applyFont="1" applyFill="1" applyBorder="1" applyAlignment="1">
      <alignment horizontal="left"/>
    </xf>
    <xf numFmtId="0" fontId="4" fillId="0" borderId="0" xfId="4" applyFont="1" applyFill="1" applyBorder="1" applyAlignment="1"/>
    <xf numFmtId="0" fontId="2" fillId="0" borderId="0" xfId="4" quotePrefix="1" applyFill="1" applyBorder="1" applyAlignment="1">
      <alignment vertical="top" wrapText="1"/>
    </xf>
    <xf numFmtId="0" fontId="3" fillId="3" borderId="10" xfId="4" applyFont="1" applyFill="1" applyBorder="1"/>
    <xf numFmtId="0" fontId="5" fillId="0" borderId="9"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0" fontId="2" fillId="0" borderId="9" xfId="0" applyFont="1" applyFill="1" applyBorder="1"/>
    <xf numFmtId="0" fontId="3" fillId="3" borderId="0" xfId="4" applyFont="1" applyFill="1" applyBorder="1"/>
    <xf numFmtId="0" fontId="2" fillId="6" borderId="0" xfId="0" applyFont="1" applyFill="1"/>
    <xf numFmtId="166" fontId="2" fillId="0" borderId="0" xfId="6" applyNumberFormat="1" applyFont="1" applyFill="1"/>
    <xf numFmtId="0" fontId="10" fillId="0" borderId="0" xfId="0" applyFont="1" applyFill="1" applyBorder="1" applyAlignment="1">
      <alignment horizontal="center"/>
    </xf>
    <xf numFmtId="0" fontId="15" fillId="0" borderId="0" xfId="0" applyFont="1"/>
    <xf numFmtId="0" fontId="15" fillId="0" borderId="6" xfId="0" applyFont="1" applyBorder="1"/>
    <xf numFmtId="0" fontId="15" fillId="0" borderId="7" xfId="0" applyFont="1" applyBorder="1"/>
    <xf numFmtId="0" fontId="15" fillId="0" borderId="8" xfId="0" applyFont="1" applyBorder="1"/>
    <xf numFmtId="0" fontId="15" fillId="0" borderId="9" xfId="0" applyFont="1" applyBorder="1"/>
    <xf numFmtId="0" fontId="16" fillId="0" borderId="0" xfId="0" applyFont="1" applyBorder="1" applyAlignment="1">
      <alignment horizontal="center" vertical="center" wrapText="1"/>
    </xf>
    <xf numFmtId="0" fontId="15" fillId="0" borderId="11" xfId="0" applyFont="1" applyBorder="1"/>
    <xf numFmtId="0" fontId="16" fillId="0" borderId="16" xfId="0" applyFont="1" applyBorder="1" applyAlignment="1">
      <alignment horizontal="center" vertical="center" wrapText="1"/>
    </xf>
    <xf numFmtId="0" fontId="15" fillId="0" borderId="0" xfId="0" applyFont="1" applyBorder="1" applyAlignment="1">
      <alignment vertical="center" wrapText="1"/>
    </xf>
    <xf numFmtId="44" fontId="17" fillId="0" borderId="0" xfId="3" applyFont="1" applyBorder="1" applyAlignment="1">
      <alignment horizontal="center" vertical="center" wrapText="1"/>
    </xf>
    <xf numFmtId="10" fontId="17" fillId="0" borderId="16"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vertical="center" wrapText="1"/>
    </xf>
    <xf numFmtId="0" fontId="15" fillId="0" borderId="12" xfId="0" applyFont="1" applyBorder="1"/>
    <xf numFmtId="0" fontId="15" fillId="0" borderId="10" xfId="0" applyFont="1" applyBorder="1"/>
    <xf numFmtId="0" fontId="15" fillId="0" borderId="13" xfId="0" applyFont="1" applyBorder="1"/>
    <xf numFmtId="0" fontId="18" fillId="0" borderId="0" xfId="0" applyFont="1" applyBorder="1" applyAlignment="1">
      <alignment horizontal="center" vertical="center" wrapText="1"/>
    </xf>
    <xf numFmtId="0" fontId="15" fillId="0" borderId="0" xfId="0" applyFont="1" applyBorder="1"/>
    <xf numFmtId="10" fontId="17" fillId="0" borderId="0" xfId="0" applyNumberFormat="1" applyFont="1" applyBorder="1" applyAlignment="1">
      <alignment horizontal="center" vertical="center" wrapText="1"/>
    </xf>
    <xf numFmtId="0" fontId="15" fillId="0" borderId="17" xfId="0" applyFont="1" applyBorder="1" applyAlignment="1">
      <alignment horizontal="center" vertical="center" wrapText="1"/>
    </xf>
    <xf numFmtId="10" fontId="17" fillId="0" borderId="17" xfId="0" applyNumberFormat="1" applyFont="1" applyBorder="1" applyAlignment="1">
      <alignment horizontal="center" vertical="center" wrapText="1"/>
    </xf>
    <xf numFmtId="0" fontId="17" fillId="0" borderId="0" xfId="0" applyFont="1" applyBorder="1" applyAlignment="1">
      <alignment horizontal="center" vertical="center" wrapText="1"/>
    </xf>
    <xf numFmtId="0" fontId="19"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17" xfId="0" applyFont="1" applyBorder="1" applyAlignment="1">
      <alignment horizontal="left" vertical="center" wrapText="1"/>
    </xf>
    <xf numFmtId="0" fontId="16" fillId="0" borderId="0" xfId="0" applyFont="1" applyBorder="1" applyAlignment="1">
      <alignment horizontal="left" vertical="center" wrapText="1"/>
    </xf>
    <xf numFmtId="0" fontId="15" fillId="0" borderId="7" xfId="0" applyFont="1" applyBorder="1" applyAlignment="1">
      <alignment horizontal="left"/>
    </xf>
    <xf numFmtId="0" fontId="15" fillId="0" borderId="10" xfId="0" applyFont="1" applyBorder="1" applyAlignment="1">
      <alignment horizontal="left"/>
    </xf>
    <xf numFmtId="0" fontId="15" fillId="0" borderId="0" xfId="0" applyFont="1" applyAlignment="1">
      <alignment horizontal="left"/>
    </xf>
    <xf numFmtId="7" fontId="15" fillId="2" borderId="19" xfId="5" applyNumberFormat="1" applyFont="1" applyAlignment="1">
      <alignment horizontal="center" vertical="center" wrapText="1"/>
    </xf>
    <xf numFmtId="7" fontId="15" fillId="0" borderId="0" xfId="3" applyNumberFormat="1" applyFont="1" applyBorder="1" applyAlignment="1">
      <alignment horizontal="center" vertical="center" wrapText="1"/>
    </xf>
    <xf numFmtId="7" fontId="15" fillId="2" borderId="20" xfId="5" applyNumberFormat="1" applyFont="1" applyBorder="1" applyAlignment="1">
      <alignment horizontal="center" vertical="center" wrapText="1"/>
    </xf>
    <xf numFmtId="7" fontId="15" fillId="0" borderId="17" xfId="3" applyNumberFormat="1" applyFont="1" applyBorder="1" applyAlignment="1">
      <alignment horizontal="center" vertical="center" wrapText="1"/>
    </xf>
    <xf numFmtId="7" fontId="17" fillId="0" borderId="0" xfId="3" applyNumberFormat="1" applyFont="1" applyBorder="1" applyAlignment="1">
      <alignment horizontal="center" vertical="center" wrapText="1"/>
    </xf>
    <xf numFmtId="7" fontId="17" fillId="0" borderId="17" xfId="3" applyNumberFormat="1" applyFont="1" applyBorder="1" applyAlignment="1">
      <alignment horizontal="center" vertical="center" wrapText="1"/>
    </xf>
    <xf numFmtId="0" fontId="2" fillId="7" borderId="10" xfId="4" applyFill="1" applyBorder="1" applyAlignment="1">
      <alignment horizontal="center"/>
    </xf>
    <xf numFmtId="0" fontId="0" fillId="7" borderId="0" xfId="0" applyFill="1" applyBorder="1"/>
    <xf numFmtId="165" fontId="2" fillId="3" borderId="3" xfId="2" applyNumberFormat="1" applyFont="1" applyFill="1" applyBorder="1" applyAlignment="1">
      <alignment horizontal="center"/>
    </xf>
    <xf numFmtId="0" fontId="6" fillId="7" borderId="0" xfId="0" applyFont="1" applyFill="1" applyBorder="1" applyAlignment="1">
      <alignment horizontal="left" indent="1"/>
    </xf>
    <xf numFmtId="0" fontId="0" fillId="7" borderId="5" xfId="0" applyFill="1" applyBorder="1" applyAlignment="1">
      <alignment horizontal="center"/>
    </xf>
    <xf numFmtId="165" fontId="1" fillId="5" borderId="3" xfId="1" applyNumberFormat="1" applyFont="1" applyFill="1" applyBorder="1" applyAlignment="1">
      <alignment horizontal="center"/>
    </xf>
    <xf numFmtId="0" fontId="2" fillId="7" borderId="0" xfId="0" applyFont="1" applyFill="1"/>
    <xf numFmtId="0" fontId="0" fillId="7" borderId="0" xfId="0" applyFill="1"/>
    <xf numFmtId="0" fontId="2" fillId="7" borderId="0" xfId="4" applyFill="1"/>
    <xf numFmtId="0" fontId="20" fillId="0" borderId="0" xfId="0" applyFont="1" applyFill="1" applyBorder="1" applyAlignment="1">
      <alignment horizontal="left" vertical="center"/>
    </xf>
    <xf numFmtId="0" fontId="2" fillId="0" borderId="3" xfId="0" applyFont="1" applyFill="1" applyBorder="1"/>
    <xf numFmtId="0" fontId="2" fillId="0" borderId="10" xfId="0" applyFont="1" applyFill="1" applyBorder="1" applyAlignment="1">
      <alignment horizontal="center"/>
    </xf>
    <xf numFmtId="0" fontId="2" fillId="0" borderId="0" xfId="0" applyFont="1" applyFill="1" applyBorder="1"/>
    <xf numFmtId="0" fontId="3" fillId="0" borderId="10" xfId="0" applyFont="1" applyFill="1" applyBorder="1"/>
    <xf numFmtId="0" fontId="14" fillId="0" borderId="3" xfId="0" applyFont="1" applyFill="1" applyBorder="1" applyAlignment="1">
      <alignment horizontal="center" vertical="center"/>
    </xf>
    <xf numFmtId="0" fontId="3" fillId="0" borderId="0" xfId="4" applyFont="1" applyFill="1" applyBorder="1"/>
    <xf numFmtId="0" fontId="3" fillId="0" borderId="10" xfId="4" applyFont="1" applyFill="1" applyBorder="1"/>
    <xf numFmtId="0" fontId="2" fillId="0" borderId="0" xfId="0" applyFont="1" applyFill="1"/>
    <xf numFmtId="44" fontId="2" fillId="0" borderId="3" xfId="1" applyFont="1" applyFill="1" applyBorder="1" applyAlignment="1">
      <alignment horizontal="center"/>
    </xf>
    <xf numFmtId="165" fontId="2" fillId="0" borderId="3" xfId="2" applyNumberFormat="1" applyFont="1" applyFill="1" applyBorder="1" applyAlignment="1">
      <alignment horizontal="center"/>
    </xf>
    <xf numFmtId="0" fontId="16" fillId="0" borderId="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0" fillId="0" borderId="0" xfId="0" applyFill="1" applyBorder="1" applyAlignment="1">
      <alignment horizontal="center"/>
    </xf>
    <xf numFmtId="164" fontId="0" fillId="0" borderId="10" xfId="0" applyNumberFormat="1" applyFill="1" applyBorder="1" applyAlignment="1">
      <alignment horizontal="left"/>
    </xf>
    <xf numFmtId="164" fontId="0" fillId="0" borderId="10" xfId="0" applyNumberFormat="1" applyFill="1" applyBorder="1" applyAlignment="1"/>
    <xf numFmtId="164" fontId="0" fillId="0" borderId="13" xfId="0" applyNumberFormat="1" applyFill="1" applyBorder="1" applyAlignment="1"/>
    <xf numFmtId="0" fontId="0" fillId="0" borderId="7" xfId="0"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164" fontId="6" fillId="0" borderId="10" xfId="0" applyNumberFormat="1" applyFont="1" applyFill="1" applyBorder="1" applyAlignment="1"/>
    <xf numFmtId="164" fontId="0" fillId="3" borderId="10" xfId="0" applyNumberFormat="1" applyFill="1" applyBorder="1" applyAlignment="1">
      <alignment horizontal="left"/>
    </xf>
    <xf numFmtId="164" fontId="0" fillId="3" borderId="10" xfId="0" applyNumberFormat="1" applyFill="1" applyBorder="1" applyAlignment="1"/>
    <xf numFmtId="164" fontId="0" fillId="3" borderId="13" xfId="0" applyNumberFormat="1" applyFill="1" applyBorder="1" applyAlignment="1"/>
    <xf numFmtId="0" fontId="5" fillId="0" borderId="6" xfId="4" applyFont="1" applyFill="1" applyBorder="1" applyAlignment="1">
      <alignment horizontal="center"/>
    </xf>
    <xf numFmtId="0" fontId="5" fillId="0" borderId="7" xfId="4" applyFont="1" applyFill="1" applyBorder="1" applyAlignment="1">
      <alignment horizontal="center"/>
    </xf>
    <xf numFmtId="0" fontId="5" fillId="0" borderId="8" xfId="4" applyFont="1" applyFill="1" applyBorder="1" applyAlignment="1">
      <alignment horizontal="center"/>
    </xf>
    <xf numFmtId="0" fontId="4" fillId="0" borderId="9" xfId="4" applyFont="1" applyFill="1" applyBorder="1" applyAlignment="1">
      <alignment horizontal="center"/>
    </xf>
    <xf numFmtId="0" fontId="4" fillId="0" borderId="0" xfId="4" applyFont="1" applyFill="1" applyBorder="1" applyAlignment="1">
      <alignment horizontal="center"/>
    </xf>
    <xf numFmtId="0" fontId="4" fillId="0" borderId="11" xfId="4" applyFont="1" applyFill="1" applyBorder="1" applyAlignment="1">
      <alignment horizontal="center"/>
    </xf>
    <xf numFmtId="164" fontId="6" fillId="3" borderId="10" xfId="0" applyNumberFormat="1" applyFont="1" applyFill="1" applyBorder="1" applyAlignment="1"/>
    <xf numFmtId="0" fontId="2" fillId="0" borderId="6" xfId="4" applyFill="1" applyBorder="1" applyAlignment="1">
      <alignment horizontal="center"/>
    </xf>
    <xf numFmtId="0" fontId="2" fillId="0" borderId="8" xfId="4" applyFill="1" applyBorder="1" applyAlignment="1">
      <alignment horizontal="center"/>
    </xf>
    <xf numFmtId="0" fontId="2" fillId="0" borderId="12" xfId="4" applyFill="1" applyBorder="1" applyAlignment="1">
      <alignment horizontal="center"/>
    </xf>
    <xf numFmtId="0" fontId="2" fillId="0" borderId="13" xfId="4" applyFill="1" applyBorder="1" applyAlignment="1">
      <alignment horizontal="center"/>
    </xf>
    <xf numFmtId="0" fontId="2" fillId="0" borderId="0" xfId="4" applyFill="1" applyBorder="1" applyAlignment="1">
      <alignment horizontal="left" vertical="top" wrapText="1"/>
    </xf>
    <xf numFmtId="0" fontId="4" fillId="0" borderId="0" xfId="4" applyFont="1" applyFill="1" applyBorder="1" applyAlignment="1">
      <alignment horizontal="left"/>
    </xf>
  </cellXfs>
  <cellStyles count="7">
    <cellStyle name="Currency" xfId="1" builtinId="4"/>
    <cellStyle name="Currency 2" xfId="2"/>
    <cellStyle name="Currency 3" xfId="3"/>
    <cellStyle name="Normal" xfId="0" builtinId="0"/>
    <cellStyle name="Normal 2" xfId="4"/>
    <cellStyle name="Note" xfId="5" builtinId="1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vision/Accounting/2015/Projects/WUTC%20Rate%20Case/4183/TG-151183%20STAFF%20SeaTac%20Rate%20Case%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 Cert Financial"/>
      <sheetName val="RS Cap Struct."/>
      <sheetName val="Combined LG"/>
      <sheetName val="MSW"/>
      <sheetName val="RCY"/>
      <sheetName val="YW"/>
      <sheetName val="MF RCY"/>
      <sheetName val="Staff Alloc Summary"/>
      <sheetName val="Proforma Staff"/>
      <sheetName val="Staff Compare and Adjustments"/>
      <sheetName val="Staff Avg Invest &amp; Depr"/>
      <sheetName val="Staff PR Adj."/>
      <sheetName val="PTO Adj."/>
      <sheetName val="PR Tax &amp; L&amp;I Adj."/>
      <sheetName val="Cust. Svc. Alloc In"/>
      <sheetName val="Summary Calc &amp; Lookup"/>
      <sheetName val="Union Wage &amp; Pension"/>
      <sheetName val="Summary PR Data"/>
      <sheetName val="PF Restate"/>
      <sheetName val="PF Adj"/>
      <sheetName val="PR Narrative"/>
      <sheetName val="Summary &amp; PF"/>
      <sheetName val="PR vs GL"/>
      <sheetName val="Alloc Impact"/>
      <sheetName val="PA340"/>
      <sheetName val="PR Instructions"/>
      <sheetName val="Lookup Data &gt;"/>
      <sheetName val="H&amp;W"/>
      <sheetName val="L&amp;I"/>
      <sheetName val="Rev Narrative &amp; Instructions"/>
      <sheetName val="Revenue Lookup"/>
      <sheetName val="OTH Rev Sumry"/>
      <sheetName val="SQL Revenue Analysis"/>
      <sheetName val="Rev Ref Tables"/>
      <sheetName val="Price Out Summ"/>
      <sheetName val="Resi Price Out"/>
      <sheetName val="Comm (+MF) Price Out"/>
      <sheetName val="Com Lift Instructions"/>
      <sheetName val="Com Lifts"/>
      <sheetName val="IND (+MF) Price Out"/>
      <sheetName val="Truck Hrs Sum"/>
      <sheetName val="Resi WUTC Hrs"/>
      <sheetName val="Pivot WUTC vs Non-WUTC"/>
      <sheetName val="Resi Route Detail"/>
      <sheetName val="Comm WUTC Hrs"/>
      <sheetName val="COM Rt Hrs Instructions"/>
      <sheetName val="COM Pivot"/>
      <sheetName val="COM Accnt Detail"/>
      <sheetName val="IND Hrs Sum"/>
      <sheetName val="IND Data"/>
      <sheetName val="Truck Use Pivot"/>
      <sheetName val="4183 Route Analysis"/>
      <sheetName val="Contract Ref Table"/>
      <sheetName val="Staff Fuel Calc"/>
      <sheetName val="Fuel Calc"/>
      <sheetName val="Fuel Invoice Data Entry"/>
      <sheetName val="IND Sum Confirm"/>
      <sheetName val="Disposal Summary (with IC)"/>
      <sheetName val="Summary Disposal Data"/>
      <sheetName val="Disposal Narrative"/>
      <sheetName val="Non-Regulated Operations"/>
      <sheetName val="Disposal Ref Tables"/>
      <sheetName val="Ave Inv. Narrative"/>
      <sheetName val="Ave Inv. Summary"/>
      <sheetName val="AM260 Asset Listing"/>
      <sheetName val="AM260 Data"/>
      <sheetName val="Asset Type Tables"/>
      <sheetName val="Cont Count Narrative"/>
      <sheetName val="Container Counts"/>
      <sheetName val="Cont Count Data"/>
      <sheetName val="Cont Ref Tables"/>
      <sheetName val="InfoPro SQL Narrative"/>
      <sheetName val="CoS"/>
      <sheetName val="Meeks"/>
      <sheetName val="Essbase Narrative"/>
      <sheetName val="P&amp;L - ITD3 (Acct Desc)"/>
      <sheetName val="P&amp;L - ITD3 (Acct #)"/>
      <sheetName val="BS - BTD3"/>
      <sheetName val="Stats - XOST (IND, COM, RES)"/>
      <sheetName val="P&amp;L - ITD2 Aff. Co. MRF"/>
      <sheetName val="BS - BTD2 Aff. Co. MRF"/>
      <sheetName val="G-12 FS"/>
      <sheetName val="2014 BUD CC Pull"/>
      <sheetName val="2014 A53 Division Expense"/>
      <sheetName val="Mgt Fee Acct Detail"/>
      <sheetName val="Filing Specific Tabs &gt;"/>
      <sheetName val="RSA Spend"/>
      <sheetName val="176 v 183 CNG Trucks"/>
      <sheetName val="Fuel Alloc"/>
      <sheetName val="SeaTac Contract Financials"/>
      <sheetName val="Tons Master Report &gt;"/>
      <sheetName val="183 Tons"/>
      <sheetName val="MSW Tons"/>
      <sheetName val="Recycle Tons"/>
      <sheetName val="YW T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84">
          <cell r="H84">
            <v>0</v>
          </cell>
        </row>
        <row r="85">
          <cell r="H85">
            <v>0</v>
          </cell>
        </row>
        <row r="86">
          <cell r="H86">
            <v>0</v>
          </cell>
        </row>
        <row r="87">
          <cell r="H87">
            <v>0</v>
          </cell>
        </row>
        <row r="88">
          <cell r="H88">
            <v>0</v>
          </cell>
        </row>
        <row r="89">
          <cell r="H89">
            <v>0</v>
          </cell>
        </row>
        <row r="90">
          <cell r="H90">
            <v>0</v>
          </cell>
        </row>
        <row r="92">
          <cell r="H92">
            <v>0</v>
          </cell>
        </row>
        <row r="93">
          <cell r="H93">
            <v>0</v>
          </cell>
        </row>
        <row r="94">
          <cell r="H94">
            <v>0</v>
          </cell>
        </row>
        <row r="95">
          <cell r="H95">
            <v>0</v>
          </cell>
        </row>
        <row r="96">
          <cell r="H96">
            <v>0</v>
          </cell>
        </row>
        <row r="98">
          <cell r="H98">
            <v>0</v>
          </cell>
        </row>
        <row r="103">
          <cell r="H103">
            <v>0</v>
          </cell>
        </row>
        <row r="104">
          <cell r="H104">
            <v>0</v>
          </cell>
        </row>
        <row r="105">
          <cell r="H105">
            <v>0</v>
          </cell>
        </row>
        <row r="106">
          <cell r="H106">
            <v>0</v>
          </cell>
        </row>
        <row r="107">
          <cell r="H107">
            <v>0</v>
          </cell>
        </row>
        <row r="108">
          <cell r="H108">
            <v>0</v>
          </cell>
        </row>
        <row r="109">
          <cell r="H109">
            <v>0</v>
          </cell>
        </row>
        <row r="111">
          <cell r="H111">
            <v>0</v>
          </cell>
        </row>
        <row r="112">
          <cell r="H112">
            <v>0</v>
          </cell>
        </row>
        <row r="113">
          <cell r="H113">
            <v>0</v>
          </cell>
        </row>
        <row r="114">
          <cell r="H114">
            <v>0</v>
          </cell>
        </row>
        <row r="115">
          <cell r="H115">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showGridLines="0" workbookViewId="0">
      <selection activeCell="D6" sqref="D6"/>
    </sheetView>
  </sheetViews>
  <sheetFormatPr defaultRowHeight="12.75" x14ac:dyDescent="0.2"/>
  <cols>
    <col min="2" max="2" width="28.140625" customWidth="1"/>
  </cols>
  <sheetData>
    <row r="4" spans="2:2" x14ac:dyDescent="0.2">
      <c r="B4" s="84" t="s">
        <v>102</v>
      </c>
    </row>
    <row r="6" spans="2:2" x14ac:dyDescent="0.2">
      <c r="B6" s="76" t="s">
        <v>99</v>
      </c>
    </row>
    <row r="7" spans="2:2" x14ac:dyDescent="0.2">
      <c r="B7" s="77" t="s">
        <v>100</v>
      </c>
    </row>
    <row r="8" spans="2:2" x14ac:dyDescent="0.2">
      <c r="B8" s="81" t="s">
        <v>101</v>
      </c>
    </row>
    <row r="9" spans="2:2" x14ac:dyDescent="0.2">
      <c r="B9" s="111" t="s">
        <v>128</v>
      </c>
    </row>
    <row r="12" spans="2:2" x14ac:dyDescent="0.2">
      <c r="B12" s="84" t="s">
        <v>103</v>
      </c>
    </row>
    <row r="14" spans="2:2" x14ac:dyDescent="0.2">
      <c r="B14" s="80" t="s">
        <v>104</v>
      </c>
    </row>
    <row r="15" spans="2:2" x14ac:dyDescent="0.2">
      <c r="B15" s="80" t="s">
        <v>105</v>
      </c>
    </row>
    <row r="16" spans="2:2" x14ac:dyDescent="0.2">
      <c r="B16" s="80" t="s">
        <v>106</v>
      </c>
    </row>
  </sheetData>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85" zoomScaleNormal="85" workbookViewId="0">
      <selection activeCell="D6" sqref="D6"/>
    </sheetView>
  </sheetViews>
  <sheetFormatPr defaultRowHeight="12.75" x14ac:dyDescent="0.2"/>
  <cols>
    <col min="2" max="2" width="5.7109375" customWidth="1"/>
    <col min="3" max="3" width="24.85546875" customWidth="1"/>
    <col min="4" max="4" width="10.85546875" customWidth="1"/>
    <col min="5" max="5" width="10.28515625" bestFit="1" customWidth="1"/>
    <col min="6" max="6" width="10.28515625" customWidth="1"/>
    <col min="7" max="8" width="9.42578125" bestFit="1" customWidth="1"/>
    <col min="9" max="9" width="10.28515625" bestFit="1" customWidth="1"/>
    <col min="10" max="10" width="7.140625" customWidth="1"/>
    <col min="11" max="11" width="10.5703125" bestFit="1" customWidth="1"/>
  </cols>
  <sheetData>
    <row r="1" spans="1:13" x14ac:dyDescent="0.2">
      <c r="A1" s="114"/>
      <c r="B1" s="114"/>
      <c r="C1" s="114"/>
      <c r="D1" s="114"/>
      <c r="E1" s="114"/>
      <c r="F1" s="114"/>
      <c r="G1" s="114"/>
      <c r="H1" s="114"/>
      <c r="I1" s="114"/>
      <c r="J1" s="114"/>
      <c r="K1" s="114"/>
      <c r="L1" s="114"/>
      <c r="M1" s="114"/>
    </row>
    <row r="2" spans="1:13" x14ac:dyDescent="0.2">
      <c r="A2" s="114"/>
      <c r="B2" s="115"/>
      <c r="C2" s="116"/>
      <c r="D2" s="116"/>
      <c r="E2" s="116"/>
      <c r="F2" s="116"/>
      <c r="G2" s="116"/>
      <c r="H2" s="116"/>
      <c r="I2" s="116"/>
      <c r="J2" s="117"/>
      <c r="K2" s="114"/>
      <c r="L2" s="114"/>
      <c r="M2" s="114"/>
    </row>
    <row r="3" spans="1:13" x14ac:dyDescent="0.2">
      <c r="A3" s="114"/>
      <c r="B3" s="118"/>
      <c r="C3" s="119"/>
      <c r="D3" s="169" t="s">
        <v>130</v>
      </c>
      <c r="E3" s="169"/>
      <c r="F3" s="169"/>
      <c r="G3" s="170"/>
      <c r="H3" s="171" t="s">
        <v>131</v>
      </c>
      <c r="I3" s="169"/>
      <c r="J3" s="120"/>
      <c r="K3" s="114"/>
      <c r="L3" s="114"/>
      <c r="M3" s="114"/>
    </row>
    <row r="4" spans="1:13" x14ac:dyDescent="0.2">
      <c r="A4" s="114"/>
      <c r="B4" s="118"/>
      <c r="C4" s="169" t="s">
        <v>132</v>
      </c>
      <c r="D4" s="169" t="s">
        <v>9</v>
      </c>
      <c r="E4" s="169" t="s">
        <v>133</v>
      </c>
      <c r="F4" s="119" t="s">
        <v>134</v>
      </c>
      <c r="G4" s="121" t="s">
        <v>134</v>
      </c>
      <c r="H4" s="171" t="s">
        <v>9</v>
      </c>
      <c r="I4" s="169" t="s">
        <v>133</v>
      </c>
      <c r="J4" s="120"/>
      <c r="K4" s="114"/>
      <c r="L4" s="114"/>
      <c r="M4" s="114"/>
    </row>
    <row r="5" spans="1:13" x14ac:dyDescent="0.2">
      <c r="A5" s="114"/>
      <c r="B5" s="118"/>
      <c r="C5" s="169"/>
      <c r="D5" s="169"/>
      <c r="E5" s="169"/>
      <c r="F5" s="119" t="s">
        <v>135</v>
      </c>
      <c r="G5" s="121" t="s">
        <v>136</v>
      </c>
      <c r="H5" s="171"/>
      <c r="I5" s="169"/>
      <c r="J5" s="120"/>
      <c r="K5" s="114"/>
      <c r="L5" s="114"/>
      <c r="M5" s="114"/>
    </row>
    <row r="6" spans="1:13" x14ac:dyDescent="0.2">
      <c r="A6" s="114"/>
      <c r="B6" s="118"/>
      <c r="C6" s="122" t="s">
        <v>137</v>
      </c>
      <c r="D6" s="143">
        <v>3.95</v>
      </c>
      <c r="E6" s="144" t="e">
        <f>LEFT(#REF!,FIND(" ",#REF!))</f>
        <v>#REF!</v>
      </c>
      <c r="F6" s="123" t="e">
        <f>+E6-D6</f>
        <v>#REF!</v>
      </c>
      <c r="G6" s="124" t="e">
        <f>+F6/D6</f>
        <v>#REF!</v>
      </c>
      <c r="H6" s="143">
        <v>0.5</v>
      </c>
      <c r="I6" s="144" t="e">
        <f>LEFT(#REF!,FIND(" ",#REF!))</f>
        <v>#REF!</v>
      </c>
      <c r="J6" s="120"/>
      <c r="K6" s="114"/>
      <c r="L6" s="114"/>
      <c r="M6" s="114"/>
    </row>
    <row r="7" spans="1:13" x14ac:dyDescent="0.2">
      <c r="A7" s="114"/>
      <c r="B7" s="118"/>
      <c r="C7" s="122" t="s">
        <v>138</v>
      </c>
      <c r="D7" s="143">
        <v>16.61</v>
      </c>
      <c r="E7" s="144" t="e">
        <f>LEFT(#REF!,FIND(" ",#REF!))</f>
        <v>#REF!</v>
      </c>
      <c r="F7" s="123" t="e">
        <f t="shared" ref="F7:F15" si="0">+E7-D7</f>
        <v>#REF!</v>
      </c>
      <c r="G7" s="124" t="e">
        <f t="shared" ref="G7:G15" si="1">+F7/D7</f>
        <v>#REF!</v>
      </c>
      <c r="H7" s="143">
        <v>7</v>
      </c>
      <c r="I7" s="144" t="e">
        <f>LEFT(#REF!,FIND(" ",#REF!))</f>
        <v>#REF!</v>
      </c>
      <c r="J7" s="120"/>
      <c r="K7" s="114"/>
      <c r="L7" s="114"/>
      <c r="M7" s="114"/>
    </row>
    <row r="8" spans="1:13" x14ac:dyDescent="0.2">
      <c r="A8" s="114"/>
      <c r="B8" s="118"/>
      <c r="C8" s="122" t="s">
        <v>139</v>
      </c>
      <c r="D8" s="143">
        <v>29.16</v>
      </c>
      <c r="E8" s="144" t="e">
        <f>LEFT(#REF!,FIND(" ",#REF!))</f>
        <v>#REF!</v>
      </c>
      <c r="F8" s="123" t="e">
        <f t="shared" si="0"/>
        <v>#REF!</v>
      </c>
      <c r="G8" s="124" t="e">
        <f t="shared" si="1"/>
        <v>#REF!</v>
      </c>
      <c r="H8" s="143">
        <v>9.5</v>
      </c>
      <c r="I8" s="144" t="e">
        <f>LEFT(#REF!,FIND(" ",#REF!))</f>
        <v>#REF!</v>
      </c>
      <c r="J8" s="120"/>
      <c r="K8" s="114"/>
      <c r="L8" s="114"/>
      <c r="M8" s="114"/>
    </row>
    <row r="9" spans="1:13" x14ac:dyDescent="0.2">
      <c r="A9" s="114"/>
      <c r="B9" s="118"/>
      <c r="C9" s="122" t="s">
        <v>140</v>
      </c>
      <c r="D9" s="143">
        <v>40.82</v>
      </c>
      <c r="E9" s="144" t="e">
        <f>LEFT(#REF!,FIND(" ",#REF!))</f>
        <v>#REF!</v>
      </c>
      <c r="F9" s="123" t="e">
        <f t="shared" si="0"/>
        <v>#REF!</v>
      </c>
      <c r="G9" s="124" t="e">
        <f t="shared" si="1"/>
        <v>#REF!</v>
      </c>
      <c r="H9" s="143">
        <v>12</v>
      </c>
      <c r="I9" s="144" t="e">
        <f>LEFT(#REF!,FIND(" ",#REF!))</f>
        <v>#REF!</v>
      </c>
      <c r="J9" s="120"/>
      <c r="K9" s="114"/>
      <c r="L9" s="114"/>
      <c r="M9" s="114"/>
    </row>
    <row r="10" spans="1:13" x14ac:dyDescent="0.2">
      <c r="A10" s="114"/>
      <c r="B10" s="118"/>
      <c r="C10" s="122" t="s">
        <v>141</v>
      </c>
      <c r="D10" s="143">
        <v>54.63</v>
      </c>
      <c r="E10" s="144" t="e">
        <f>LEFT(#REF!,FIND(" ",#REF!))</f>
        <v>#REF!</v>
      </c>
      <c r="F10" s="123" t="e">
        <f t="shared" si="0"/>
        <v>#REF!</v>
      </c>
      <c r="G10" s="124" t="e">
        <f t="shared" si="1"/>
        <v>#REF!</v>
      </c>
      <c r="H10" s="143">
        <v>13.75</v>
      </c>
      <c r="I10" s="144" t="e">
        <f>LEFT(#REF!,FIND(" ",#REF!))</f>
        <v>#REF!</v>
      </c>
      <c r="J10" s="120"/>
      <c r="K10" s="114"/>
      <c r="L10" s="114"/>
      <c r="M10" s="114"/>
    </row>
    <row r="11" spans="1:13" x14ac:dyDescent="0.2">
      <c r="A11" s="114"/>
      <c r="B11" s="118"/>
      <c r="C11" s="122" t="s">
        <v>142</v>
      </c>
      <c r="D11" s="143">
        <v>79.37</v>
      </c>
      <c r="E11" s="144" t="e">
        <f>LEFT(#REF!,FIND(" ",#REF!))</f>
        <v>#REF!</v>
      </c>
      <c r="F11" s="123" t="e">
        <f t="shared" si="0"/>
        <v>#REF!</v>
      </c>
      <c r="G11" s="124" t="e">
        <f t="shared" si="1"/>
        <v>#REF!</v>
      </c>
      <c r="H11" s="143">
        <v>20</v>
      </c>
      <c r="I11" s="144" t="e">
        <f>LEFT(#REF!,FIND(" ",#REF!))</f>
        <v>#REF!</v>
      </c>
      <c r="J11" s="120"/>
      <c r="K11" s="114"/>
      <c r="L11" s="114"/>
      <c r="M11" s="114"/>
    </row>
    <row r="12" spans="1:13" ht="4.5" customHeight="1" x14ac:dyDescent="0.2">
      <c r="A12" s="114"/>
      <c r="B12" s="118"/>
      <c r="C12" s="125"/>
      <c r="D12" s="144"/>
      <c r="E12" s="144"/>
      <c r="F12" s="123"/>
      <c r="G12" s="124"/>
      <c r="H12" s="144"/>
      <c r="I12" s="144"/>
      <c r="J12" s="120"/>
      <c r="K12" s="114"/>
      <c r="L12" s="114"/>
      <c r="M12" s="114"/>
    </row>
    <row r="13" spans="1:13" x14ac:dyDescent="0.2">
      <c r="A13" s="114"/>
      <c r="B13" s="118"/>
      <c r="C13" s="126" t="s">
        <v>143</v>
      </c>
      <c r="D13" s="144"/>
      <c r="E13" s="144"/>
      <c r="F13" s="123"/>
      <c r="G13" s="124"/>
      <c r="H13" s="144"/>
      <c r="I13" s="144"/>
      <c r="J13" s="120"/>
      <c r="K13" s="114"/>
      <c r="L13" s="114"/>
      <c r="M13" s="114"/>
    </row>
    <row r="14" spans="1:13" x14ac:dyDescent="0.2">
      <c r="A14" s="114"/>
      <c r="B14" s="118"/>
      <c r="C14" s="122" t="s">
        <v>144</v>
      </c>
      <c r="D14" s="143">
        <v>139.6</v>
      </c>
      <c r="E14" s="144" t="e">
        <f>LEFT(#REF!,FIND(" ",#REF!))</f>
        <v>#REF!</v>
      </c>
      <c r="F14" s="123" t="e">
        <f t="shared" si="0"/>
        <v>#REF!</v>
      </c>
      <c r="G14" s="124" t="e">
        <f t="shared" si="1"/>
        <v>#REF!</v>
      </c>
      <c r="H14" s="143">
        <v>70</v>
      </c>
      <c r="I14" s="144" t="e">
        <f>LEFT(#REF!,FIND(" ",#REF!))</f>
        <v>#REF!</v>
      </c>
      <c r="J14" s="120"/>
      <c r="K14" s="114"/>
      <c r="L14" s="114"/>
      <c r="M14" s="114"/>
    </row>
    <row r="15" spans="1:13" x14ac:dyDescent="0.2">
      <c r="A15" s="114"/>
      <c r="B15" s="118"/>
      <c r="C15" s="122" t="s">
        <v>145</v>
      </c>
      <c r="D15" s="143">
        <v>85</v>
      </c>
      <c r="E15" s="144" t="e">
        <f>LEFT(#REF!,FIND(" ",#REF!))</f>
        <v>#REF!</v>
      </c>
      <c r="F15" s="123" t="e">
        <f t="shared" si="0"/>
        <v>#REF!</v>
      </c>
      <c r="G15" s="124" t="e">
        <f t="shared" si="1"/>
        <v>#REF!</v>
      </c>
      <c r="H15" s="125"/>
      <c r="I15" s="125"/>
      <c r="J15" s="120"/>
      <c r="K15" s="114"/>
      <c r="L15" s="114"/>
      <c r="M15" s="114"/>
    </row>
    <row r="16" spans="1:13" x14ac:dyDescent="0.2">
      <c r="A16" s="114"/>
      <c r="B16" s="127"/>
      <c r="C16" s="128"/>
      <c r="D16" s="128"/>
      <c r="E16" s="128"/>
      <c r="F16" s="128"/>
      <c r="G16" s="128"/>
      <c r="H16" s="128"/>
      <c r="I16" s="128"/>
      <c r="J16" s="129"/>
      <c r="K16" s="114"/>
      <c r="L16" s="114"/>
      <c r="M16" s="114"/>
    </row>
    <row r="17" spans="1:13" x14ac:dyDescent="0.2">
      <c r="A17" s="114"/>
      <c r="B17" s="114"/>
      <c r="C17" s="114"/>
      <c r="D17" s="114"/>
      <c r="E17" s="114"/>
      <c r="F17" s="114"/>
      <c r="G17" s="114"/>
      <c r="H17" s="114"/>
      <c r="I17" s="114"/>
      <c r="J17" s="114"/>
      <c r="K17" s="114"/>
      <c r="L17" s="114"/>
      <c r="M17" s="114"/>
    </row>
    <row r="18" spans="1:13" x14ac:dyDescent="0.2">
      <c r="A18" s="114"/>
      <c r="B18" s="115"/>
      <c r="C18" s="116"/>
      <c r="D18" s="116"/>
      <c r="E18" s="116"/>
      <c r="F18" s="116"/>
      <c r="G18" s="116"/>
      <c r="H18" s="116"/>
      <c r="I18" s="116"/>
      <c r="J18" s="117"/>
      <c r="K18" s="114" t="s">
        <v>14</v>
      </c>
      <c r="L18" s="114"/>
      <c r="M18" s="114"/>
    </row>
    <row r="19" spans="1:13" x14ac:dyDescent="0.2">
      <c r="A19" s="114"/>
      <c r="B19" s="118"/>
      <c r="C19" s="139" t="s">
        <v>146</v>
      </c>
      <c r="D19" s="119" t="s">
        <v>35</v>
      </c>
      <c r="E19" s="169" t="s">
        <v>147</v>
      </c>
      <c r="F19" s="169"/>
      <c r="G19" s="130" t="s">
        <v>134</v>
      </c>
      <c r="H19" s="130" t="s">
        <v>134</v>
      </c>
      <c r="I19" s="131"/>
      <c r="J19" s="120"/>
      <c r="K19" s="114"/>
      <c r="L19" s="114"/>
      <c r="M19" s="114"/>
    </row>
    <row r="20" spans="1:13" x14ac:dyDescent="0.2">
      <c r="A20" s="114"/>
      <c r="B20" s="118"/>
      <c r="C20" s="136"/>
      <c r="D20" s="119" t="s">
        <v>29</v>
      </c>
      <c r="E20" s="119" t="s">
        <v>9</v>
      </c>
      <c r="F20" s="119" t="s">
        <v>133</v>
      </c>
      <c r="G20" s="130" t="s">
        <v>135</v>
      </c>
      <c r="H20" s="130" t="s">
        <v>136</v>
      </c>
      <c r="I20" s="131"/>
      <c r="J20" s="120"/>
      <c r="K20" s="114"/>
      <c r="L20" s="114"/>
      <c r="M20" s="114"/>
    </row>
    <row r="21" spans="1:13" x14ac:dyDescent="0.2">
      <c r="A21" s="114"/>
      <c r="B21" s="118"/>
      <c r="C21" s="137" t="s">
        <v>149</v>
      </c>
      <c r="D21" s="125" t="s">
        <v>150</v>
      </c>
      <c r="E21" s="143">
        <v>9.32</v>
      </c>
      <c r="F21" s="144" t="e">
        <f>LEFT('Item 100, page 1'!C21,FIND(" ",'Item 100, page 1'!C21))</f>
        <v>#VALUE!</v>
      </c>
      <c r="G21" s="147" t="e">
        <f t="shared" ref="G21:G26" si="2">+F21-E21</f>
        <v>#VALUE!</v>
      </c>
      <c r="H21" s="132" t="e">
        <f t="shared" ref="H21:H26" si="3">+G21/E21</f>
        <v>#VALUE!</v>
      </c>
      <c r="I21" s="131"/>
      <c r="J21" s="120"/>
      <c r="K21" s="114"/>
      <c r="L21" s="114"/>
      <c r="M21" s="114"/>
    </row>
    <row r="22" spans="1:13" x14ac:dyDescent="0.2">
      <c r="A22" s="114"/>
      <c r="B22" s="118"/>
      <c r="C22" s="137" t="s">
        <v>42</v>
      </c>
      <c r="D22" s="125" t="s">
        <v>150</v>
      </c>
      <c r="E22" s="143">
        <v>13.33</v>
      </c>
      <c r="F22" s="144" t="e">
        <f>LEFT('Item 100, page 1'!C22,FIND(" ",'Item 100, page 1'!C22))</f>
        <v>#VALUE!</v>
      </c>
      <c r="G22" s="147" t="e">
        <f t="shared" si="2"/>
        <v>#VALUE!</v>
      </c>
      <c r="H22" s="132" t="e">
        <f t="shared" si="3"/>
        <v>#VALUE!</v>
      </c>
      <c r="I22" s="131"/>
      <c r="J22" s="120"/>
      <c r="K22" s="114"/>
      <c r="L22" s="114"/>
      <c r="M22" s="114"/>
    </row>
    <row r="23" spans="1:13" x14ac:dyDescent="0.2">
      <c r="A23" s="114"/>
      <c r="B23" s="118"/>
      <c r="C23" s="137" t="s">
        <v>151</v>
      </c>
      <c r="D23" s="125" t="s">
        <v>150</v>
      </c>
      <c r="E23" s="143">
        <v>22.56</v>
      </c>
      <c r="F23" s="144" t="e">
        <f>LEFT('Item 100, page 1'!C23,FIND(" ",'Item 100, page 1'!C23))</f>
        <v>#VALUE!</v>
      </c>
      <c r="G23" s="147" t="e">
        <f t="shared" si="2"/>
        <v>#VALUE!</v>
      </c>
      <c r="H23" s="132" t="e">
        <f t="shared" si="3"/>
        <v>#VALUE!</v>
      </c>
      <c r="I23" s="131"/>
      <c r="J23" s="120"/>
      <c r="K23" s="114"/>
      <c r="L23" s="114"/>
      <c r="M23" s="114"/>
    </row>
    <row r="24" spans="1:13" x14ac:dyDescent="0.2">
      <c r="A24" s="114"/>
      <c r="B24" s="118"/>
      <c r="C24" s="137" t="s">
        <v>152</v>
      </c>
      <c r="D24" s="125" t="s">
        <v>150</v>
      </c>
      <c r="E24" s="143">
        <f>+E22</f>
        <v>13.33</v>
      </c>
      <c r="F24" s="144" t="e">
        <f>LEFT('Item 100, page 1'!C27,FIND(" ",'Item 100, page 1'!C27))</f>
        <v>#VALUE!</v>
      </c>
      <c r="G24" s="147" t="e">
        <f t="shared" si="2"/>
        <v>#VALUE!</v>
      </c>
      <c r="H24" s="132" t="e">
        <f t="shared" si="3"/>
        <v>#VALUE!</v>
      </c>
      <c r="I24" s="131"/>
      <c r="J24" s="120"/>
      <c r="K24" s="114"/>
      <c r="L24" s="114"/>
      <c r="M24" s="114"/>
    </row>
    <row r="25" spans="1:13" x14ac:dyDescent="0.2">
      <c r="A25" s="114"/>
      <c r="B25" s="118"/>
      <c r="C25" s="137" t="s">
        <v>153</v>
      </c>
      <c r="D25" s="125" t="s">
        <v>150</v>
      </c>
      <c r="E25" s="143">
        <v>19.989999999999998</v>
      </c>
      <c r="F25" s="144" t="e">
        <f>LEFT('Item 100, page 1'!C28,FIND(" ",'Item 100, page 1'!C28))</f>
        <v>#VALUE!</v>
      </c>
      <c r="G25" s="147" t="e">
        <f t="shared" si="2"/>
        <v>#VALUE!</v>
      </c>
      <c r="H25" s="132" t="e">
        <f t="shared" si="3"/>
        <v>#VALUE!</v>
      </c>
      <c r="I25" s="131"/>
      <c r="J25" s="120"/>
      <c r="K25" s="114"/>
      <c r="L25" s="114"/>
      <c r="M25" s="114"/>
    </row>
    <row r="26" spans="1:13" x14ac:dyDescent="0.2">
      <c r="A26" s="114"/>
      <c r="B26" s="118"/>
      <c r="C26" s="137" t="s">
        <v>154</v>
      </c>
      <c r="D26" s="125" t="s">
        <v>150</v>
      </c>
      <c r="E26" s="143">
        <v>28.15</v>
      </c>
      <c r="F26" s="144" t="e">
        <f>LEFT('Item 100, page 1'!C29,FIND(" ",'Item 100, page 1'!C29))</f>
        <v>#VALUE!</v>
      </c>
      <c r="G26" s="147" t="e">
        <f t="shared" si="2"/>
        <v>#VALUE!</v>
      </c>
      <c r="H26" s="132" t="e">
        <f t="shared" si="3"/>
        <v>#VALUE!</v>
      </c>
      <c r="I26" s="131"/>
      <c r="J26" s="120"/>
      <c r="K26" s="114"/>
      <c r="L26" s="114"/>
      <c r="M26" s="114"/>
    </row>
    <row r="27" spans="1:13" ht="13.5" thickBot="1" x14ac:dyDescent="0.25">
      <c r="A27" s="114"/>
      <c r="B27" s="118"/>
      <c r="C27" s="138" t="s">
        <v>182</v>
      </c>
      <c r="D27" s="133" t="s">
        <v>155</v>
      </c>
      <c r="E27" s="145">
        <v>6.14</v>
      </c>
      <c r="F27" s="146" t="e">
        <f>LEFT('Item 100, page 1'!D21,FIND(" ",'Item 100, page 1'!C30))</f>
        <v>#VALUE!</v>
      </c>
      <c r="G27" s="148" t="e">
        <f>+F27-E27</f>
        <v>#VALUE!</v>
      </c>
      <c r="H27" s="134" t="e">
        <f>+G27/E27</f>
        <v>#VALUE!</v>
      </c>
      <c r="I27" s="131"/>
      <c r="J27" s="120"/>
      <c r="K27" s="114"/>
      <c r="L27" s="114"/>
      <c r="M27" s="114"/>
    </row>
    <row r="28" spans="1:13" ht="3" customHeight="1" x14ac:dyDescent="0.2">
      <c r="A28" s="114"/>
      <c r="B28" s="118"/>
      <c r="C28" s="137"/>
      <c r="D28" s="125"/>
      <c r="E28" s="144"/>
      <c r="F28" s="144"/>
      <c r="G28" s="147"/>
      <c r="H28" s="135"/>
      <c r="I28" s="131"/>
      <c r="J28" s="120"/>
      <c r="K28" s="114"/>
      <c r="L28" s="114"/>
      <c r="M28" s="114"/>
    </row>
    <row r="29" spans="1:13" x14ac:dyDescent="0.2">
      <c r="A29" s="114"/>
      <c r="B29" s="118"/>
      <c r="C29" s="137" t="s">
        <v>51</v>
      </c>
      <c r="D29" s="125" t="s">
        <v>155</v>
      </c>
      <c r="E29" s="143">
        <v>7.14</v>
      </c>
      <c r="F29" s="144" t="str">
        <f>LEFT('Item 100, page 1'!D31,FIND(" ",'Item 100, page 1'!D31))</f>
        <v xml:space="preserve">$8.19 </v>
      </c>
      <c r="G29" s="147">
        <f>+F29-E29</f>
        <v>1.0499999999999998</v>
      </c>
      <c r="H29" s="132">
        <f>+G29/E29</f>
        <v>0.14705882352941174</v>
      </c>
      <c r="I29" s="131"/>
      <c r="J29" s="120"/>
      <c r="K29" s="114"/>
      <c r="L29" s="114"/>
      <c r="M29" s="114"/>
    </row>
    <row r="30" spans="1:13" ht="3" customHeight="1" x14ac:dyDescent="0.2">
      <c r="A30" s="114"/>
      <c r="B30" s="118"/>
      <c r="C30" s="137"/>
      <c r="D30" s="125"/>
      <c r="E30" s="144"/>
      <c r="F30" s="144"/>
      <c r="G30" s="147"/>
      <c r="H30" s="135"/>
      <c r="I30" s="131"/>
      <c r="J30" s="120"/>
      <c r="K30" s="114"/>
      <c r="L30" s="114"/>
      <c r="M30" s="114"/>
    </row>
    <row r="31" spans="1:13" x14ac:dyDescent="0.2">
      <c r="A31" s="114"/>
      <c r="B31" s="118"/>
      <c r="C31" s="137" t="s">
        <v>52</v>
      </c>
      <c r="D31" s="125" t="s">
        <v>155</v>
      </c>
      <c r="E31" s="143">
        <v>10.91</v>
      </c>
      <c r="F31" s="144" t="e">
        <f>LEFT('Item 100, page 1'!E32,FIND(" ",'Item 100, page 1'!E32))</f>
        <v>#VALUE!</v>
      </c>
      <c r="G31" s="147" t="e">
        <f>+F31-E31</f>
        <v>#VALUE!</v>
      </c>
      <c r="H31" s="132" t="e">
        <f>+G31/E31</f>
        <v>#VALUE!</v>
      </c>
      <c r="I31" s="131"/>
      <c r="J31" s="120"/>
      <c r="K31" s="114"/>
      <c r="L31" s="114"/>
      <c r="M31" s="114"/>
    </row>
    <row r="32" spans="1:13" x14ac:dyDescent="0.2">
      <c r="A32" s="114"/>
      <c r="B32" s="127"/>
      <c r="C32" s="128"/>
      <c r="D32" s="128"/>
      <c r="E32" s="128"/>
      <c r="F32" s="128"/>
      <c r="G32" s="128"/>
      <c r="H32" s="128"/>
      <c r="I32" s="128"/>
      <c r="J32" s="129"/>
      <c r="K32" s="114"/>
      <c r="L32" s="114"/>
      <c r="M32" s="114"/>
    </row>
    <row r="33" spans="1:13" x14ac:dyDescent="0.2">
      <c r="A33" s="114"/>
      <c r="B33" s="114"/>
      <c r="C33" s="114"/>
      <c r="D33" s="114"/>
      <c r="E33" s="114"/>
      <c r="F33" s="114"/>
      <c r="G33" s="114"/>
      <c r="H33" s="114"/>
      <c r="I33" s="114"/>
      <c r="J33" s="114"/>
      <c r="K33" s="114"/>
      <c r="L33" s="114"/>
      <c r="M33" s="114"/>
    </row>
    <row r="34" spans="1:13" x14ac:dyDescent="0.2">
      <c r="A34" s="114"/>
      <c r="B34" s="114"/>
      <c r="C34" s="114"/>
      <c r="D34" s="114"/>
      <c r="E34" s="114"/>
      <c r="F34" s="114"/>
      <c r="G34" s="114"/>
      <c r="H34" s="114"/>
      <c r="I34" s="114"/>
      <c r="J34" s="114"/>
      <c r="K34" s="114"/>
      <c r="L34" s="114"/>
      <c r="M34" s="114"/>
    </row>
    <row r="35" spans="1:13" x14ac:dyDescent="0.2">
      <c r="A35" s="114"/>
      <c r="B35" s="115"/>
      <c r="C35" s="140"/>
      <c r="D35" s="116"/>
      <c r="E35" s="116"/>
      <c r="F35" s="116"/>
      <c r="G35" s="116"/>
      <c r="H35" s="116"/>
      <c r="I35" s="116"/>
      <c r="J35" s="117"/>
      <c r="K35" s="114" t="s">
        <v>15</v>
      </c>
      <c r="L35" s="114"/>
      <c r="M35" s="114"/>
    </row>
    <row r="36" spans="1:13" x14ac:dyDescent="0.2">
      <c r="A36" s="114"/>
      <c r="B36" s="118"/>
      <c r="C36" s="139" t="s">
        <v>146</v>
      </c>
      <c r="D36" s="119" t="s">
        <v>35</v>
      </c>
      <c r="E36" s="169" t="s">
        <v>147</v>
      </c>
      <c r="F36" s="169"/>
      <c r="G36" s="130" t="s">
        <v>134</v>
      </c>
      <c r="H36" s="130" t="s">
        <v>134</v>
      </c>
      <c r="I36" s="131"/>
      <c r="J36" s="120"/>
      <c r="K36" s="114"/>
      <c r="L36" s="114"/>
      <c r="M36" s="114"/>
    </row>
    <row r="37" spans="1:13" ht="22.5" x14ac:dyDescent="0.2">
      <c r="A37" s="114"/>
      <c r="B37" s="118"/>
      <c r="C37" s="136" t="s">
        <v>148</v>
      </c>
      <c r="D37" s="119" t="s">
        <v>29</v>
      </c>
      <c r="E37" s="119" t="s">
        <v>9</v>
      </c>
      <c r="F37" s="119" t="s">
        <v>133</v>
      </c>
      <c r="G37" s="130" t="s">
        <v>135</v>
      </c>
      <c r="H37" s="130" t="s">
        <v>136</v>
      </c>
      <c r="I37" s="131"/>
      <c r="J37" s="120"/>
      <c r="K37" s="114"/>
      <c r="L37" s="114"/>
      <c r="M37" s="114"/>
    </row>
    <row r="38" spans="1:13" x14ac:dyDescent="0.2">
      <c r="A38" s="114"/>
      <c r="B38" s="118"/>
      <c r="C38" s="137" t="s">
        <v>149</v>
      </c>
      <c r="D38" s="125" t="s">
        <v>150</v>
      </c>
      <c r="E38" s="143"/>
      <c r="F38" s="144"/>
      <c r="G38" s="147">
        <f t="shared" ref="G38:G43" si="4">+F38-E38</f>
        <v>0</v>
      </c>
      <c r="H38" s="132" t="e">
        <f t="shared" ref="H38:H43" si="5">+G38/E38</f>
        <v>#DIV/0!</v>
      </c>
      <c r="I38" s="131"/>
      <c r="J38" s="120"/>
      <c r="K38" s="114"/>
      <c r="L38" s="114"/>
      <c r="M38" s="114"/>
    </row>
    <row r="39" spans="1:13" x14ac:dyDescent="0.2">
      <c r="A39" s="114"/>
      <c r="B39" s="118"/>
      <c r="C39" s="137" t="s">
        <v>42</v>
      </c>
      <c r="D39" s="125" t="s">
        <v>150</v>
      </c>
      <c r="E39" s="143"/>
      <c r="F39" s="144"/>
      <c r="G39" s="147">
        <f t="shared" si="4"/>
        <v>0</v>
      </c>
      <c r="H39" s="132" t="e">
        <f t="shared" si="5"/>
        <v>#DIV/0!</v>
      </c>
      <c r="I39" s="131"/>
      <c r="J39" s="120"/>
      <c r="K39" s="114"/>
      <c r="L39" s="114"/>
      <c r="M39" s="114"/>
    </row>
    <row r="40" spans="1:13" x14ac:dyDescent="0.2">
      <c r="A40" s="114"/>
      <c r="B40" s="118"/>
      <c r="C40" s="137" t="s">
        <v>151</v>
      </c>
      <c r="D40" s="125" t="s">
        <v>150</v>
      </c>
      <c r="E40" s="143"/>
      <c r="F40" s="144"/>
      <c r="G40" s="147">
        <f t="shared" si="4"/>
        <v>0</v>
      </c>
      <c r="H40" s="132" t="e">
        <f t="shared" si="5"/>
        <v>#DIV/0!</v>
      </c>
      <c r="I40" s="131"/>
      <c r="J40" s="120"/>
      <c r="K40" s="114"/>
      <c r="L40" s="114"/>
      <c r="M40" s="114"/>
    </row>
    <row r="41" spans="1:13" x14ac:dyDescent="0.2">
      <c r="A41" s="114"/>
      <c r="B41" s="118"/>
      <c r="C41" s="137" t="s">
        <v>152</v>
      </c>
      <c r="D41" s="125" t="s">
        <v>150</v>
      </c>
      <c r="E41" s="143"/>
      <c r="F41" s="144"/>
      <c r="G41" s="147">
        <f t="shared" si="4"/>
        <v>0</v>
      </c>
      <c r="H41" s="132" t="e">
        <f t="shared" si="5"/>
        <v>#DIV/0!</v>
      </c>
      <c r="I41" s="131"/>
      <c r="J41" s="120"/>
      <c r="K41" s="114"/>
      <c r="L41" s="114"/>
      <c r="M41" s="114"/>
    </row>
    <row r="42" spans="1:13" x14ac:dyDescent="0.2">
      <c r="A42" s="114"/>
      <c r="B42" s="118"/>
      <c r="C42" s="137" t="s">
        <v>153</v>
      </c>
      <c r="D42" s="125" t="s">
        <v>150</v>
      </c>
      <c r="E42" s="143"/>
      <c r="F42" s="144"/>
      <c r="G42" s="147">
        <f t="shared" si="4"/>
        <v>0</v>
      </c>
      <c r="H42" s="132" t="e">
        <f t="shared" si="5"/>
        <v>#DIV/0!</v>
      </c>
      <c r="I42" s="131"/>
      <c r="J42" s="120"/>
      <c r="K42" s="114"/>
      <c r="L42" s="114"/>
      <c r="M42" s="114"/>
    </row>
    <row r="43" spans="1:13" ht="13.5" thickBot="1" x14ac:dyDescent="0.25">
      <c r="A43" s="114"/>
      <c r="B43" s="118"/>
      <c r="C43" s="138" t="s">
        <v>154</v>
      </c>
      <c r="D43" s="133" t="s">
        <v>150</v>
      </c>
      <c r="E43" s="145"/>
      <c r="F43" s="146"/>
      <c r="G43" s="148">
        <f t="shared" si="4"/>
        <v>0</v>
      </c>
      <c r="H43" s="134" t="e">
        <f t="shared" si="5"/>
        <v>#DIV/0!</v>
      </c>
      <c r="I43" s="131"/>
      <c r="J43" s="120"/>
      <c r="K43" s="114"/>
      <c r="L43" s="114"/>
      <c r="M43" s="114"/>
    </row>
    <row r="44" spans="1:13" ht="3" customHeight="1" x14ac:dyDescent="0.2">
      <c r="A44" s="114"/>
      <c r="B44" s="118"/>
      <c r="C44" s="137"/>
      <c r="D44" s="125"/>
      <c r="E44" s="144"/>
      <c r="F44" s="144"/>
      <c r="G44" s="147"/>
      <c r="H44" s="135"/>
      <c r="I44" s="131"/>
      <c r="J44" s="120"/>
      <c r="K44" s="114"/>
      <c r="L44" s="114"/>
      <c r="M44" s="114"/>
    </row>
    <row r="45" spans="1:13" x14ac:dyDescent="0.2">
      <c r="A45" s="114"/>
      <c r="B45" s="118"/>
      <c r="C45" s="137" t="s">
        <v>51</v>
      </c>
      <c r="D45" s="125" t="s">
        <v>155</v>
      </c>
      <c r="E45" s="143"/>
      <c r="F45" s="144"/>
      <c r="G45" s="147">
        <f>+F45-E45</f>
        <v>0</v>
      </c>
      <c r="H45" s="132" t="e">
        <f>+G45/E45</f>
        <v>#DIV/0!</v>
      </c>
      <c r="I45" s="131"/>
      <c r="J45" s="120"/>
      <c r="K45" s="114"/>
      <c r="L45" s="114"/>
      <c r="M45" s="114"/>
    </row>
    <row r="46" spans="1:13" ht="3" customHeight="1" x14ac:dyDescent="0.2">
      <c r="A46" s="114"/>
      <c r="B46" s="118"/>
      <c r="C46" s="137"/>
      <c r="D46" s="125"/>
      <c r="E46" s="144"/>
      <c r="F46" s="144"/>
      <c r="G46" s="147"/>
      <c r="H46" s="135"/>
      <c r="I46" s="131"/>
      <c r="J46" s="120"/>
      <c r="K46" s="114"/>
      <c r="L46" s="114"/>
      <c r="M46" s="114"/>
    </row>
    <row r="47" spans="1:13" x14ac:dyDescent="0.2">
      <c r="A47" s="114"/>
      <c r="B47" s="118"/>
      <c r="C47" s="137" t="s">
        <v>52</v>
      </c>
      <c r="D47" s="125" t="s">
        <v>155</v>
      </c>
      <c r="E47" s="143"/>
      <c r="F47" s="144"/>
      <c r="G47" s="147">
        <f>+F47-E47</f>
        <v>0</v>
      </c>
      <c r="H47" s="132" t="e">
        <f>+G47/E47</f>
        <v>#DIV/0!</v>
      </c>
      <c r="I47" s="131"/>
      <c r="J47" s="120"/>
      <c r="K47" s="114"/>
      <c r="L47" s="114"/>
      <c r="M47" s="114"/>
    </row>
    <row r="48" spans="1:13" x14ac:dyDescent="0.2">
      <c r="A48" s="114"/>
      <c r="B48" s="127"/>
      <c r="C48" s="141"/>
      <c r="D48" s="128"/>
      <c r="E48" s="128"/>
      <c r="F48" s="128"/>
      <c r="G48" s="128"/>
      <c r="H48" s="128"/>
      <c r="I48" s="128"/>
      <c r="J48" s="129"/>
      <c r="K48" s="114"/>
      <c r="L48" s="114"/>
      <c r="M48" s="114"/>
    </row>
    <row r="49" spans="1:13" x14ac:dyDescent="0.2">
      <c r="A49" s="114"/>
      <c r="B49" s="114"/>
      <c r="C49" s="142"/>
      <c r="D49" s="114"/>
      <c r="E49" s="114"/>
      <c r="F49" s="114"/>
      <c r="G49" s="114"/>
      <c r="H49" s="114"/>
      <c r="I49" s="114"/>
      <c r="J49" s="114"/>
      <c r="K49" s="114"/>
      <c r="L49" s="114"/>
      <c r="M49" s="114"/>
    </row>
    <row r="50" spans="1:13" x14ac:dyDescent="0.2">
      <c r="A50" s="114"/>
      <c r="B50" s="114"/>
      <c r="C50" s="142"/>
      <c r="D50" s="114"/>
      <c r="E50" s="114"/>
      <c r="F50" s="114"/>
      <c r="G50" s="114"/>
      <c r="H50" s="114"/>
      <c r="I50" s="114"/>
      <c r="J50" s="114"/>
      <c r="K50" s="114"/>
      <c r="L50" s="114"/>
      <c r="M50" s="114"/>
    </row>
    <row r="51" spans="1:13" x14ac:dyDescent="0.2">
      <c r="A51" s="114"/>
      <c r="B51" s="114"/>
      <c r="C51" s="142"/>
      <c r="D51" s="114"/>
      <c r="E51" s="114"/>
      <c r="F51" s="114"/>
      <c r="G51" s="114"/>
      <c r="H51" s="114"/>
      <c r="I51" s="114"/>
      <c r="J51" s="114"/>
      <c r="K51" s="114"/>
      <c r="L51" s="114"/>
      <c r="M51" s="114"/>
    </row>
    <row r="52" spans="1:13" x14ac:dyDescent="0.2">
      <c r="A52" s="114"/>
      <c r="B52" s="114"/>
      <c r="C52" s="142"/>
      <c r="D52" s="114"/>
      <c r="E52" s="114"/>
      <c r="F52" s="114"/>
      <c r="G52" s="114"/>
      <c r="H52" s="114"/>
      <c r="I52" s="114"/>
      <c r="J52" s="114"/>
      <c r="K52" s="114"/>
      <c r="L52" s="114"/>
      <c r="M52" s="114"/>
    </row>
    <row r="53" spans="1:13" x14ac:dyDescent="0.2">
      <c r="A53" s="114"/>
      <c r="B53" s="114"/>
      <c r="C53" s="142"/>
      <c r="D53" s="114"/>
      <c r="E53" s="114"/>
      <c r="F53" s="114"/>
      <c r="G53" s="114"/>
      <c r="H53" s="114"/>
      <c r="I53" s="114"/>
      <c r="J53" s="114"/>
      <c r="K53" s="114"/>
      <c r="L53" s="114"/>
      <c r="M53" s="114"/>
    </row>
    <row r="54" spans="1:13" x14ac:dyDescent="0.2">
      <c r="A54" s="114"/>
      <c r="B54" s="114"/>
      <c r="C54" s="142"/>
      <c r="D54" s="114"/>
      <c r="E54" s="114"/>
      <c r="F54" s="114"/>
      <c r="G54" s="114"/>
      <c r="H54" s="114"/>
      <c r="I54" s="114"/>
      <c r="J54" s="114"/>
      <c r="K54" s="114"/>
      <c r="L54" s="114"/>
      <c r="M54" s="114"/>
    </row>
    <row r="55" spans="1:13" x14ac:dyDescent="0.2">
      <c r="A55" s="114"/>
      <c r="B55" s="114"/>
      <c r="C55" s="142"/>
      <c r="D55" s="114"/>
      <c r="E55" s="114"/>
      <c r="F55" s="114"/>
      <c r="G55" s="114"/>
      <c r="H55" s="114"/>
      <c r="I55" s="114"/>
      <c r="J55" s="114"/>
      <c r="K55" s="114"/>
      <c r="L55" s="114"/>
      <c r="M55" s="114"/>
    </row>
    <row r="56" spans="1:13" x14ac:dyDescent="0.2">
      <c r="A56" s="114"/>
      <c r="B56" s="114"/>
      <c r="C56" s="142"/>
      <c r="D56" s="114"/>
      <c r="E56" s="114"/>
      <c r="F56" s="114"/>
      <c r="G56" s="114"/>
      <c r="H56" s="114"/>
      <c r="I56" s="114"/>
      <c r="J56" s="114"/>
      <c r="K56" s="114"/>
      <c r="L56" s="114"/>
      <c r="M56" s="114"/>
    </row>
    <row r="57" spans="1:13" x14ac:dyDescent="0.2">
      <c r="A57" s="114"/>
      <c r="B57" s="114"/>
      <c r="C57" s="142"/>
      <c r="D57" s="114"/>
      <c r="E57" s="114"/>
      <c r="F57" s="114"/>
      <c r="G57" s="114"/>
      <c r="H57" s="114"/>
      <c r="I57" s="114"/>
      <c r="J57" s="114"/>
      <c r="K57" s="114"/>
      <c r="L57" s="114"/>
      <c r="M57" s="114"/>
    </row>
    <row r="58" spans="1:13" x14ac:dyDescent="0.2">
      <c r="A58" s="114"/>
      <c r="B58" s="114"/>
      <c r="C58" s="142"/>
      <c r="D58" s="114"/>
      <c r="E58" s="114"/>
      <c r="F58" s="114"/>
      <c r="G58" s="114"/>
      <c r="H58" s="114"/>
      <c r="I58" s="114"/>
      <c r="J58" s="114"/>
      <c r="K58" s="114"/>
      <c r="L58" s="114"/>
      <c r="M58" s="114"/>
    </row>
    <row r="59" spans="1:13" x14ac:dyDescent="0.2">
      <c r="A59" s="114"/>
      <c r="B59" s="114"/>
      <c r="C59" s="142"/>
      <c r="D59" s="114"/>
      <c r="E59" s="114"/>
      <c r="F59" s="114"/>
      <c r="G59" s="114"/>
      <c r="H59" s="114"/>
      <c r="I59" s="114"/>
      <c r="J59" s="114"/>
      <c r="K59" s="114"/>
      <c r="L59" s="114"/>
      <c r="M59" s="114"/>
    </row>
    <row r="60" spans="1:13" x14ac:dyDescent="0.2">
      <c r="A60" s="114"/>
      <c r="B60" s="114"/>
      <c r="C60" s="142"/>
      <c r="D60" s="114"/>
      <c r="E60" s="114"/>
      <c r="F60" s="114"/>
      <c r="G60" s="114"/>
      <c r="H60" s="114"/>
      <c r="I60" s="114"/>
      <c r="J60" s="114"/>
      <c r="K60" s="114"/>
      <c r="L60" s="114"/>
      <c r="M60" s="114"/>
    </row>
    <row r="61" spans="1:13" x14ac:dyDescent="0.2">
      <c r="A61" s="114"/>
      <c r="B61" s="114"/>
      <c r="C61" s="142"/>
      <c r="D61" s="114"/>
      <c r="E61" s="114"/>
      <c r="F61" s="114"/>
      <c r="G61" s="114"/>
      <c r="H61" s="114"/>
      <c r="I61" s="114"/>
      <c r="J61" s="114"/>
      <c r="K61" s="114"/>
      <c r="L61" s="114"/>
      <c r="M61" s="114"/>
    </row>
    <row r="62" spans="1:13" x14ac:dyDescent="0.2">
      <c r="A62" s="114"/>
      <c r="B62" s="114"/>
      <c r="C62" s="114"/>
      <c r="D62" s="114"/>
      <c r="E62" s="114"/>
      <c r="F62" s="114"/>
      <c r="G62" s="114"/>
      <c r="H62" s="114"/>
      <c r="I62" s="114"/>
      <c r="J62" s="114"/>
      <c r="K62" s="114"/>
      <c r="L62" s="114"/>
      <c r="M62" s="114"/>
    </row>
    <row r="63" spans="1:13" x14ac:dyDescent="0.2">
      <c r="A63" s="114"/>
      <c r="B63" s="114"/>
      <c r="C63" s="114"/>
      <c r="D63" s="114"/>
      <c r="E63" s="114"/>
      <c r="F63" s="114"/>
      <c r="G63" s="114"/>
      <c r="H63" s="114"/>
      <c r="I63" s="114"/>
      <c r="J63" s="114"/>
      <c r="K63" s="114"/>
      <c r="L63" s="114"/>
      <c r="M63" s="114"/>
    </row>
    <row r="64" spans="1:13" x14ac:dyDescent="0.2">
      <c r="A64" s="114"/>
      <c r="B64" s="114"/>
      <c r="C64" s="114"/>
      <c r="D64" s="114"/>
      <c r="E64" s="114"/>
      <c r="F64" s="114"/>
      <c r="G64" s="114"/>
      <c r="H64" s="114"/>
      <c r="I64" s="114"/>
      <c r="J64" s="114"/>
      <c r="K64" s="114"/>
      <c r="L64" s="114"/>
      <c r="M64" s="114"/>
    </row>
    <row r="65" spans="1:13" x14ac:dyDescent="0.2">
      <c r="A65" s="114"/>
      <c r="B65" s="114"/>
      <c r="C65" s="114"/>
      <c r="D65" s="114"/>
      <c r="E65" s="114"/>
      <c r="F65" s="114"/>
      <c r="G65" s="114"/>
      <c r="H65" s="114"/>
      <c r="I65" s="114"/>
      <c r="J65" s="114"/>
      <c r="K65" s="114"/>
      <c r="L65" s="114"/>
      <c r="M65" s="114"/>
    </row>
    <row r="66" spans="1:13" x14ac:dyDescent="0.2">
      <c r="A66" s="114"/>
      <c r="B66" s="114"/>
      <c r="C66" s="114"/>
      <c r="D66" s="114"/>
      <c r="E66" s="114"/>
      <c r="F66" s="114"/>
      <c r="G66" s="114"/>
      <c r="H66" s="114"/>
      <c r="I66" s="114"/>
      <c r="J66" s="114"/>
      <c r="K66" s="114"/>
      <c r="L66" s="114"/>
      <c r="M66" s="114"/>
    </row>
    <row r="67" spans="1:13" x14ac:dyDescent="0.2">
      <c r="A67" s="114"/>
      <c r="B67" s="114"/>
      <c r="C67" s="114"/>
      <c r="D67" s="114"/>
      <c r="E67" s="114"/>
      <c r="F67" s="114"/>
      <c r="G67" s="114"/>
      <c r="H67" s="114"/>
      <c r="I67" s="114"/>
      <c r="J67" s="114"/>
      <c r="K67" s="114"/>
      <c r="L67" s="114"/>
      <c r="M67" s="114"/>
    </row>
    <row r="68" spans="1:13" x14ac:dyDescent="0.2">
      <c r="A68" s="114"/>
      <c r="B68" s="114"/>
      <c r="C68" s="114"/>
      <c r="D68" s="114"/>
      <c r="E68" s="114"/>
      <c r="F68" s="114"/>
      <c r="G68" s="114"/>
      <c r="H68" s="114"/>
      <c r="I68" s="114"/>
      <c r="J68" s="114"/>
      <c r="K68" s="114"/>
      <c r="L68" s="114"/>
      <c r="M68" s="114"/>
    </row>
    <row r="69" spans="1:13" x14ac:dyDescent="0.2">
      <c r="A69" s="114"/>
      <c r="B69" s="114"/>
      <c r="C69" s="114"/>
      <c r="D69" s="114"/>
      <c r="E69" s="114"/>
      <c r="F69" s="114"/>
      <c r="G69" s="114"/>
      <c r="H69" s="114"/>
      <c r="I69" s="114"/>
      <c r="J69" s="114"/>
      <c r="K69" s="114"/>
      <c r="L69" s="114"/>
      <c r="M69" s="114"/>
    </row>
    <row r="70" spans="1:13" x14ac:dyDescent="0.2">
      <c r="A70" s="114"/>
      <c r="B70" s="114"/>
      <c r="C70" s="114"/>
      <c r="D70" s="114"/>
      <c r="E70" s="114"/>
      <c r="F70" s="114"/>
      <c r="G70" s="114"/>
      <c r="H70" s="114"/>
      <c r="I70" s="114"/>
      <c r="J70" s="114"/>
      <c r="K70" s="114"/>
      <c r="L70" s="114"/>
      <c r="M70" s="114"/>
    </row>
    <row r="71" spans="1:13" x14ac:dyDescent="0.2">
      <c r="A71" s="114"/>
      <c r="B71" s="114"/>
      <c r="C71" s="114"/>
      <c r="D71" s="114"/>
      <c r="E71" s="114"/>
      <c r="F71" s="114"/>
      <c r="G71" s="114"/>
      <c r="H71" s="114"/>
      <c r="I71" s="114"/>
      <c r="J71" s="114"/>
      <c r="K71" s="114"/>
      <c r="L71" s="114"/>
      <c r="M71" s="114"/>
    </row>
    <row r="72" spans="1:13" x14ac:dyDescent="0.2">
      <c r="A72" s="114"/>
      <c r="B72" s="114"/>
      <c r="C72" s="114"/>
      <c r="D72" s="114"/>
      <c r="E72" s="114"/>
      <c r="F72" s="114"/>
      <c r="G72" s="114"/>
      <c r="H72" s="114"/>
      <c r="I72" s="114"/>
      <c r="J72" s="114"/>
      <c r="K72" s="114"/>
      <c r="L72" s="114"/>
      <c r="M72" s="114"/>
    </row>
    <row r="73" spans="1:13" x14ac:dyDescent="0.2">
      <c r="A73" s="114"/>
      <c r="B73" s="114"/>
      <c r="C73" s="114"/>
      <c r="D73" s="114"/>
      <c r="E73" s="114"/>
      <c r="F73" s="114"/>
      <c r="G73" s="114"/>
      <c r="H73" s="114"/>
      <c r="I73" s="114"/>
      <c r="J73" s="114"/>
      <c r="K73" s="114"/>
      <c r="L73" s="114"/>
      <c r="M73" s="114"/>
    </row>
    <row r="74" spans="1:13" x14ac:dyDescent="0.2">
      <c r="A74" s="114"/>
      <c r="B74" s="114"/>
      <c r="C74" s="114"/>
      <c r="D74" s="114"/>
      <c r="E74" s="114"/>
      <c r="F74" s="114"/>
      <c r="G74" s="114"/>
      <c r="H74" s="114"/>
      <c r="I74" s="114"/>
      <c r="J74" s="114"/>
      <c r="K74" s="114"/>
      <c r="L74" s="114"/>
      <c r="M74" s="114"/>
    </row>
    <row r="75" spans="1:13" x14ac:dyDescent="0.2">
      <c r="A75" s="114"/>
      <c r="B75" s="114"/>
      <c r="C75" s="114"/>
      <c r="D75" s="114"/>
      <c r="E75" s="114"/>
      <c r="F75" s="114"/>
      <c r="G75" s="114"/>
      <c r="H75" s="114"/>
      <c r="I75" s="114"/>
      <c r="J75" s="114"/>
      <c r="K75" s="114"/>
      <c r="L75" s="114"/>
      <c r="M75" s="114"/>
    </row>
    <row r="76" spans="1:13" x14ac:dyDescent="0.2">
      <c r="A76" s="114"/>
      <c r="B76" s="114"/>
      <c r="C76" s="114"/>
      <c r="D76" s="114"/>
      <c r="E76" s="114"/>
      <c r="F76" s="114"/>
      <c r="G76" s="114"/>
      <c r="H76" s="114"/>
      <c r="I76" s="114"/>
      <c r="J76" s="114"/>
      <c r="K76" s="114"/>
      <c r="L76" s="114"/>
      <c r="M76" s="114"/>
    </row>
    <row r="77" spans="1:13" x14ac:dyDescent="0.2">
      <c r="A77" s="114"/>
      <c r="B77" s="114"/>
      <c r="C77" s="114"/>
      <c r="D77" s="114"/>
      <c r="E77" s="114"/>
      <c r="F77" s="114"/>
      <c r="G77" s="114"/>
      <c r="H77" s="114"/>
      <c r="I77" s="114"/>
      <c r="J77" s="114"/>
      <c r="K77" s="114"/>
      <c r="L77" s="114"/>
      <c r="M77" s="114"/>
    </row>
    <row r="78" spans="1:13" x14ac:dyDescent="0.2">
      <c r="A78" s="114"/>
      <c r="B78" s="114"/>
      <c r="C78" s="114"/>
      <c r="D78" s="114"/>
      <c r="E78" s="114"/>
      <c r="F78" s="114"/>
      <c r="G78" s="114"/>
      <c r="H78" s="114"/>
      <c r="I78" s="114"/>
      <c r="J78" s="114"/>
      <c r="K78" s="114"/>
      <c r="L78" s="114"/>
      <c r="M78" s="114"/>
    </row>
    <row r="79" spans="1:13" x14ac:dyDescent="0.2">
      <c r="A79" s="114"/>
      <c r="B79" s="114"/>
      <c r="C79" s="114"/>
      <c r="D79" s="114"/>
      <c r="E79" s="114"/>
      <c r="F79" s="114"/>
      <c r="G79" s="114"/>
      <c r="H79" s="114"/>
      <c r="I79" s="114"/>
      <c r="J79" s="114"/>
      <c r="K79" s="114"/>
      <c r="L79" s="114"/>
      <c r="M79" s="114"/>
    </row>
    <row r="80" spans="1:13" x14ac:dyDescent="0.2">
      <c r="A80" s="114"/>
      <c r="B80" s="114"/>
      <c r="C80" s="114"/>
      <c r="D80" s="114"/>
      <c r="E80" s="114"/>
      <c r="F80" s="114"/>
      <c r="G80" s="114"/>
      <c r="H80" s="114"/>
      <c r="I80" s="114"/>
      <c r="J80" s="114"/>
      <c r="K80" s="114"/>
      <c r="L80" s="114"/>
      <c r="M80" s="114"/>
    </row>
    <row r="81" spans="1:13" x14ac:dyDescent="0.2">
      <c r="A81" s="114"/>
      <c r="B81" s="114"/>
      <c r="C81" s="114"/>
      <c r="D81" s="114"/>
      <c r="E81" s="114"/>
      <c r="F81" s="114"/>
      <c r="G81" s="114"/>
      <c r="H81" s="114"/>
      <c r="I81" s="114"/>
      <c r="J81" s="114"/>
      <c r="K81" s="114"/>
      <c r="L81" s="114"/>
      <c r="M81" s="114"/>
    </row>
    <row r="82" spans="1:13" x14ac:dyDescent="0.2">
      <c r="A82" s="114"/>
      <c r="B82" s="114"/>
      <c r="C82" s="114"/>
      <c r="D82" s="114"/>
      <c r="E82" s="114"/>
      <c r="F82" s="114"/>
      <c r="G82" s="114"/>
      <c r="H82" s="114"/>
      <c r="I82" s="114"/>
      <c r="J82" s="114"/>
      <c r="K82" s="114"/>
      <c r="L82" s="114"/>
      <c r="M82" s="114"/>
    </row>
    <row r="83" spans="1:13" x14ac:dyDescent="0.2">
      <c r="A83" s="114"/>
      <c r="B83" s="114"/>
      <c r="C83" s="114"/>
      <c r="D83" s="114"/>
      <c r="E83" s="114"/>
      <c r="F83" s="114"/>
      <c r="G83" s="114"/>
      <c r="H83" s="114"/>
      <c r="I83" s="114"/>
      <c r="J83" s="114"/>
      <c r="K83" s="114"/>
      <c r="L83" s="114"/>
      <c r="M83" s="114"/>
    </row>
    <row r="84" spans="1:13" x14ac:dyDescent="0.2">
      <c r="A84" s="114"/>
      <c r="B84" s="114"/>
      <c r="C84" s="114"/>
      <c r="D84" s="114"/>
      <c r="E84" s="114"/>
      <c r="F84" s="114"/>
      <c r="G84" s="114"/>
      <c r="H84" s="114"/>
      <c r="I84" s="114"/>
      <c r="J84" s="114"/>
      <c r="K84" s="114"/>
      <c r="L84" s="114"/>
      <c r="M84" s="114"/>
    </row>
    <row r="85" spans="1:13" x14ac:dyDescent="0.2">
      <c r="A85" s="114"/>
      <c r="B85" s="114"/>
      <c r="C85" s="114"/>
      <c r="D85" s="114"/>
      <c r="E85" s="114"/>
      <c r="F85" s="114"/>
      <c r="G85" s="114"/>
      <c r="H85" s="114"/>
      <c r="I85" s="114"/>
      <c r="J85" s="114"/>
      <c r="K85" s="114"/>
      <c r="L85" s="114"/>
      <c r="M85" s="114"/>
    </row>
    <row r="86" spans="1:13" x14ac:dyDescent="0.2">
      <c r="A86" s="114"/>
      <c r="B86" s="114"/>
      <c r="C86" s="114"/>
      <c r="D86" s="114"/>
      <c r="E86" s="114"/>
      <c r="F86" s="114"/>
      <c r="G86" s="114"/>
      <c r="H86" s="114"/>
      <c r="I86" s="114"/>
      <c r="J86" s="114"/>
      <c r="K86" s="114"/>
      <c r="L86" s="114"/>
      <c r="M86" s="114"/>
    </row>
    <row r="87" spans="1:13" x14ac:dyDescent="0.2">
      <c r="A87" s="114"/>
      <c r="B87" s="114"/>
      <c r="C87" s="114"/>
      <c r="D87" s="114"/>
      <c r="E87" s="114"/>
      <c r="F87" s="114"/>
      <c r="G87" s="114"/>
      <c r="H87" s="114"/>
      <c r="I87" s="114"/>
      <c r="J87" s="114"/>
      <c r="K87" s="114"/>
      <c r="L87" s="114"/>
      <c r="M87" s="114"/>
    </row>
    <row r="88" spans="1:13" x14ac:dyDescent="0.2">
      <c r="A88" s="114"/>
      <c r="B88" s="114"/>
      <c r="C88" s="114"/>
      <c r="D88" s="114"/>
      <c r="E88" s="114"/>
      <c r="F88" s="114"/>
      <c r="G88" s="114"/>
      <c r="H88" s="114"/>
      <c r="I88" s="114"/>
      <c r="J88" s="114"/>
      <c r="K88" s="114"/>
      <c r="L88" s="114"/>
      <c r="M88" s="114"/>
    </row>
    <row r="89" spans="1:13" x14ac:dyDescent="0.2">
      <c r="A89" s="114"/>
      <c r="B89" s="114"/>
      <c r="C89" s="114"/>
      <c r="D89" s="114"/>
      <c r="E89" s="114"/>
      <c r="F89" s="114"/>
      <c r="G89" s="114"/>
      <c r="H89" s="114"/>
      <c r="I89" s="114"/>
      <c r="J89" s="114"/>
      <c r="K89" s="114"/>
      <c r="L89" s="114"/>
      <c r="M89" s="114"/>
    </row>
    <row r="90" spans="1:13" x14ac:dyDescent="0.2">
      <c r="A90" s="114"/>
      <c r="B90" s="114"/>
      <c r="C90" s="114"/>
      <c r="D90" s="114"/>
      <c r="E90" s="114"/>
      <c r="F90" s="114"/>
      <c r="G90" s="114"/>
      <c r="H90" s="114"/>
      <c r="I90" s="114"/>
      <c r="J90" s="114"/>
      <c r="K90" s="114"/>
      <c r="L90" s="114"/>
      <c r="M90" s="114"/>
    </row>
    <row r="91" spans="1:13" x14ac:dyDescent="0.2">
      <c r="A91" s="114"/>
      <c r="B91" s="114"/>
      <c r="C91" s="114"/>
      <c r="D91" s="114"/>
      <c r="E91" s="114"/>
      <c r="F91" s="114"/>
      <c r="G91" s="114"/>
      <c r="H91" s="114"/>
      <c r="I91" s="114"/>
      <c r="J91" s="114"/>
      <c r="K91" s="114"/>
      <c r="L91" s="114"/>
      <c r="M91" s="114"/>
    </row>
    <row r="92" spans="1:13" x14ac:dyDescent="0.2">
      <c r="A92" s="114"/>
      <c r="B92" s="114"/>
      <c r="C92" s="114"/>
      <c r="D92" s="114"/>
      <c r="E92" s="114"/>
      <c r="F92" s="114"/>
      <c r="G92" s="114"/>
      <c r="H92" s="114"/>
      <c r="I92" s="114"/>
      <c r="J92" s="114"/>
      <c r="K92" s="114"/>
      <c r="L92" s="114"/>
      <c r="M92" s="114"/>
    </row>
    <row r="93" spans="1:13" x14ac:dyDescent="0.2">
      <c r="A93" s="114"/>
      <c r="B93" s="114"/>
      <c r="C93" s="114"/>
      <c r="D93" s="114"/>
      <c r="E93" s="114"/>
      <c r="F93" s="114"/>
      <c r="G93" s="114"/>
      <c r="H93" s="114"/>
      <c r="I93" s="114"/>
      <c r="J93" s="114"/>
      <c r="K93" s="114"/>
      <c r="L93" s="114"/>
      <c r="M93" s="114"/>
    </row>
    <row r="94" spans="1:13" x14ac:dyDescent="0.2">
      <c r="A94" s="114"/>
      <c r="B94" s="114"/>
      <c r="C94" s="114"/>
      <c r="D94" s="114"/>
      <c r="E94" s="114"/>
      <c r="F94" s="114"/>
      <c r="G94" s="114"/>
      <c r="H94" s="114"/>
      <c r="I94" s="114"/>
      <c r="J94" s="114"/>
      <c r="K94" s="114"/>
      <c r="L94" s="114"/>
      <c r="M94" s="114"/>
    </row>
    <row r="95" spans="1:13" x14ac:dyDescent="0.2">
      <c r="A95" s="114"/>
      <c r="B95" s="114"/>
      <c r="C95" s="114"/>
      <c r="D95" s="114"/>
      <c r="E95" s="114"/>
      <c r="F95" s="114"/>
      <c r="G95" s="114"/>
      <c r="H95" s="114"/>
      <c r="I95" s="114"/>
      <c r="J95" s="114"/>
      <c r="K95" s="114"/>
      <c r="L95" s="114"/>
      <c r="M95" s="114"/>
    </row>
    <row r="96" spans="1:13" x14ac:dyDescent="0.2">
      <c r="A96" s="114"/>
      <c r="B96" s="114"/>
      <c r="C96" s="114"/>
      <c r="D96" s="114"/>
      <c r="E96" s="114"/>
      <c r="F96" s="114"/>
      <c r="G96" s="114"/>
      <c r="H96" s="114"/>
      <c r="I96" s="114"/>
      <c r="J96" s="114"/>
      <c r="K96" s="114"/>
      <c r="L96" s="114"/>
      <c r="M96" s="114"/>
    </row>
    <row r="97" spans="1:13" x14ac:dyDescent="0.2">
      <c r="A97" s="114"/>
      <c r="B97" s="114"/>
      <c r="C97" s="114"/>
      <c r="D97" s="114"/>
      <c r="E97" s="114"/>
      <c r="F97" s="114"/>
      <c r="G97" s="114"/>
      <c r="H97" s="114"/>
      <c r="I97" s="114"/>
      <c r="J97" s="114"/>
      <c r="K97" s="114"/>
      <c r="L97" s="114"/>
      <c r="M97" s="114"/>
    </row>
    <row r="98" spans="1:13" x14ac:dyDescent="0.2">
      <c r="A98" s="114"/>
      <c r="B98" s="114"/>
      <c r="C98" s="114"/>
      <c r="D98" s="114"/>
      <c r="E98" s="114"/>
      <c r="F98" s="114"/>
      <c r="G98" s="114"/>
      <c r="H98" s="114"/>
      <c r="I98" s="114"/>
      <c r="J98" s="114"/>
      <c r="K98" s="114"/>
      <c r="L98" s="114"/>
      <c r="M98" s="114"/>
    </row>
    <row r="99" spans="1:13" x14ac:dyDescent="0.2">
      <c r="A99" s="114"/>
      <c r="B99" s="114"/>
      <c r="C99" s="114"/>
      <c r="D99" s="114"/>
      <c r="E99" s="114"/>
      <c r="F99" s="114"/>
      <c r="G99" s="114"/>
      <c r="H99" s="114"/>
      <c r="I99" s="114"/>
      <c r="J99" s="114"/>
      <c r="K99" s="114"/>
      <c r="L99" s="114"/>
      <c r="M99" s="114"/>
    </row>
    <row r="100" spans="1:13" x14ac:dyDescent="0.2">
      <c r="A100" s="114"/>
      <c r="B100" s="114"/>
      <c r="C100" s="114"/>
      <c r="D100" s="114"/>
      <c r="E100" s="114"/>
      <c r="F100" s="114"/>
      <c r="G100" s="114"/>
      <c r="H100" s="114"/>
      <c r="I100" s="114"/>
      <c r="J100" s="114"/>
      <c r="K100" s="114"/>
      <c r="L100" s="114"/>
      <c r="M100" s="114"/>
    </row>
    <row r="101" spans="1:13" x14ac:dyDescent="0.2">
      <c r="A101" s="114"/>
      <c r="B101" s="114"/>
      <c r="C101" s="114"/>
      <c r="D101" s="114"/>
      <c r="E101" s="114"/>
      <c r="F101" s="114"/>
      <c r="G101" s="114"/>
      <c r="H101" s="114"/>
      <c r="I101" s="114"/>
      <c r="J101" s="114"/>
      <c r="K101" s="114"/>
      <c r="L101" s="114"/>
      <c r="M101" s="114"/>
    </row>
    <row r="102" spans="1:13" x14ac:dyDescent="0.2">
      <c r="A102" s="114"/>
      <c r="B102" s="114"/>
      <c r="C102" s="114"/>
      <c r="D102" s="114"/>
      <c r="E102" s="114"/>
      <c r="F102" s="114"/>
      <c r="G102" s="114"/>
      <c r="H102" s="114"/>
      <c r="I102" s="114"/>
      <c r="J102" s="114"/>
      <c r="K102" s="114"/>
      <c r="L102" s="114"/>
      <c r="M102" s="114"/>
    </row>
    <row r="103" spans="1:13" x14ac:dyDescent="0.2">
      <c r="A103" s="114"/>
      <c r="B103" s="114"/>
      <c r="C103" s="114"/>
      <c r="D103" s="114"/>
      <c r="E103" s="114"/>
      <c r="F103" s="114"/>
      <c r="G103" s="114"/>
      <c r="H103" s="114"/>
      <c r="I103" s="114"/>
      <c r="J103" s="114"/>
      <c r="K103" s="114"/>
      <c r="L103" s="114"/>
      <c r="M103" s="114"/>
    </row>
    <row r="104" spans="1:13" x14ac:dyDescent="0.2">
      <c r="A104" s="114"/>
      <c r="B104" s="114"/>
      <c r="C104" s="114"/>
      <c r="D104" s="114"/>
      <c r="E104" s="114"/>
      <c r="F104" s="114"/>
      <c r="G104" s="114"/>
      <c r="H104" s="114"/>
      <c r="I104" s="114"/>
      <c r="J104" s="114"/>
      <c r="K104" s="114"/>
      <c r="L104" s="114"/>
      <c r="M104" s="114"/>
    </row>
    <row r="105" spans="1:13" x14ac:dyDescent="0.2">
      <c r="A105" s="114"/>
      <c r="B105" s="114"/>
      <c r="C105" s="114"/>
      <c r="D105" s="114"/>
      <c r="E105" s="114"/>
      <c r="F105" s="114"/>
      <c r="G105" s="114"/>
      <c r="H105" s="114"/>
      <c r="I105" s="114"/>
      <c r="J105" s="114"/>
      <c r="K105" s="114"/>
      <c r="L105" s="114"/>
      <c r="M105" s="114"/>
    </row>
    <row r="106" spans="1:13" x14ac:dyDescent="0.2">
      <c r="A106" s="114"/>
      <c r="B106" s="114"/>
      <c r="C106" s="114"/>
      <c r="D106" s="114"/>
      <c r="E106" s="114"/>
      <c r="F106" s="114"/>
      <c r="G106" s="114"/>
      <c r="H106" s="114"/>
      <c r="I106" s="114"/>
      <c r="J106" s="114"/>
      <c r="K106" s="114"/>
      <c r="L106" s="114"/>
      <c r="M106" s="114"/>
    </row>
    <row r="107" spans="1:13" x14ac:dyDescent="0.2">
      <c r="A107" s="114"/>
      <c r="B107" s="114"/>
      <c r="C107" s="114"/>
      <c r="D107" s="114"/>
      <c r="E107" s="114"/>
      <c r="F107" s="114"/>
      <c r="G107" s="114"/>
      <c r="H107" s="114"/>
      <c r="I107" s="114"/>
      <c r="J107" s="114"/>
      <c r="K107" s="114"/>
      <c r="L107" s="114"/>
      <c r="M107" s="114"/>
    </row>
    <row r="108" spans="1:13" x14ac:dyDescent="0.2">
      <c r="A108" s="114"/>
      <c r="B108" s="114"/>
      <c r="C108" s="114"/>
      <c r="D108" s="114"/>
      <c r="E108" s="114"/>
      <c r="F108" s="114"/>
      <c r="G108" s="114"/>
      <c r="H108" s="114"/>
      <c r="I108" s="114"/>
      <c r="J108" s="114"/>
      <c r="K108" s="114"/>
      <c r="L108" s="114"/>
      <c r="M108" s="114"/>
    </row>
    <row r="109" spans="1:13" x14ac:dyDescent="0.2">
      <c r="A109" s="114"/>
      <c r="B109" s="114"/>
      <c r="C109" s="114"/>
      <c r="D109" s="114"/>
      <c r="E109" s="114"/>
      <c r="F109" s="114"/>
      <c r="G109" s="114"/>
      <c r="H109" s="114"/>
      <c r="I109" s="114"/>
      <c r="J109" s="114"/>
      <c r="K109" s="114"/>
      <c r="L109" s="114"/>
      <c r="M109" s="114"/>
    </row>
    <row r="110" spans="1:13" x14ac:dyDescent="0.2">
      <c r="A110" s="114"/>
      <c r="B110" s="114"/>
      <c r="C110" s="114"/>
      <c r="D110" s="114"/>
      <c r="E110" s="114"/>
      <c r="F110" s="114"/>
      <c r="G110" s="114"/>
      <c r="H110" s="114"/>
      <c r="I110" s="114"/>
      <c r="J110" s="114"/>
      <c r="K110" s="114"/>
      <c r="L110" s="114"/>
      <c r="M110" s="114"/>
    </row>
    <row r="111" spans="1:13" x14ac:dyDescent="0.2">
      <c r="A111" s="114"/>
      <c r="B111" s="114"/>
      <c r="C111" s="114"/>
      <c r="D111" s="114"/>
      <c r="E111" s="114"/>
      <c r="F111" s="114"/>
      <c r="G111" s="114"/>
      <c r="H111" s="114"/>
      <c r="I111" s="114"/>
      <c r="J111" s="114"/>
      <c r="K111" s="114"/>
      <c r="L111" s="114"/>
      <c r="M111" s="114"/>
    </row>
    <row r="112" spans="1:13" x14ac:dyDescent="0.2">
      <c r="A112" s="114"/>
      <c r="B112" s="114"/>
      <c r="C112" s="114"/>
      <c r="D112" s="114"/>
      <c r="E112" s="114"/>
      <c r="F112" s="114"/>
      <c r="G112" s="114"/>
      <c r="H112" s="114"/>
      <c r="I112" s="114"/>
      <c r="J112" s="114"/>
      <c r="K112" s="114"/>
      <c r="L112" s="114"/>
      <c r="M112" s="114"/>
    </row>
    <row r="113" spans="1:13" x14ac:dyDescent="0.2">
      <c r="A113" s="114"/>
      <c r="B113" s="114"/>
      <c r="C113" s="114"/>
      <c r="D113" s="114"/>
      <c r="E113" s="114"/>
      <c r="F113" s="114"/>
      <c r="G113" s="114"/>
      <c r="H113" s="114"/>
      <c r="I113" s="114"/>
      <c r="J113" s="114"/>
      <c r="K113" s="114"/>
      <c r="L113" s="114"/>
      <c r="M113" s="114"/>
    </row>
    <row r="114" spans="1:13" x14ac:dyDescent="0.2">
      <c r="A114" s="114"/>
      <c r="B114" s="114"/>
      <c r="C114" s="114"/>
      <c r="D114" s="114"/>
      <c r="E114" s="114"/>
      <c r="F114" s="114"/>
      <c r="G114" s="114"/>
      <c r="H114" s="114"/>
      <c r="I114" s="114"/>
      <c r="J114" s="114"/>
      <c r="K114" s="114"/>
      <c r="L114" s="114"/>
      <c r="M114" s="114"/>
    </row>
    <row r="115" spans="1:13" x14ac:dyDescent="0.2">
      <c r="A115" s="114"/>
      <c r="B115" s="114"/>
      <c r="C115" s="114"/>
      <c r="D115" s="114"/>
      <c r="E115" s="114"/>
      <c r="F115" s="114"/>
      <c r="G115" s="114"/>
      <c r="H115" s="114"/>
      <c r="I115" s="114"/>
      <c r="J115" s="114"/>
      <c r="K115" s="114"/>
      <c r="L115" s="114"/>
      <c r="M115" s="114"/>
    </row>
    <row r="116" spans="1:13" x14ac:dyDescent="0.2">
      <c r="A116" s="114"/>
      <c r="B116" s="114"/>
      <c r="C116" s="114"/>
      <c r="D116" s="114"/>
      <c r="E116" s="114"/>
      <c r="F116" s="114"/>
      <c r="G116" s="114"/>
      <c r="H116" s="114"/>
      <c r="I116" s="114"/>
      <c r="J116" s="114"/>
      <c r="K116" s="114"/>
      <c r="L116" s="114"/>
      <c r="M116" s="114"/>
    </row>
    <row r="117" spans="1:13" x14ac:dyDescent="0.2">
      <c r="A117" s="114"/>
      <c r="B117" s="114"/>
      <c r="C117" s="114"/>
      <c r="D117" s="114"/>
      <c r="E117" s="114"/>
      <c r="F117" s="114"/>
      <c r="G117" s="114"/>
      <c r="H117" s="114"/>
      <c r="I117" s="114"/>
      <c r="J117" s="114"/>
      <c r="K117" s="114"/>
      <c r="L117" s="114"/>
      <c r="M117" s="114"/>
    </row>
    <row r="118" spans="1:13" x14ac:dyDescent="0.2">
      <c r="A118" s="114"/>
      <c r="B118" s="114"/>
      <c r="C118" s="114"/>
      <c r="D118" s="114"/>
      <c r="E118" s="114"/>
      <c r="F118" s="114"/>
      <c r="G118" s="114"/>
      <c r="H118" s="114"/>
      <c r="I118" s="114"/>
      <c r="J118" s="114"/>
      <c r="K118" s="114"/>
      <c r="L118" s="114"/>
      <c r="M118" s="114"/>
    </row>
    <row r="119" spans="1:13" x14ac:dyDescent="0.2">
      <c r="A119" s="114"/>
      <c r="B119" s="114"/>
      <c r="C119" s="114"/>
      <c r="D119" s="114"/>
      <c r="E119" s="114"/>
      <c r="F119" s="114"/>
      <c r="G119" s="114"/>
      <c r="H119" s="114"/>
      <c r="I119" s="114"/>
      <c r="J119" s="114"/>
      <c r="K119" s="114"/>
      <c r="L119" s="114"/>
      <c r="M119" s="114"/>
    </row>
    <row r="120" spans="1:13" x14ac:dyDescent="0.2">
      <c r="A120" s="114"/>
      <c r="B120" s="114"/>
      <c r="C120" s="114"/>
      <c r="D120" s="114"/>
      <c r="E120" s="114"/>
      <c r="F120" s="114"/>
      <c r="G120" s="114"/>
      <c r="H120" s="114"/>
      <c r="I120" s="114"/>
      <c r="J120" s="114"/>
      <c r="K120" s="114"/>
      <c r="L120" s="114"/>
      <c r="M120" s="114"/>
    </row>
    <row r="121" spans="1:13" x14ac:dyDescent="0.2">
      <c r="A121" s="114"/>
      <c r="B121" s="114"/>
      <c r="C121" s="114"/>
      <c r="D121" s="114"/>
      <c r="E121" s="114"/>
      <c r="F121" s="114"/>
      <c r="G121" s="114"/>
      <c r="H121" s="114"/>
      <c r="I121" s="114"/>
      <c r="J121" s="114"/>
      <c r="K121" s="114"/>
      <c r="L121" s="114"/>
      <c r="M121" s="114"/>
    </row>
    <row r="122" spans="1:13" x14ac:dyDescent="0.2">
      <c r="A122" s="114"/>
      <c r="B122" s="114"/>
      <c r="C122" s="114"/>
      <c r="D122" s="114"/>
      <c r="E122" s="114"/>
      <c r="F122" s="114"/>
      <c r="G122" s="114"/>
      <c r="H122" s="114"/>
      <c r="I122" s="114"/>
      <c r="J122" s="114"/>
      <c r="K122" s="114"/>
      <c r="L122" s="114"/>
      <c r="M122" s="114"/>
    </row>
    <row r="123" spans="1:13" x14ac:dyDescent="0.2">
      <c r="A123" s="114"/>
      <c r="B123" s="114"/>
      <c r="C123" s="114"/>
      <c r="D123" s="114"/>
      <c r="E123" s="114"/>
      <c r="F123" s="114"/>
      <c r="G123" s="114"/>
      <c r="H123" s="114"/>
      <c r="I123" s="114"/>
      <c r="J123" s="114"/>
      <c r="K123" s="114"/>
      <c r="L123" s="114"/>
      <c r="M123" s="114"/>
    </row>
    <row r="124" spans="1:13" x14ac:dyDescent="0.2">
      <c r="A124" s="114"/>
      <c r="B124" s="114"/>
      <c r="C124" s="114"/>
      <c r="D124" s="114"/>
      <c r="E124" s="114"/>
      <c r="F124" s="114"/>
      <c r="G124" s="114"/>
      <c r="H124" s="114"/>
      <c r="I124" s="114"/>
      <c r="J124" s="114"/>
      <c r="K124" s="114"/>
      <c r="L124" s="114"/>
      <c r="M124" s="114"/>
    </row>
    <row r="125" spans="1:13" x14ac:dyDescent="0.2">
      <c r="A125" s="114"/>
      <c r="B125" s="114"/>
      <c r="C125" s="114"/>
      <c r="D125" s="114"/>
      <c r="E125" s="114"/>
      <c r="F125" s="114"/>
      <c r="G125" s="114"/>
      <c r="H125" s="114"/>
      <c r="I125" s="114"/>
      <c r="J125" s="114"/>
      <c r="K125" s="114"/>
      <c r="L125" s="114"/>
      <c r="M125" s="114"/>
    </row>
    <row r="126" spans="1:13" x14ac:dyDescent="0.2">
      <c r="A126" s="114"/>
      <c r="B126" s="114"/>
      <c r="C126" s="114"/>
      <c r="D126" s="114"/>
      <c r="E126" s="114"/>
      <c r="F126" s="114"/>
      <c r="G126" s="114"/>
      <c r="H126" s="114"/>
      <c r="I126" s="114"/>
      <c r="J126" s="114"/>
      <c r="K126" s="114"/>
      <c r="L126" s="114"/>
      <c r="M126" s="114"/>
    </row>
    <row r="127" spans="1:13" x14ac:dyDescent="0.2">
      <c r="A127" s="114"/>
      <c r="B127" s="114"/>
      <c r="C127" s="114"/>
      <c r="D127" s="114"/>
      <c r="E127" s="114"/>
      <c r="F127" s="114"/>
      <c r="G127" s="114"/>
      <c r="H127" s="114"/>
      <c r="I127" s="114"/>
      <c r="J127" s="114"/>
      <c r="K127" s="114"/>
      <c r="L127" s="114"/>
      <c r="M127" s="114"/>
    </row>
    <row r="128" spans="1:13" x14ac:dyDescent="0.2">
      <c r="A128" s="114"/>
      <c r="B128" s="114"/>
      <c r="C128" s="114"/>
      <c r="D128" s="114"/>
      <c r="E128" s="114"/>
      <c r="F128" s="114"/>
      <c r="G128" s="114"/>
      <c r="H128" s="114"/>
      <c r="I128" s="114"/>
      <c r="J128" s="114"/>
      <c r="K128" s="114"/>
      <c r="L128" s="114"/>
      <c r="M128" s="114"/>
    </row>
    <row r="129" spans="1:13" x14ac:dyDescent="0.2">
      <c r="A129" s="114"/>
      <c r="B129" s="114"/>
      <c r="C129" s="114"/>
      <c r="D129" s="114"/>
      <c r="E129" s="114"/>
      <c r="F129" s="114"/>
      <c r="G129" s="114"/>
      <c r="H129" s="114"/>
      <c r="I129" s="114"/>
      <c r="J129" s="114"/>
      <c r="K129" s="114"/>
      <c r="L129" s="114"/>
      <c r="M129" s="114"/>
    </row>
    <row r="130" spans="1:13" x14ac:dyDescent="0.2">
      <c r="A130" s="114"/>
      <c r="B130" s="114"/>
      <c r="C130" s="114"/>
      <c r="D130" s="114"/>
      <c r="E130" s="114"/>
      <c r="F130" s="114"/>
      <c r="G130" s="114"/>
      <c r="H130" s="114"/>
      <c r="I130" s="114"/>
      <c r="J130" s="114"/>
      <c r="K130" s="114"/>
      <c r="L130" s="114"/>
      <c r="M130" s="114"/>
    </row>
    <row r="131" spans="1:13" x14ac:dyDescent="0.2">
      <c r="A131" s="114"/>
      <c r="B131" s="114"/>
      <c r="C131" s="114"/>
      <c r="D131" s="114"/>
      <c r="E131" s="114"/>
      <c r="F131" s="114"/>
      <c r="G131" s="114"/>
      <c r="H131" s="114"/>
      <c r="I131" s="114"/>
      <c r="J131" s="114"/>
      <c r="K131" s="114"/>
      <c r="L131" s="114"/>
      <c r="M131" s="114"/>
    </row>
    <row r="132" spans="1:13" x14ac:dyDescent="0.2">
      <c r="A132" s="114"/>
      <c r="B132" s="114"/>
      <c r="C132" s="114"/>
      <c r="D132" s="114"/>
      <c r="E132" s="114"/>
      <c r="F132" s="114"/>
      <c r="G132" s="114"/>
      <c r="H132" s="114"/>
      <c r="I132" s="114"/>
      <c r="J132" s="114"/>
      <c r="K132" s="114"/>
      <c r="L132" s="114"/>
      <c r="M132" s="114"/>
    </row>
    <row r="133" spans="1:13" x14ac:dyDescent="0.2">
      <c r="A133" s="114"/>
      <c r="B133" s="114"/>
      <c r="C133" s="114"/>
      <c r="D133" s="114"/>
      <c r="E133" s="114"/>
      <c r="F133" s="114"/>
      <c r="G133" s="114"/>
      <c r="H133" s="114"/>
      <c r="I133" s="114"/>
      <c r="J133" s="114"/>
      <c r="K133" s="114"/>
      <c r="L133" s="114"/>
      <c r="M133" s="114"/>
    </row>
    <row r="134" spans="1:13" x14ac:dyDescent="0.2">
      <c r="A134" s="114"/>
      <c r="B134" s="114"/>
      <c r="C134" s="114"/>
      <c r="D134" s="114"/>
      <c r="E134" s="114"/>
      <c r="F134" s="114"/>
      <c r="G134" s="114"/>
      <c r="H134" s="114"/>
      <c r="I134" s="114"/>
      <c r="J134" s="114"/>
      <c r="K134" s="114"/>
      <c r="L134" s="114"/>
      <c r="M134" s="114"/>
    </row>
    <row r="135" spans="1:13" x14ac:dyDescent="0.2">
      <c r="A135" s="114"/>
      <c r="B135" s="114"/>
      <c r="C135" s="114"/>
      <c r="D135" s="114"/>
      <c r="E135" s="114"/>
      <c r="F135" s="114"/>
      <c r="G135" s="114"/>
      <c r="H135" s="114"/>
      <c r="I135" s="114"/>
      <c r="J135" s="114"/>
      <c r="K135" s="114"/>
      <c r="L135" s="114"/>
      <c r="M135" s="114"/>
    </row>
    <row r="136" spans="1:13" x14ac:dyDescent="0.2">
      <c r="A136" s="114"/>
      <c r="B136" s="114"/>
      <c r="C136" s="114"/>
      <c r="D136" s="114"/>
      <c r="E136" s="114"/>
      <c r="F136" s="114"/>
      <c r="G136" s="114"/>
      <c r="H136" s="114"/>
      <c r="I136" s="114"/>
      <c r="J136" s="114"/>
      <c r="K136" s="114"/>
      <c r="L136" s="114"/>
      <c r="M136" s="114"/>
    </row>
    <row r="137" spans="1:13" x14ac:dyDescent="0.2">
      <c r="A137" s="114"/>
      <c r="B137" s="114"/>
      <c r="C137" s="114"/>
      <c r="D137" s="114"/>
      <c r="E137" s="114"/>
      <c r="F137" s="114"/>
      <c r="G137" s="114"/>
      <c r="H137" s="114"/>
      <c r="I137" s="114"/>
      <c r="J137" s="114"/>
      <c r="K137" s="114"/>
      <c r="L137" s="114"/>
      <c r="M137" s="114"/>
    </row>
    <row r="138" spans="1:13" x14ac:dyDescent="0.2">
      <c r="A138" s="114"/>
      <c r="B138" s="114"/>
      <c r="C138" s="114"/>
      <c r="D138" s="114"/>
      <c r="E138" s="114"/>
      <c r="F138" s="114"/>
      <c r="G138" s="114"/>
      <c r="H138" s="114"/>
      <c r="I138" s="114"/>
      <c r="J138" s="114"/>
      <c r="K138" s="114"/>
      <c r="L138" s="114"/>
      <c r="M138" s="114"/>
    </row>
    <row r="139" spans="1:13" x14ac:dyDescent="0.2">
      <c r="A139" s="114"/>
      <c r="B139" s="114"/>
      <c r="C139" s="114"/>
      <c r="D139" s="114"/>
      <c r="E139" s="114"/>
      <c r="F139" s="114"/>
      <c r="G139" s="114"/>
      <c r="H139" s="114"/>
      <c r="I139" s="114"/>
      <c r="J139" s="114"/>
      <c r="K139" s="114"/>
      <c r="L139" s="114"/>
      <c r="M139" s="114"/>
    </row>
    <row r="140" spans="1:13" x14ac:dyDescent="0.2">
      <c r="A140" s="114"/>
      <c r="B140" s="114"/>
      <c r="C140" s="114"/>
      <c r="D140" s="114"/>
      <c r="E140" s="114"/>
      <c r="F140" s="114"/>
      <c r="G140" s="114"/>
      <c r="H140" s="114"/>
      <c r="I140" s="114"/>
      <c r="J140" s="114"/>
      <c r="K140" s="114"/>
      <c r="L140" s="114"/>
      <c r="M140" s="114"/>
    </row>
    <row r="141" spans="1:13" x14ac:dyDescent="0.2">
      <c r="A141" s="114"/>
      <c r="B141" s="114"/>
      <c r="C141" s="114"/>
      <c r="D141" s="114"/>
      <c r="E141" s="114"/>
      <c r="F141" s="114"/>
      <c r="G141" s="114"/>
      <c r="H141" s="114"/>
      <c r="I141" s="114"/>
      <c r="J141" s="114"/>
      <c r="K141" s="114"/>
      <c r="L141" s="114"/>
      <c r="M141" s="114"/>
    </row>
    <row r="142" spans="1:13" x14ac:dyDescent="0.2">
      <c r="A142" s="114"/>
      <c r="B142" s="114"/>
      <c r="C142" s="114"/>
      <c r="D142" s="114"/>
      <c r="E142" s="114"/>
      <c r="F142" s="114"/>
      <c r="G142" s="114"/>
      <c r="H142" s="114"/>
      <c r="I142" s="114"/>
      <c r="J142" s="114"/>
      <c r="K142" s="114"/>
      <c r="L142" s="114"/>
      <c r="M142" s="114"/>
    </row>
    <row r="143" spans="1:13" x14ac:dyDescent="0.2">
      <c r="A143" s="114"/>
      <c r="B143" s="114"/>
      <c r="C143" s="114"/>
      <c r="D143" s="114"/>
      <c r="E143" s="114"/>
      <c r="F143" s="114"/>
      <c r="G143" s="114"/>
      <c r="H143" s="114"/>
      <c r="I143" s="114"/>
      <c r="J143" s="114"/>
      <c r="K143" s="114"/>
      <c r="L143" s="114"/>
      <c r="M143" s="114"/>
    </row>
    <row r="144" spans="1:13" x14ac:dyDescent="0.2">
      <c r="A144" s="114"/>
      <c r="B144" s="114"/>
      <c r="C144" s="114"/>
      <c r="D144" s="114"/>
      <c r="E144" s="114"/>
      <c r="F144" s="114"/>
      <c r="G144" s="114"/>
      <c r="H144" s="114"/>
      <c r="I144" s="114"/>
      <c r="J144" s="114"/>
      <c r="K144" s="114"/>
      <c r="L144" s="114"/>
      <c r="M144" s="114"/>
    </row>
    <row r="145" spans="1:13" x14ac:dyDescent="0.2">
      <c r="A145" s="114"/>
      <c r="B145" s="114"/>
      <c r="C145" s="114"/>
      <c r="D145" s="114"/>
      <c r="E145" s="114"/>
      <c r="F145" s="114"/>
      <c r="G145" s="114"/>
      <c r="H145" s="114"/>
      <c r="I145" s="114"/>
      <c r="J145" s="114"/>
      <c r="K145" s="114"/>
      <c r="L145" s="114"/>
      <c r="M145" s="114"/>
    </row>
    <row r="146" spans="1:13" x14ac:dyDescent="0.2">
      <c r="A146" s="114"/>
      <c r="B146" s="114"/>
      <c r="C146" s="114"/>
      <c r="D146" s="114"/>
      <c r="E146" s="114"/>
      <c r="F146" s="114"/>
      <c r="G146" s="114"/>
      <c r="H146" s="114"/>
      <c r="I146" s="114"/>
      <c r="J146" s="114"/>
      <c r="K146" s="114"/>
      <c r="L146" s="114"/>
      <c r="M146" s="114"/>
    </row>
    <row r="147" spans="1:13" x14ac:dyDescent="0.2">
      <c r="A147" s="114"/>
      <c r="B147" s="114"/>
      <c r="C147" s="114"/>
      <c r="D147" s="114"/>
      <c r="E147" s="114"/>
      <c r="F147" s="114"/>
      <c r="G147" s="114"/>
      <c r="H147" s="114"/>
      <c r="I147" s="114"/>
      <c r="J147" s="114"/>
      <c r="K147" s="114"/>
      <c r="L147" s="114"/>
      <c r="M147" s="114"/>
    </row>
    <row r="148" spans="1:13" x14ac:dyDescent="0.2">
      <c r="A148" s="114"/>
      <c r="B148" s="114"/>
      <c r="C148" s="114"/>
      <c r="D148" s="114"/>
      <c r="E148" s="114"/>
      <c r="F148" s="114"/>
      <c r="G148" s="114"/>
      <c r="H148" s="114"/>
      <c r="I148" s="114"/>
      <c r="J148" s="114"/>
      <c r="K148" s="114"/>
      <c r="L148" s="114"/>
      <c r="M148" s="114"/>
    </row>
    <row r="149" spans="1:13" x14ac:dyDescent="0.2">
      <c r="A149" s="114"/>
      <c r="B149" s="114"/>
      <c r="C149" s="114"/>
      <c r="D149" s="114"/>
      <c r="E149" s="114"/>
      <c r="F149" s="114"/>
      <c r="G149" s="114"/>
      <c r="H149" s="114"/>
      <c r="I149" s="114"/>
      <c r="J149" s="114"/>
      <c r="K149" s="114"/>
      <c r="L149" s="114"/>
      <c r="M149" s="114"/>
    </row>
    <row r="150" spans="1:13" x14ac:dyDescent="0.2">
      <c r="A150" s="114"/>
      <c r="B150" s="114"/>
      <c r="C150" s="114"/>
      <c r="D150" s="114"/>
      <c r="E150" s="114"/>
      <c r="F150" s="114"/>
      <c r="G150" s="114"/>
      <c r="H150" s="114"/>
      <c r="I150" s="114"/>
      <c r="J150" s="114"/>
      <c r="K150" s="114"/>
      <c r="L150" s="114"/>
      <c r="M150" s="114"/>
    </row>
    <row r="151" spans="1:13" x14ac:dyDescent="0.2">
      <c r="A151" s="114"/>
      <c r="B151" s="114"/>
      <c r="C151" s="114"/>
      <c r="D151" s="114"/>
      <c r="E151" s="114"/>
      <c r="F151" s="114"/>
      <c r="G151" s="114"/>
      <c r="H151" s="114"/>
      <c r="I151" s="114"/>
      <c r="J151" s="114"/>
      <c r="K151" s="114"/>
      <c r="L151" s="114"/>
      <c r="M151" s="114"/>
    </row>
  </sheetData>
  <mergeCells count="9">
    <mergeCell ref="E19:F19"/>
    <mergeCell ref="E36:F36"/>
    <mergeCell ref="D3:G3"/>
    <mergeCell ref="H3:I3"/>
    <mergeCell ref="C4:C5"/>
    <mergeCell ref="D4:D5"/>
    <mergeCell ref="E4:E5"/>
    <mergeCell ref="H4:H5"/>
    <mergeCell ref="I4:I5"/>
  </mergeCell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0000"/>
    <pageSetUpPr fitToPage="1"/>
  </sheetPr>
  <dimension ref="A1:J58"/>
  <sheetViews>
    <sheetView showGridLines="0" tabSelected="1" zoomScale="110" zoomScaleNormal="110" workbookViewId="0">
      <selection activeCell="B31" sqref="B31"/>
    </sheetView>
  </sheetViews>
  <sheetFormatPr defaultRowHeight="12.75" x14ac:dyDescent="0.2"/>
  <cols>
    <col min="1" max="1" width="10.42578125" style="11" customWidth="1"/>
    <col min="2" max="2" width="11.7109375" style="11" customWidth="1"/>
    <col min="3" max="9" width="9.140625" style="11"/>
    <col min="10" max="10" width="10" style="11" customWidth="1"/>
    <col min="11" max="16384" width="9.140625" style="11"/>
  </cols>
  <sheetData>
    <row r="1" spans="1:10" x14ac:dyDescent="0.2">
      <c r="A1" s="8"/>
      <c r="B1" s="9"/>
      <c r="C1" s="9"/>
      <c r="D1" s="9"/>
      <c r="E1" s="9"/>
      <c r="F1" s="9"/>
      <c r="G1" s="9"/>
      <c r="H1" s="9"/>
      <c r="I1" s="9"/>
      <c r="J1" s="10"/>
    </row>
    <row r="2" spans="1:10" x14ac:dyDescent="0.2">
      <c r="A2" s="12" t="s">
        <v>0</v>
      </c>
      <c r="B2" s="13">
        <v>26</v>
      </c>
      <c r="C2" s="1"/>
      <c r="D2" s="1"/>
      <c r="E2" s="1"/>
      <c r="F2" s="1"/>
      <c r="G2" s="160">
        <v>19</v>
      </c>
      <c r="H2" s="172" t="s">
        <v>62</v>
      </c>
      <c r="I2" s="172"/>
      <c r="J2" s="29">
        <v>1</v>
      </c>
    </row>
    <row r="3" spans="1:10" x14ac:dyDescent="0.2">
      <c r="A3" s="12"/>
      <c r="B3" s="1"/>
      <c r="C3" s="1"/>
      <c r="D3" s="1"/>
      <c r="E3" s="1"/>
      <c r="F3" s="1"/>
      <c r="G3" s="1"/>
      <c r="H3" s="1"/>
      <c r="I3" s="1"/>
      <c r="J3" s="14"/>
    </row>
    <row r="4" spans="1:10" x14ac:dyDescent="0.2">
      <c r="A4" s="12" t="s">
        <v>1</v>
      </c>
      <c r="B4" s="1"/>
      <c r="C4" s="1"/>
      <c r="D4" s="161" t="s">
        <v>158</v>
      </c>
      <c r="E4" s="1"/>
      <c r="F4" s="1"/>
      <c r="G4" s="1"/>
      <c r="H4" s="1"/>
      <c r="I4" s="1"/>
      <c r="J4" s="14"/>
    </row>
    <row r="5" spans="1:10" x14ac:dyDescent="0.2">
      <c r="A5" s="15" t="s">
        <v>2</v>
      </c>
      <c r="B5" s="16"/>
      <c r="C5" s="16"/>
      <c r="D5" s="162" t="s">
        <v>159</v>
      </c>
      <c r="E5" s="16"/>
      <c r="F5" s="16"/>
      <c r="G5" s="16"/>
      <c r="H5" s="16"/>
      <c r="I5" s="16"/>
      <c r="J5" s="17"/>
    </row>
    <row r="6" spans="1:10" x14ac:dyDescent="0.2">
      <c r="A6" s="12"/>
      <c r="B6" s="1"/>
      <c r="C6" s="1"/>
      <c r="D6" s="1"/>
      <c r="E6" s="1"/>
      <c r="F6" s="1"/>
      <c r="G6" s="1"/>
      <c r="H6" s="1"/>
      <c r="I6" s="1"/>
      <c r="J6" s="14"/>
    </row>
    <row r="7" spans="1:10" x14ac:dyDescent="0.2">
      <c r="A7" s="12"/>
      <c r="B7" s="1"/>
      <c r="C7" s="172" t="s">
        <v>3</v>
      </c>
      <c r="D7" s="172"/>
      <c r="E7" s="172"/>
      <c r="F7" s="172"/>
      <c r="G7" s="172"/>
      <c r="H7" s="172"/>
      <c r="I7" s="1"/>
      <c r="J7" s="14"/>
    </row>
    <row r="8" spans="1:10" x14ac:dyDescent="0.2">
      <c r="A8" s="12"/>
      <c r="B8" s="1" t="s">
        <v>4</v>
      </c>
      <c r="C8" s="1"/>
      <c r="D8" s="1"/>
      <c r="E8" s="1"/>
      <c r="F8" s="1"/>
      <c r="G8" s="1"/>
      <c r="H8" s="1"/>
      <c r="I8" s="1"/>
      <c r="J8" s="14"/>
    </row>
    <row r="9" spans="1:10" x14ac:dyDescent="0.2">
      <c r="A9" s="12"/>
      <c r="B9" s="1" t="s">
        <v>5</v>
      </c>
      <c r="C9" s="1"/>
      <c r="D9" s="1"/>
      <c r="E9" s="1"/>
      <c r="F9" s="1"/>
      <c r="G9" s="1"/>
      <c r="H9" s="1"/>
      <c r="I9" s="1"/>
      <c r="J9" s="14"/>
    </row>
    <row r="10" spans="1:10" x14ac:dyDescent="0.2">
      <c r="A10" s="12"/>
      <c r="B10" s="1" t="s">
        <v>6</v>
      </c>
      <c r="C10" s="1"/>
      <c r="D10" s="1"/>
      <c r="E10" s="1"/>
      <c r="F10" s="1"/>
      <c r="G10" s="1"/>
      <c r="H10" s="1"/>
      <c r="I10" s="1"/>
      <c r="J10" s="14"/>
    </row>
    <row r="11" spans="1:10" x14ac:dyDescent="0.2">
      <c r="A11" s="12"/>
      <c r="B11" s="1" t="s">
        <v>7</v>
      </c>
      <c r="C11" s="1"/>
      <c r="D11" s="1"/>
      <c r="E11" s="1"/>
      <c r="F11" s="1"/>
      <c r="G11" s="1"/>
      <c r="H11" s="1"/>
      <c r="I11" s="1"/>
      <c r="J11" s="14"/>
    </row>
    <row r="12" spans="1:10" x14ac:dyDescent="0.2">
      <c r="A12" s="12"/>
      <c r="B12" s="1"/>
      <c r="C12" s="1"/>
      <c r="D12" s="1"/>
      <c r="E12" s="1"/>
      <c r="F12" s="1"/>
      <c r="G12" s="1"/>
      <c r="H12" s="1"/>
      <c r="I12" s="1"/>
      <c r="J12" s="14"/>
    </row>
    <row r="13" spans="1:10" x14ac:dyDescent="0.2">
      <c r="A13" s="12"/>
      <c r="B13" s="2" t="s">
        <v>8</v>
      </c>
      <c r="C13" s="2" t="s">
        <v>9</v>
      </c>
      <c r="D13" s="5"/>
      <c r="E13" s="2" t="s">
        <v>8</v>
      </c>
      <c r="F13" s="2" t="s">
        <v>9</v>
      </c>
      <c r="G13" s="5"/>
      <c r="H13" s="2" t="s">
        <v>8</v>
      </c>
      <c r="I13" s="2" t="s">
        <v>9</v>
      </c>
      <c r="J13" s="14"/>
    </row>
    <row r="14" spans="1:10" x14ac:dyDescent="0.2">
      <c r="A14" s="12"/>
      <c r="B14" s="3" t="s">
        <v>10</v>
      </c>
      <c r="C14" s="3" t="s">
        <v>11</v>
      </c>
      <c r="D14" s="5"/>
      <c r="E14" s="3" t="s">
        <v>10</v>
      </c>
      <c r="F14" s="3" t="s">
        <v>11</v>
      </c>
      <c r="G14" s="5"/>
      <c r="H14" s="3" t="s">
        <v>10</v>
      </c>
      <c r="I14" s="3" t="s">
        <v>11</v>
      </c>
      <c r="J14" s="14"/>
    </row>
    <row r="15" spans="1:10" x14ac:dyDescent="0.2">
      <c r="A15" s="12"/>
      <c r="B15" s="4" t="s">
        <v>63</v>
      </c>
      <c r="C15" s="4">
        <v>1</v>
      </c>
      <c r="D15" s="5"/>
      <c r="E15" s="4">
        <v>25</v>
      </c>
      <c r="F15" s="4">
        <v>14</v>
      </c>
      <c r="G15" s="5"/>
      <c r="H15" s="22">
        <v>51</v>
      </c>
      <c r="I15" s="159" t="s">
        <v>64</v>
      </c>
      <c r="J15" s="14"/>
    </row>
    <row r="16" spans="1:10" x14ac:dyDescent="0.2">
      <c r="A16" s="12"/>
      <c r="B16" s="4" t="s">
        <v>65</v>
      </c>
      <c r="C16" s="4">
        <v>19</v>
      </c>
      <c r="D16" s="5"/>
      <c r="E16" s="4">
        <v>26</v>
      </c>
      <c r="F16" s="4" t="s">
        <v>188</v>
      </c>
      <c r="G16" s="5"/>
      <c r="H16" s="22"/>
      <c r="I16" s="22"/>
      <c r="J16" s="14"/>
    </row>
    <row r="17" spans="1:10" x14ac:dyDescent="0.2">
      <c r="A17" s="12"/>
      <c r="B17" s="4" t="s">
        <v>66</v>
      </c>
      <c r="C17" s="4" t="s">
        <v>64</v>
      </c>
      <c r="D17" s="5"/>
      <c r="E17" s="4">
        <v>27</v>
      </c>
      <c r="F17" s="40" t="s">
        <v>64</v>
      </c>
      <c r="G17" s="5"/>
      <c r="H17" s="22"/>
      <c r="I17" s="22"/>
      <c r="J17" s="14"/>
    </row>
    <row r="18" spans="1:10" x14ac:dyDescent="0.2">
      <c r="A18" s="12"/>
      <c r="B18" s="4" t="s">
        <v>67</v>
      </c>
      <c r="C18" s="4" t="s">
        <v>64</v>
      </c>
      <c r="D18" s="5"/>
      <c r="E18" s="4">
        <v>28</v>
      </c>
      <c r="F18" s="40">
        <v>2</v>
      </c>
      <c r="G18" s="5"/>
      <c r="H18" s="22"/>
      <c r="I18" s="22"/>
      <c r="J18" s="14"/>
    </row>
    <row r="19" spans="1:10" x14ac:dyDescent="0.2">
      <c r="A19" s="12"/>
      <c r="B19" s="4" t="s">
        <v>67</v>
      </c>
      <c r="C19" s="4" t="s">
        <v>64</v>
      </c>
      <c r="D19" s="5"/>
      <c r="E19" s="4">
        <v>29</v>
      </c>
      <c r="F19" s="40" t="s">
        <v>64</v>
      </c>
      <c r="G19" s="5"/>
      <c r="H19" s="22"/>
      <c r="I19" s="22"/>
      <c r="J19" s="14"/>
    </row>
    <row r="20" spans="1:10" x14ac:dyDescent="0.2">
      <c r="A20" s="12"/>
      <c r="B20" s="4" t="s">
        <v>12</v>
      </c>
      <c r="C20" s="4">
        <v>2</v>
      </c>
      <c r="D20" s="5"/>
      <c r="E20" s="4">
        <v>30</v>
      </c>
      <c r="F20" s="40" t="s">
        <v>64</v>
      </c>
      <c r="G20" s="5"/>
      <c r="H20" s="22"/>
      <c r="I20" s="22"/>
      <c r="J20" s="14"/>
    </row>
    <row r="21" spans="1:10" x14ac:dyDescent="0.2">
      <c r="A21" s="12"/>
      <c r="B21" s="4">
        <v>6</v>
      </c>
      <c r="C21" s="4" t="s">
        <v>64</v>
      </c>
      <c r="D21" s="5"/>
      <c r="E21" s="4">
        <v>31</v>
      </c>
      <c r="F21" s="4" t="s">
        <v>187</v>
      </c>
      <c r="G21" s="5"/>
      <c r="H21" s="22"/>
      <c r="I21" s="22"/>
      <c r="J21" s="14"/>
    </row>
    <row r="22" spans="1:10" x14ac:dyDescent="0.2">
      <c r="A22" s="12"/>
      <c r="B22" s="4">
        <v>7</v>
      </c>
      <c r="C22" s="4" t="s">
        <v>64</v>
      </c>
      <c r="D22" s="5"/>
      <c r="E22" s="4">
        <v>32</v>
      </c>
      <c r="F22" s="4" t="s">
        <v>64</v>
      </c>
      <c r="G22" s="5"/>
      <c r="H22" s="22"/>
      <c r="I22" s="22"/>
      <c r="J22" s="14"/>
    </row>
    <row r="23" spans="1:10" x14ac:dyDescent="0.2">
      <c r="A23" s="12"/>
      <c r="B23" s="4">
        <v>8</v>
      </c>
      <c r="C23" s="4" t="s">
        <v>64</v>
      </c>
      <c r="D23" s="5"/>
      <c r="E23" s="4">
        <v>33</v>
      </c>
      <c r="F23" s="4" t="s">
        <v>64</v>
      </c>
      <c r="G23" s="5"/>
      <c r="H23" s="22"/>
      <c r="I23" s="22"/>
      <c r="J23" s="14"/>
    </row>
    <row r="24" spans="1:10" x14ac:dyDescent="0.2">
      <c r="A24" s="12"/>
      <c r="B24" s="4">
        <v>9</v>
      </c>
      <c r="C24" s="4" t="s">
        <v>64</v>
      </c>
      <c r="D24" s="5"/>
      <c r="E24" s="4">
        <v>34</v>
      </c>
      <c r="F24" s="4" t="s">
        <v>187</v>
      </c>
      <c r="G24" s="5"/>
      <c r="H24" s="22"/>
      <c r="I24" s="22"/>
      <c r="J24" s="14"/>
    </row>
    <row r="25" spans="1:10" x14ac:dyDescent="0.2">
      <c r="A25" s="12"/>
      <c r="B25" s="4">
        <v>10</v>
      </c>
      <c r="C25" s="4" t="s">
        <v>64</v>
      </c>
      <c r="D25" s="5"/>
      <c r="E25" s="4">
        <v>35</v>
      </c>
      <c r="F25" s="4" t="s">
        <v>187</v>
      </c>
      <c r="G25" s="5"/>
      <c r="H25" s="22"/>
      <c r="I25" s="22"/>
      <c r="J25" s="14"/>
    </row>
    <row r="26" spans="1:10" x14ac:dyDescent="0.2">
      <c r="A26" s="12"/>
      <c r="B26" s="4">
        <v>11</v>
      </c>
      <c r="C26" s="4" t="s">
        <v>64</v>
      </c>
      <c r="D26" s="5"/>
      <c r="E26" s="4">
        <v>36</v>
      </c>
      <c r="F26" s="4" t="s">
        <v>189</v>
      </c>
      <c r="G26" s="5"/>
      <c r="H26" s="22"/>
      <c r="I26" s="22"/>
      <c r="J26" s="14"/>
    </row>
    <row r="27" spans="1:10" x14ac:dyDescent="0.2">
      <c r="A27" s="12"/>
      <c r="B27" s="4">
        <v>12</v>
      </c>
      <c r="C27" s="4" t="s">
        <v>64</v>
      </c>
      <c r="D27" s="5"/>
      <c r="E27" s="4">
        <v>37</v>
      </c>
      <c r="F27" s="4" t="s">
        <v>190</v>
      </c>
      <c r="G27" s="113"/>
      <c r="H27" s="22"/>
      <c r="I27" s="22"/>
      <c r="J27" s="14"/>
    </row>
    <row r="28" spans="1:10" x14ac:dyDescent="0.2">
      <c r="A28" s="12"/>
      <c r="B28" s="4">
        <v>13</v>
      </c>
      <c r="C28" s="4">
        <v>3</v>
      </c>
      <c r="D28" s="5"/>
      <c r="E28" s="4">
        <v>38</v>
      </c>
      <c r="F28" s="4" t="s">
        <v>188</v>
      </c>
      <c r="G28" s="5"/>
      <c r="H28" s="22"/>
      <c r="I28" s="22"/>
      <c r="J28" s="14"/>
    </row>
    <row r="29" spans="1:10" x14ac:dyDescent="0.2">
      <c r="A29" s="12"/>
      <c r="B29" s="40" t="s">
        <v>184</v>
      </c>
      <c r="C29" s="4" t="s">
        <v>64</v>
      </c>
      <c r="D29" s="5"/>
      <c r="E29" s="4">
        <v>39</v>
      </c>
      <c r="F29" s="4" t="s">
        <v>189</v>
      </c>
      <c r="G29" s="5"/>
      <c r="H29" s="22"/>
      <c r="I29" s="22"/>
      <c r="J29" s="14"/>
    </row>
    <row r="30" spans="1:10" x14ac:dyDescent="0.2">
      <c r="A30" s="12"/>
      <c r="B30" s="4">
        <v>14</v>
      </c>
      <c r="C30" s="40" t="s">
        <v>64</v>
      </c>
      <c r="D30" s="5"/>
      <c r="E30" s="4">
        <v>40</v>
      </c>
      <c r="F30" s="40" t="s">
        <v>64</v>
      </c>
      <c r="G30" s="5"/>
      <c r="H30" s="22"/>
      <c r="I30" s="22"/>
      <c r="J30" s="14"/>
    </row>
    <row r="31" spans="1:10" x14ac:dyDescent="0.2">
      <c r="A31" s="12"/>
      <c r="B31" s="4">
        <v>15</v>
      </c>
      <c r="C31" s="4" t="s">
        <v>189</v>
      </c>
      <c r="D31" s="5"/>
      <c r="E31" s="4">
        <v>41</v>
      </c>
      <c r="F31" s="4" t="s">
        <v>189</v>
      </c>
      <c r="G31" s="5"/>
      <c r="H31" s="22"/>
      <c r="I31" s="22"/>
      <c r="J31" s="14"/>
    </row>
    <row r="32" spans="1:10" x14ac:dyDescent="0.2">
      <c r="A32" s="12"/>
      <c r="B32" s="4">
        <v>16</v>
      </c>
      <c r="C32" s="4" t="s">
        <v>188</v>
      </c>
      <c r="D32" s="5"/>
      <c r="E32" s="4">
        <v>42</v>
      </c>
      <c r="F32" s="40" t="s">
        <v>64</v>
      </c>
      <c r="G32" s="5"/>
      <c r="H32" s="22"/>
      <c r="I32" s="22"/>
      <c r="J32" s="14"/>
    </row>
    <row r="33" spans="1:10" x14ac:dyDescent="0.2">
      <c r="A33" s="12"/>
      <c r="B33" s="4">
        <v>17</v>
      </c>
      <c r="C33" s="4" t="s">
        <v>189</v>
      </c>
      <c r="D33" s="5"/>
      <c r="E33" s="4">
        <v>43</v>
      </c>
      <c r="F33" s="4" t="s">
        <v>189</v>
      </c>
      <c r="G33" s="5"/>
      <c r="H33" s="22"/>
      <c r="I33" s="22"/>
      <c r="J33" s="14"/>
    </row>
    <row r="34" spans="1:10" x14ac:dyDescent="0.2">
      <c r="A34" s="12"/>
      <c r="B34" s="4">
        <v>18</v>
      </c>
      <c r="C34" s="4" t="s">
        <v>64</v>
      </c>
      <c r="D34" s="5"/>
      <c r="E34" s="4">
        <v>44</v>
      </c>
      <c r="F34" s="4">
        <v>4</v>
      </c>
      <c r="G34" s="5"/>
      <c r="H34" s="22"/>
      <c r="I34" s="22"/>
      <c r="J34" s="14"/>
    </row>
    <row r="35" spans="1:10" x14ac:dyDescent="0.2">
      <c r="A35" s="12"/>
      <c r="B35" s="4">
        <v>19</v>
      </c>
      <c r="C35" s="4" t="s">
        <v>189</v>
      </c>
      <c r="D35" s="5"/>
      <c r="E35" s="4">
        <v>45</v>
      </c>
      <c r="F35" s="4" t="s">
        <v>191</v>
      </c>
      <c r="G35" s="5"/>
      <c r="H35" s="22"/>
      <c r="I35" s="22"/>
      <c r="J35" s="14"/>
    </row>
    <row r="36" spans="1:10" x14ac:dyDescent="0.2">
      <c r="A36" s="12"/>
      <c r="B36" s="4">
        <v>20</v>
      </c>
      <c r="C36" s="4" t="s">
        <v>189</v>
      </c>
      <c r="D36" s="5"/>
      <c r="E36" s="4">
        <v>46</v>
      </c>
      <c r="F36" s="4" t="s">
        <v>191</v>
      </c>
      <c r="G36" s="5"/>
      <c r="H36" s="22"/>
      <c r="I36" s="22"/>
      <c r="J36" s="14"/>
    </row>
    <row r="37" spans="1:10" x14ac:dyDescent="0.2">
      <c r="A37" s="12"/>
      <c r="B37" s="4">
        <v>21</v>
      </c>
      <c r="C37" s="4">
        <v>14</v>
      </c>
      <c r="D37" s="5"/>
      <c r="E37" s="4">
        <v>47</v>
      </c>
      <c r="F37" s="4" t="s">
        <v>191</v>
      </c>
      <c r="G37" s="5"/>
      <c r="H37" s="22"/>
      <c r="I37" s="22"/>
      <c r="J37" s="14"/>
    </row>
    <row r="38" spans="1:10" x14ac:dyDescent="0.2">
      <c r="A38" s="12"/>
      <c r="B38" s="4">
        <v>22</v>
      </c>
      <c r="C38" s="4" t="s">
        <v>191</v>
      </c>
      <c r="D38" s="158"/>
      <c r="E38" s="4">
        <v>48</v>
      </c>
      <c r="F38" s="4" t="s">
        <v>191</v>
      </c>
      <c r="G38" s="5"/>
      <c r="H38" s="22"/>
      <c r="I38" s="22"/>
      <c r="J38" s="14"/>
    </row>
    <row r="39" spans="1:10" x14ac:dyDescent="0.2">
      <c r="A39" s="12"/>
      <c r="B39" s="4">
        <v>23</v>
      </c>
      <c r="C39" s="163" t="s">
        <v>183</v>
      </c>
      <c r="D39" s="158"/>
      <c r="E39" s="4">
        <v>49</v>
      </c>
      <c r="F39" s="4" t="s">
        <v>188</v>
      </c>
      <c r="G39" s="5"/>
      <c r="H39" s="22"/>
      <c r="I39" s="22"/>
      <c r="J39" s="14"/>
    </row>
    <row r="40" spans="1:10" x14ac:dyDescent="0.2">
      <c r="A40" s="12"/>
      <c r="B40" s="4">
        <v>24</v>
      </c>
      <c r="C40" s="163" t="s">
        <v>183</v>
      </c>
      <c r="D40" s="5"/>
      <c r="E40" s="4">
        <v>50</v>
      </c>
      <c r="F40" s="4" t="s">
        <v>188</v>
      </c>
      <c r="G40" s="5"/>
      <c r="H40" s="22"/>
      <c r="I40" s="22"/>
      <c r="J40" s="14"/>
    </row>
    <row r="41" spans="1:10" x14ac:dyDescent="0.2">
      <c r="A41" s="12"/>
      <c r="B41" s="1"/>
      <c r="C41" s="1"/>
      <c r="D41" s="1"/>
      <c r="E41" s="1"/>
      <c r="F41" s="1"/>
      <c r="G41" s="1"/>
      <c r="H41" s="1"/>
      <c r="I41" s="1"/>
      <c r="J41" s="14"/>
    </row>
    <row r="42" spans="1:10" x14ac:dyDescent="0.2">
      <c r="A42" s="12"/>
      <c r="B42" s="1"/>
      <c r="C42" s="1"/>
      <c r="D42" s="1"/>
      <c r="E42" s="18"/>
      <c r="F42" s="18"/>
      <c r="G42" s="1"/>
      <c r="H42" s="1"/>
      <c r="I42" s="1"/>
      <c r="J42" s="14"/>
    </row>
    <row r="43" spans="1:10" x14ac:dyDescent="0.2">
      <c r="A43" s="12"/>
      <c r="B43" s="1"/>
      <c r="C43" s="1"/>
      <c r="D43" s="18" t="s">
        <v>13</v>
      </c>
      <c r="E43" s="1" t="s">
        <v>14</v>
      </c>
      <c r="F43" s="1"/>
      <c r="G43" s="18"/>
      <c r="I43" s="44" t="s">
        <v>68</v>
      </c>
      <c r="J43" s="14"/>
    </row>
    <row r="44" spans="1:10" x14ac:dyDescent="0.2">
      <c r="A44" s="12"/>
      <c r="B44" s="1"/>
      <c r="C44" s="1"/>
      <c r="D44" s="1"/>
      <c r="E44" s="1" t="s">
        <v>15</v>
      </c>
      <c r="F44" s="1"/>
      <c r="G44" s="1"/>
      <c r="H44" s="1"/>
      <c r="I44" s="1">
        <v>1</v>
      </c>
      <c r="J44" s="14"/>
    </row>
    <row r="45" spans="1:10" x14ac:dyDescent="0.2">
      <c r="A45" s="12"/>
      <c r="B45" s="1"/>
      <c r="C45" s="1"/>
      <c r="D45" s="1"/>
      <c r="E45" s="1"/>
      <c r="F45" s="1"/>
      <c r="G45" s="1"/>
      <c r="H45" s="1"/>
      <c r="I45" s="1">
        <v>2</v>
      </c>
      <c r="J45" s="14"/>
    </row>
    <row r="46" spans="1:10" x14ac:dyDescent="0.2">
      <c r="A46" s="12"/>
      <c r="B46" s="1"/>
      <c r="C46" s="1"/>
      <c r="D46" s="1"/>
      <c r="E46" s="1"/>
      <c r="F46" s="1"/>
      <c r="G46" s="1"/>
      <c r="H46" s="1"/>
      <c r="I46" s="1"/>
      <c r="J46" s="14"/>
    </row>
    <row r="47" spans="1:10" x14ac:dyDescent="0.2">
      <c r="A47" s="12"/>
      <c r="B47" s="1"/>
      <c r="C47" s="1"/>
      <c r="D47" s="1"/>
      <c r="E47" s="1"/>
      <c r="F47" s="1"/>
      <c r="G47" s="1"/>
      <c r="H47" s="1"/>
      <c r="I47" s="1"/>
      <c r="J47" s="14"/>
    </row>
    <row r="48" spans="1:10" x14ac:dyDescent="0.2">
      <c r="A48" s="12"/>
      <c r="B48" s="1"/>
      <c r="C48" s="1"/>
      <c r="D48" s="1"/>
      <c r="E48" s="1"/>
      <c r="F48" s="1"/>
      <c r="G48" s="1"/>
      <c r="H48" s="1"/>
      <c r="I48" s="1"/>
      <c r="J48" s="14"/>
    </row>
    <row r="49" spans="1:10" x14ac:dyDescent="0.2">
      <c r="A49" s="12"/>
      <c r="B49" s="1"/>
      <c r="C49" s="1"/>
      <c r="D49" s="1"/>
      <c r="E49" s="1"/>
      <c r="F49" s="1"/>
      <c r="G49" s="1"/>
      <c r="H49" s="1"/>
      <c r="I49" s="1"/>
      <c r="J49" s="14"/>
    </row>
    <row r="50" spans="1:10" x14ac:dyDescent="0.2">
      <c r="A50" s="12"/>
      <c r="B50" s="1"/>
      <c r="C50" s="1"/>
      <c r="D50" s="1"/>
      <c r="G50" s="1"/>
      <c r="H50" s="1"/>
      <c r="I50" s="1"/>
      <c r="J50" s="14"/>
    </row>
    <row r="51" spans="1:10" x14ac:dyDescent="0.2">
      <c r="A51" s="15"/>
      <c r="B51" s="16"/>
      <c r="C51" s="16"/>
      <c r="D51" s="16"/>
      <c r="E51" s="16"/>
      <c r="F51" s="16"/>
      <c r="G51" s="16"/>
      <c r="H51" s="16"/>
      <c r="I51" s="16"/>
      <c r="J51" s="17"/>
    </row>
    <row r="52" spans="1:10" x14ac:dyDescent="0.2">
      <c r="A52" s="8" t="s">
        <v>16</v>
      </c>
      <c r="B52" s="161" t="s">
        <v>196</v>
      </c>
      <c r="C52" s="9"/>
      <c r="D52" s="9"/>
      <c r="E52" s="9"/>
      <c r="F52" s="9"/>
      <c r="G52" s="9"/>
      <c r="H52" s="9"/>
      <c r="I52" s="9"/>
      <c r="J52" s="10"/>
    </row>
    <row r="53" spans="1:10" x14ac:dyDescent="0.2">
      <c r="A53" s="12"/>
      <c r="B53" s="7"/>
      <c r="C53" s="7"/>
      <c r="D53" s="1"/>
      <c r="E53" s="1"/>
      <c r="F53" s="1"/>
      <c r="G53" s="1"/>
      <c r="H53" s="1"/>
      <c r="I53" s="1"/>
      <c r="J53" s="14"/>
    </row>
    <row r="54" spans="1:10" x14ac:dyDescent="0.2">
      <c r="A54" s="15" t="s">
        <v>70</v>
      </c>
      <c r="B54" s="173">
        <v>42355</v>
      </c>
      <c r="C54" s="173"/>
      <c r="D54" s="16"/>
      <c r="E54" s="16"/>
      <c r="F54" s="16"/>
      <c r="G54" s="16"/>
      <c r="H54" s="45" t="s">
        <v>81</v>
      </c>
      <c r="I54" s="174">
        <v>42401</v>
      </c>
      <c r="J54" s="175"/>
    </row>
    <row r="55" spans="1:10" x14ac:dyDescent="0.2">
      <c r="A55" s="106" t="s">
        <v>17</v>
      </c>
      <c r="B55" s="107"/>
      <c r="C55" s="107"/>
      <c r="D55" s="107"/>
      <c r="E55" s="1"/>
      <c r="F55" s="1"/>
      <c r="G55" s="107"/>
      <c r="H55" s="107"/>
      <c r="I55" s="107"/>
      <c r="J55" s="108"/>
    </row>
    <row r="56" spans="1:10" x14ac:dyDescent="0.2">
      <c r="A56" s="12"/>
      <c r="B56" s="1"/>
      <c r="C56" s="1"/>
      <c r="D56" s="1"/>
      <c r="E56" s="1"/>
      <c r="F56" s="1"/>
      <c r="G56" s="1"/>
      <c r="H56" s="1"/>
      <c r="I56" s="1"/>
      <c r="J56" s="14"/>
    </row>
    <row r="57" spans="1:10" x14ac:dyDescent="0.2">
      <c r="A57" s="12" t="s">
        <v>18</v>
      </c>
      <c r="B57" s="1"/>
      <c r="C57" s="1"/>
      <c r="D57" s="1"/>
      <c r="G57" s="1"/>
      <c r="H57" s="1"/>
      <c r="I57" s="1"/>
      <c r="J57" s="14"/>
    </row>
    <row r="58" spans="1:10" x14ac:dyDescent="0.2">
      <c r="A58" s="15"/>
      <c r="B58" s="16"/>
      <c r="C58" s="16"/>
      <c r="D58" s="16"/>
      <c r="E58" s="16"/>
      <c r="F58" s="16"/>
      <c r="G58" s="16"/>
      <c r="H58" s="16"/>
      <c r="I58" s="16"/>
      <c r="J58" s="17"/>
    </row>
  </sheetData>
  <mergeCells count="4">
    <mergeCell ref="H2:I2"/>
    <mergeCell ref="C7:H7"/>
    <mergeCell ref="B54:C54"/>
    <mergeCell ref="I54:J54"/>
  </mergeCells>
  <phoneticPr fontId="0" type="noConversion"/>
  <printOptions horizontalCentered="1" verticalCentered="1"/>
  <pageMargins left="0.5" right="0.5" top="0.5" bottom="0.5" header="0.5" footer="0.5"/>
  <pageSetup scale="97" orientation="portrait" horizontalDpi="4294967295" verticalDpi="4294967295"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3"/>
    <pageSetUpPr fitToPage="1"/>
  </sheetPr>
  <dimension ref="A1:N60"/>
  <sheetViews>
    <sheetView showGridLines="0" zoomScale="85" zoomScaleNormal="85" workbookViewId="0">
      <selection activeCell="B31" sqref="B31"/>
    </sheetView>
  </sheetViews>
  <sheetFormatPr defaultRowHeight="12.75" outlineLevelRow="1" x14ac:dyDescent="0.2"/>
  <cols>
    <col min="1" max="1" width="14" style="11" customWidth="1"/>
    <col min="2" max="2" width="14.140625" style="11" customWidth="1"/>
    <col min="3" max="5" width="10.7109375" style="11" customWidth="1"/>
    <col min="6" max="6" width="2" style="11" customWidth="1"/>
    <col min="7" max="7" width="9.85546875" style="11" customWidth="1"/>
    <col min="8" max="8" width="9.140625" style="11"/>
    <col min="9" max="9" width="10.7109375" style="11" customWidth="1"/>
    <col min="10" max="10" width="10.28515625" style="11" bestFit="1" customWidth="1"/>
    <col min="11" max="16384" width="9.140625" style="11"/>
  </cols>
  <sheetData>
    <row r="1" spans="1:14" x14ac:dyDescent="0.2">
      <c r="A1" s="8" t="s">
        <v>0</v>
      </c>
      <c r="B1" s="20">
        <v>26</v>
      </c>
      <c r="C1" s="9"/>
      <c r="D1" s="9"/>
      <c r="E1" s="9"/>
      <c r="F1" s="9"/>
      <c r="G1" s="9"/>
      <c r="H1" s="26" t="s">
        <v>197</v>
      </c>
      <c r="I1" s="176" t="s">
        <v>62</v>
      </c>
      <c r="J1" s="176"/>
      <c r="K1" s="21">
        <v>21</v>
      </c>
    </row>
    <row r="2" spans="1:14" x14ac:dyDescent="0.2">
      <c r="A2" s="12"/>
      <c r="B2" s="1"/>
      <c r="C2" s="1"/>
      <c r="D2" s="1"/>
      <c r="E2" s="1"/>
      <c r="F2" s="1"/>
      <c r="G2" s="1"/>
      <c r="H2" s="1"/>
      <c r="I2" s="1"/>
      <c r="J2" s="1"/>
      <c r="K2" s="14"/>
    </row>
    <row r="3" spans="1:14" x14ac:dyDescent="0.2">
      <c r="A3" s="12" t="s">
        <v>1</v>
      </c>
      <c r="B3" s="1"/>
      <c r="C3" s="164" t="s">
        <v>158</v>
      </c>
      <c r="D3" s="1"/>
      <c r="E3" s="1"/>
      <c r="F3" s="1"/>
      <c r="G3" s="1"/>
      <c r="H3" s="1"/>
      <c r="I3" s="1"/>
      <c r="J3" s="1"/>
      <c r="K3" s="14"/>
    </row>
    <row r="4" spans="1:14" x14ac:dyDescent="0.2">
      <c r="A4" s="15" t="s">
        <v>2</v>
      </c>
      <c r="B4" s="16"/>
      <c r="C4" s="165" t="s">
        <v>159</v>
      </c>
      <c r="D4" s="16"/>
      <c r="E4" s="16"/>
      <c r="F4" s="16"/>
      <c r="G4" s="16"/>
      <c r="H4" s="16"/>
      <c r="I4" s="16"/>
      <c r="J4" s="16"/>
      <c r="K4" s="17"/>
    </row>
    <row r="5" spans="1:14" x14ac:dyDescent="0.2">
      <c r="A5" s="177" t="s">
        <v>19</v>
      </c>
      <c r="B5" s="178"/>
      <c r="C5" s="178"/>
      <c r="D5" s="178"/>
      <c r="E5" s="178"/>
      <c r="F5" s="178"/>
      <c r="G5" s="178"/>
      <c r="H5" s="178"/>
      <c r="I5" s="178"/>
      <c r="J5" s="178"/>
      <c r="K5" s="179"/>
    </row>
    <row r="6" spans="1:14" x14ac:dyDescent="0.2">
      <c r="A6" s="25" t="s">
        <v>20</v>
      </c>
      <c r="B6" s="18"/>
      <c r="C6" s="18"/>
      <c r="D6" s="18"/>
      <c r="E6" s="18"/>
      <c r="F6" s="18"/>
      <c r="G6" s="18"/>
      <c r="H6" s="18"/>
      <c r="I6" s="18"/>
      <c r="J6" s="18"/>
      <c r="K6" s="19"/>
      <c r="M6" s="50"/>
      <c r="N6" s="112"/>
    </row>
    <row r="7" spans="1:14" x14ac:dyDescent="0.2">
      <c r="A7" s="12"/>
      <c r="B7" s="1"/>
      <c r="C7" s="1"/>
      <c r="D7" s="1"/>
      <c r="E7" s="1"/>
      <c r="F7" s="1"/>
      <c r="G7" s="1"/>
      <c r="H7" s="1"/>
      <c r="I7" s="1"/>
      <c r="J7" s="1"/>
      <c r="K7" s="14"/>
    </row>
    <row r="8" spans="1:14" x14ac:dyDescent="0.2">
      <c r="A8" s="23" t="s">
        <v>21</v>
      </c>
      <c r="B8" s="1"/>
      <c r="C8" s="1"/>
      <c r="D8" s="1"/>
      <c r="E8" s="1"/>
      <c r="F8" s="1"/>
      <c r="G8" s="1"/>
      <c r="H8" s="1"/>
      <c r="I8" s="1"/>
      <c r="J8" s="1"/>
      <c r="K8" s="14"/>
    </row>
    <row r="9" spans="1:14" x14ac:dyDescent="0.2">
      <c r="A9" s="31" t="s">
        <v>22</v>
      </c>
      <c r="B9" s="1"/>
      <c r="C9" s="1"/>
      <c r="D9" s="1"/>
      <c r="E9" s="1"/>
      <c r="F9" s="1"/>
      <c r="G9" s="1"/>
      <c r="H9" s="1"/>
      <c r="I9" s="1"/>
      <c r="J9" s="1"/>
      <c r="K9" s="14"/>
    </row>
    <row r="10" spans="1:14" x14ac:dyDescent="0.2">
      <c r="A10" s="31" t="s">
        <v>23</v>
      </c>
      <c r="B10" s="1"/>
      <c r="C10" s="1"/>
      <c r="D10" s="1"/>
      <c r="E10" s="1"/>
      <c r="F10" s="1"/>
      <c r="G10" s="1"/>
      <c r="H10" s="1"/>
      <c r="I10" s="1"/>
      <c r="J10" s="1"/>
      <c r="K10" s="14"/>
    </row>
    <row r="11" spans="1:14" x14ac:dyDescent="0.2">
      <c r="A11" s="24" t="s">
        <v>24</v>
      </c>
      <c r="B11" s="1"/>
      <c r="C11" s="1"/>
      <c r="D11" s="1"/>
      <c r="E11" s="1"/>
      <c r="F11" s="1"/>
      <c r="G11" s="1"/>
      <c r="H11" s="1"/>
      <c r="I11" s="1"/>
      <c r="J11" s="1"/>
      <c r="K11" s="14"/>
    </row>
    <row r="12" spans="1:14" x14ac:dyDescent="0.2">
      <c r="A12" s="32" t="s">
        <v>25</v>
      </c>
      <c r="B12" s="5"/>
      <c r="C12" s="5"/>
      <c r="D12" s="1"/>
      <c r="E12" s="5"/>
      <c r="F12" s="5"/>
      <c r="G12" s="5"/>
      <c r="H12" s="1"/>
      <c r="I12" s="5"/>
      <c r="J12" s="5"/>
      <c r="K12" s="14"/>
    </row>
    <row r="13" spans="1:14" x14ac:dyDescent="0.2">
      <c r="A13" s="32"/>
      <c r="B13" s="5"/>
      <c r="C13" s="5"/>
      <c r="D13" s="1"/>
      <c r="E13" s="5"/>
      <c r="F13" s="5"/>
      <c r="G13" s="5"/>
      <c r="H13" s="1"/>
      <c r="I13" s="5"/>
      <c r="J13" s="5"/>
      <c r="K13" s="14"/>
    </row>
    <row r="14" spans="1:14" x14ac:dyDescent="0.2">
      <c r="A14" s="32" t="s">
        <v>27</v>
      </c>
      <c r="B14" s="1"/>
      <c r="C14" s="1"/>
      <c r="D14" s="1"/>
      <c r="E14" s="1"/>
      <c r="F14" s="1"/>
      <c r="G14" s="1"/>
      <c r="H14" s="1"/>
      <c r="I14" s="1"/>
      <c r="J14" s="1"/>
      <c r="K14" s="14"/>
    </row>
    <row r="15" spans="1:14" x14ac:dyDescent="0.2">
      <c r="A15" s="23"/>
      <c r="B15" s="1"/>
      <c r="C15" s="1"/>
      <c r="D15" s="1"/>
      <c r="E15" s="1"/>
      <c r="F15" s="1"/>
      <c r="G15" s="1"/>
      <c r="H15" s="1"/>
      <c r="I15" s="1"/>
      <c r="J15" s="1"/>
      <c r="K15" s="14"/>
    </row>
    <row r="16" spans="1:14" x14ac:dyDescent="0.2">
      <c r="A16" s="12" t="s">
        <v>71</v>
      </c>
      <c r="B16" s="1"/>
      <c r="C16" s="1"/>
      <c r="D16" s="1"/>
      <c r="E16" s="33" t="s">
        <v>185</v>
      </c>
      <c r="F16" s="1"/>
      <c r="G16" s="1"/>
      <c r="H16" s="1"/>
      <c r="I16" s="1"/>
      <c r="J16" s="1"/>
      <c r="K16" s="14"/>
    </row>
    <row r="17" spans="1:11" x14ac:dyDescent="0.2">
      <c r="A17" s="28"/>
      <c r="B17" s="18"/>
      <c r="C17" s="18"/>
      <c r="D17" s="18"/>
      <c r="E17" s="18"/>
      <c r="F17" s="18"/>
      <c r="G17" s="18"/>
      <c r="H17" s="18"/>
      <c r="I17" s="18"/>
      <c r="J17" s="18"/>
      <c r="K17" s="19"/>
    </row>
    <row r="18" spans="1:11" x14ac:dyDescent="0.2">
      <c r="A18" s="34" t="s">
        <v>28</v>
      </c>
      <c r="B18" s="34" t="s">
        <v>29</v>
      </c>
      <c r="C18" s="34" t="s">
        <v>30</v>
      </c>
      <c r="D18" s="34" t="s">
        <v>31</v>
      </c>
      <c r="E18" s="34" t="s">
        <v>111</v>
      </c>
      <c r="F18" s="35"/>
      <c r="G18" s="34"/>
      <c r="H18" s="34"/>
      <c r="I18" s="34" t="s">
        <v>32</v>
      </c>
      <c r="J18" s="34"/>
      <c r="K18" s="34"/>
    </row>
    <row r="19" spans="1:11" x14ac:dyDescent="0.2">
      <c r="A19" s="36" t="s">
        <v>33</v>
      </c>
      <c r="B19" s="36" t="s">
        <v>34</v>
      </c>
      <c r="C19" s="36" t="s">
        <v>35</v>
      </c>
      <c r="D19" s="36" t="s">
        <v>35</v>
      </c>
      <c r="E19" s="36" t="s">
        <v>112</v>
      </c>
      <c r="F19" s="35"/>
      <c r="G19" s="36"/>
      <c r="H19" s="36"/>
      <c r="I19" s="36" t="s">
        <v>36</v>
      </c>
      <c r="J19" s="36"/>
      <c r="K19" s="36"/>
    </row>
    <row r="20" spans="1:11" x14ac:dyDescent="0.2">
      <c r="A20" s="37" t="s">
        <v>37</v>
      </c>
      <c r="B20" s="37" t="s">
        <v>35</v>
      </c>
      <c r="C20" s="37" t="s">
        <v>38</v>
      </c>
      <c r="D20" s="37" t="s">
        <v>38</v>
      </c>
      <c r="E20" s="37" t="s">
        <v>113</v>
      </c>
      <c r="F20" s="35"/>
      <c r="G20" s="37"/>
      <c r="H20" s="37"/>
      <c r="I20" s="37" t="s">
        <v>39</v>
      </c>
      <c r="J20" s="37"/>
      <c r="K20" s="37"/>
    </row>
    <row r="21" spans="1:11" x14ac:dyDescent="0.2">
      <c r="A21" s="4" t="s">
        <v>40</v>
      </c>
      <c r="B21" s="4" t="s">
        <v>41</v>
      </c>
      <c r="C21" s="88">
        <v>10.34</v>
      </c>
      <c r="D21" s="88" t="s">
        <v>198</v>
      </c>
      <c r="E21" s="88">
        <v>9.99</v>
      </c>
      <c r="F21" s="47"/>
      <c r="G21" s="30"/>
      <c r="H21" s="30"/>
      <c r="I21" s="88">
        <v>0.44</v>
      </c>
      <c r="J21" s="22"/>
      <c r="K21" s="22"/>
    </row>
    <row r="22" spans="1:11" x14ac:dyDescent="0.2">
      <c r="A22" s="4" t="s">
        <v>42</v>
      </c>
      <c r="B22" s="4" t="s">
        <v>41</v>
      </c>
      <c r="C22" s="88">
        <v>14.79</v>
      </c>
      <c r="D22" s="88" t="s">
        <v>198</v>
      </c>
      <c r="E22" s="88">
        <v>9.99</v>
      </c>
      <c r="F22" s="47"/>
      <c r="G22" s="30"/>
      <c r="H22" s="30"/>
      <c r="I22" s="88">
        <v>0.55000000000000004</v>
      </c>
      <c r="J22" s="22"/>
      <c r="K22" s="22"/>
    </row>
    <row r="23" spans="1:11" x14ac:dyDescent="0.2">
      <c r="A23" s="4" t="s">
        <v>43</v>
      </c>
      <c r="B23" s="4" t="s">
        <v>41</v>
      </c>
      <c r="C23" s="88">
        <v>25.04</v>
      </c>
      <c r="D23" s="88" t="s">
        <v>198</v>
      </c>
      <c r="E23" s="88">
        <v>9.99</v>
      </c>
      <c r="F23" s="47"/>
      <c r="G23" s="30"/>
      <c r="H23" s="30"/>
      <c r="I23" s="88">
        <v>1.1100000000000001</v>
      </c>
      <c r="J23" s="22"/>
      <c r="K23" s="22"/>
    </row>
    <row r="24" spans="1:11" x14ac:dyDescent="0.2">
      <c r="A24" s="4" t="s">
        <v>44</v>
      </c>
      <c r="B24" s="4" t="s">
        <v>41</v>
      </c>
      <c r="C24" s="88">
        <v>36.07</v>
      </c>
      <c r="D24" s="88" t="s">
        <v>198</v>
      </c>
      <c r="E24" s="88">
        <v>9.99</v>
      </c>
      <c r="F24" s="47"/>
      <c r="G24" s="30"/>
      <c r="H24" s="30"/>
      <c r="I24" s="88">
        <v>1.66</v>
      </c>
      <c r="J24" s="22"/>
      <c r="K24" s="22"/>
    </row>
    <row r="25" spans="1:11" x14ac:dyDescent="0.2">
      <c r="A25" s="4" t="s">
        <v>45</v>
      </c>
      <c r="B25" s="4" t="s">
        <v>41</v>
      </c>
      <c r="C25" s="88">
        <v>48.37</v>
      </c>
      <c r="D25" s="88" t="s">
        <v>198</v>
      </c>
      <c r="E25" s="88">
        <v>9.99</v>
      </c>
      <c r="F25" s="47"/>
      <c r="G25" s="30"/>
      <c r="H25" s="30"/>
      <c r="I25" s="88">
        <v>2.2200000000000002</v>
      </c>
      <c r="J25" s="22"/>
      <c r="K25" s="22"/>
    </row>
    <row r="26" spans="1:11" x14ac:dyDescent="0.2">
      <c r="A26" s="4" t="s">
        <v>46</v>
      </c>
      <c r="B26" s="4" t="s">
        <v>41</v>
      </c>
      <c r="C26" s="88">
        <v>58.94</v>
      </c>
      <c r="D26" s="88" t="s">
        <v>198</v>
      </c>
      <c r="E26" s="88">
        <v>9.99</v>
      </c>
      <c r="F26" s="47"/>
      <c r="G26" s="30"/>
      <c r="H26" s="30"/>
      <c r="I26" s="88">
        <v>2.77</v>
      </c>
      <c r="J26" s="22"/>
      <c r="K26" s="22"/>
    </row>
    <row r="27" spans="1:11" x14ac:dyDescent="0.2">
      <c r="A27" s="4" t="s">
        <v>47</v>
      </c>
      <c r="B27" s="4" t="s">
        <v>41</v>
      </c>
      <c r="C27" s="88">
        <v>14.79</v>
      </c>
      <c r="D27" s="88" t="s">
        <v>198</v>
      </c>
      <c r="E27" s="88">
        <v>9.99</v>
      </c>
      <c r="F27" s="47"/>
      <c r="G27" s="30"/>
      <c r="H27" s="30"/>
      <c r="I27" s="88">
        <v>1.1100000000000001</v>
      </c>
      <c r="J27" s="22"/>
      <c r="K27" s="22"/>
    </row>
    <row r="28" spans="1:11" x14ac:dyDescent="0.2">
      <c r="A28" s="4" t="s">
        <v>48</v>
      </c>
      <c r="B28" s="4" t="s">
        <v>41</v>
      </c>
      <c r="C28" s="88">
        <v>22.19</v>
      </c>
      <c r="D28" s="88" t="s">
        <v>198</v>
      </c>
      <c r="E28" s="88">
        <v>9.99</v>
      </c>
      <c r="F28" s="47"/>
      <c r="G28" s="30"/>
      <c r="H28" s="30"/>
      <c r="I28" s="88">
        <v>1.66</v>
      </c>
      <c r="J28" s="22"/>
      <c r="K28" s="22"/>
    </row>
    <row r="29" spans="1:11" x14ac:dyDescent="0.2">
      <c r="A29" s="4" t="s">
        <v>49</v>
      </c>
      <c r="B29" s="4" t="s">
        <v>41</v>
      </c>
      <c r="C29" s="88">
        <v>31.24</v>
      </c>
      <c r="D29" s="88" t="s">
        <v>198</v>
      </c>
      <c r="E29" s="88">
        <v>9.99</v>
      </c>
      <c r="F29" s="47"/>
      <c r="G29" s="30"/>
      <c r="H29" s="30"/>
      <c r="I29" s="88">
        <v>1.66</v>
      </c>
      <c r="J29" s="22"/>
      <c r="K29" s="22"/>
    </row>
    <row r="30" spans="1:11" x14ac:dyDescent="0.2">
      <c r="A30" s="40" t="s">
        <v>42</v>
      </c>
      <c r="B30" s="40" t="s">
        <v>50</v>
      </c>
      <c r="C30" s="88">
        <v>5.86</v>
      </c>
      <c r="D30" s="88" t="s">
        <v>198</v>
      </c>
      <c r="E30" s="88">
        <v>9.99</v>
      </c>
      <c r="F30" s="48"/>
      <c r="G30" s="49"/>
      <c r="H30" s="49"/>
      <c r="I30" s="88">
        <v>0.55000000000000004</v>
      </c>
      <c r="J30" s="41"/>
      <c r="K30" s="41"/>
    </row>
    <row r="31" spans="1:11" x14ac:dyDescent="0.2">
      <c r="A31" s="4" t="s">
        <v>51</v>
      </c>
      <c r="B31" s="4"/>
      <c r="C31" s="90"/>
      <c r="D31" s="88" t="s">
        <v>199</v>
      </c>
      <c r="E31" s="88"/>
      <c r="F31" s="47"/>
      <c r="G31" s="30"/>
      <c r="H31" s="30"/>
      <c r="I31" s="90"/>
      <c r="J31" s="22"/>
      <c r="K31" s="22"/>
    </row>
    <row r="32" spans="1:11" x14ac:dyDescent="0.2">
      <c r="A32" s="40" t="s">
        <v>52</v>
      </c>
      <c r="B32" s="4"/>
      <c r="C32" s="90"/>
      <c r="D32" s="39"/>
      <c r="E32" s="88">
        <v>11</v>
      </c>
      <c r="F32" s="47"/>
      <c r="G32" s="30"/>
      <c r="H32" s="30"/>
      <c r="I32" s="88">
        <v>1.51</v>
      </c>
      <c r="J32" s="22"/>
      <c r="K32" s="22"/>
    </row>
    <row r="33" spans="1:11" hidden="1" outlineLevel="1" x14ac:dyDescent="0.2">
      <c r="A33" s="40" t="s">
        <v>118</v>
      </c>
      <c r="B33" s="97" t="s">
        <v>119</v>
      </c>
      <c r="C33" s="90"/>
      <c r="D33" s="39"/>
      <c r="E33" s="88" t="s">
        <v>181</v>
      </c>
      <c r="F33" s="102" t="s">
        <v>117</v>
      </c>
      <c r="G33" s="30"/>
      <c r="H33" s="30"/>
      <c r="I33" s="88" t="s">
        <v>195</v>
      </c>
      <c r="J33" s="85" t="s">
        <v>114</v>
      </c>
      <c r="K33" s="22"/>
    </row>
    <row r="34" spans="1:11" hidden="1" outlineLevel="1" x14ac:dyDescent="0.2">
      <c r="A34" s="97" t="s">
        <v>125</v>
      </c>
      <c r="B34" s="22"/>
      <c r="C34" s="88" t="s">
        <v>192</v>
      </c>
      <c r="D34" s="39"/>
      <c r="E34" s="73"/>
      <c r="F34" s="47"/>
      <c r="G34" s="30"/>
      <c r="H34" s="30"/>
      <c r="I34" s="88" t="s">
        <v>178</v>
      </c>
      <c r="J34" s="85" t="s">
        <v>107</v>
      </c>
      <c r="K34" s="22"/>
    </row>
    <row r="35" spans="1:11" hidden="1" outlineLevel="1" x14ac:dyDescent="0.2">
      <c r="A35" s="97" t="s">
        <v>126</v>
      </c>
      <c r="B35" s="22"/>
      <c r="C35" s="88" t="s">
        <v>193</v>
      </c>
      <c r="D35" s="39"/>
      <c r="E35" s="73"/>
      <c r="F35" s="47"/>
      <c r="G35" s="30"/>
      <c r="H35" s="30"/>
      <c r="I35" s="88" t="s">
        <v>179</v>
      </c>
      <c r="J35" s="85" t="s">
        <v>107</v>
      </c>
      <c r="K35" s="22"/>
    </row>
    <row r="36" spans="1:11" hidden="1" outlineLevel="1" x14ac:dyDescent="0.2">
      <c r="A36" s="97" t="s">
        <v>127</v>
      </c>
      <c r="B36" s="22"/>
      <c r="C36" s="88" t="s">
        <v>194</v>
      </c>
      <c r="D36" s="39"/>
      <c r="E36" s="39"/>
      <c r="F36" s="1"/>
      <c r="G36" s="22"/>
      <c r="H36" s="22"/>
      <c r="I36" s="88" t="s">
        <v>180</v>
      </c>
      <c r="J36" s="85" t="s">
        <v>107</v>
      </c>
      <c r="K36" s="22"/>
    </row>
    <row r="37" spans="1:11" collapsed="1" x14ac:dyDescent="0.2">
      <c r="A37" s="42" t="s">
        <v>53</v>
      </c>
      <c r="B37" s="1"/>
      <c r="C37" s="1"/>
      <c r="D37" s="1"/>
      <c r="E37" s="1"/>
      <c r="F37" s="1"/>
      <c r="G37" s="1"/>
      <c r="H37" s="1"/>
      <c r="I37" s="1"/>
      <c r="J37" s="1"/>
      <c r="K37" s="14"/>
    </row>
    <row r="38" spans="1:11" x14ac:dyDescent="0.2">
      <c r="A38" s="12"/>
      <c r="B38" s="1"/>
      <c r="C38" s="43" t="s">
        <v>54</v>
      </c>
      <c r="D38" s="1"/>
      <c r="E38" s="1"/>
      <c r="F38" s="1"/>
      <c r="G38" s="1"/>
      <c r="H38" s="1"/>
      <c r="I38" s="1"/>
      <c r="J38" s="1"/>
      <c r="K38" s="14"/>
    </row>
    <row r="39" spans="1:11" x14ac:dyDescent="0.2">
      <c r="A39" s="12"/>
      <c r="B39" s="1"/>
      <c r="C39" s="1"/>
      <c r="D39" s="1"/>
      <c r="E39" s="1"/>
      <c r="F39" s="1"/>
      <c r="G39" s="1"/>
      <c r="H39" s="1"/>
      <c r="I39" s="1"/>
      <c r="J39" s="1"/>
      <c r="K39" s="14"/>
    </row>
    <row r="40" spans="1:11" x14ac:dyDescent="0.2">
      <c r="A40" s="12"/>
      <c r="B40" s="1"/>
      <c r="C40" s="1"/>
      <c r="D40" s="1"/>
      <c r="E40" s="1"/>
      <c r="F40" s="1"/>
      <c r="G40" s="1"/>
      <c r="H40" s="1"/>
      <c r="I40" s="1"/>
      <c r="J40" s="1"/>
      <c r="K40" s="14"/>
    </row>
    <row r="41" spans="1:11" x14ac:dyDescent="0.2">
      <c r="A41" s="12" t="s">
        <v>156</v>
      </c>
      <c r="B41" s="1"/>
      <c r="C41" s="1"/>
      <c r="D41" s="1"/>
      <c r="E41" s="1"/>
      <c r="F41" s="1"/>
      <c r="G41" s="1"/>
      <c r="H41" s="1"/>
      <c r="I41" s="1"/>
      <c r="J41" s="1"/>
      <c r="K41" s="14"/>
    </row>
    <row r="42" spans="1:11" x14ac:dyDescent="0.2">
      <c r="A42" s="24" t="s">
        <v>157</v>
      </c>
      <c r="B42" s="1"/>
      <c r="C42" s="1"/>
      <c r="D42" s="1"/>
      <c r="E42" s="1"/>
      <c r="F42" s="1"/>
      <c r="G42" s="1"/>
      <c r="H42" s="1"/>
      <c r="I42" s="1"/>
      <c r="J42" s="1"/>
      <c r="K42" s="14"/>
    </row>
    <row r="43" spans="1:11" x14ac:dyDescent="0.2">
      <c r="A43" s="109" t="s">
        <v>186</v>
      </c>
      <c r="B43" s="1"/>
      <c r="C43" s="1"/>
      <c r="D43" s="1"/>
      <c r="E43" s="1"/>
      <c r="F43" s="1"/>
      <c r="G43" s="1"/>
      <c r="H43" s="1"/>
      <c r="I43" s="1"/>
      <c r="J43" s="1"/>
      <c r="K43" s="14"/>
    </row>
    <row r="44" spans="1:11" x14ac:dyDescent="0.2">
      <c r="A44" s="12"/>
      <c r="B44" s="1"/>
      <c r="C44" s="1"/>
      <c r="D44" s="1"/>
      <c r="E44" s="1"/>
      <c r="F44" s="1"/>
      <c r="G44" s="1"/>
      <c r="H44" s="1"/>
      <c r="I44" s="1"/>
      <c r="J44" s="1"/>
      <c r="K44" s="14"/>
    </row>
    <row r="45" spans="1:11" x14ac:dyDescent="0.2">
      <c r="A45" s="12"/>
      <c r="B45" s="1" t="s">
        <v>55</v>
      </c>
      <c r="C45" s="1"/>
      <c r="D45" s="18"/>
      <c r="E45" s="18"/>
      <c r="F45" s="18"/>
      <c r="G45" s="18"/>
      <c r="H45" s="18"/>
      <c r="I45" s="1"/>
      <c r="J45" s="1"/>
      <c r="K45" s="14"/>
    </row>
    <row r="46" spans="1:11" x14ac:dyDescent="0.2">
      <c r="A46" s="12"/>
      <c r="B46" s="1"/>
      <c r="C46" s="1"/>
      <c r="D46" s="1"/>
      <c r="E46" s="1"/>
      <c r="F46" s="1"/>
      <c r="G46" s="1"/>
      <c r="H46" s="1"/>
      <c r="I46" s="1"/>
      <c r="J46" s="1"/>
      <c r="K46" s="14"/>
    </row>
    <row r="47" spans="1:11" x14ac:dyDescent="0.2">
      <c r="A47" s="12"/>
      <c r="B47" s="1"/>
      <c r="C47" s="1"/>
      <c r="D47" s="1"/>
      <c r="E47" s="1"/>
      <c r="F47" s="1"/>
      <c r="G47" s="1"/>
      <c r="H47" s="1"/>
      <c r="I47" s="1"/>
      <c r="J47" s="1"/>
      <c r="K47" s="14"/>
    </row>
    <row r="48" spans="1:11" x14ac:dyDescent="0.2">
      <c r="A48" s="12"/>
      <c r="B48" s="1"/>
      <c r="C48" s="1"/>
      <c r="D48" s="1"/>
      <c r="E48" s="1"/>
      <c r="F48" s="1"/>
      <c r="G48" s="1"/>
      <c r="H48" s="1"/>
      <c r="I48" s="1"/>
      <c r="J48" s="1"/>
      <c r="K48" s="14"/>
    </row>
    <row r="49" spans="1:11" x14ac:dyDescent="0.2">
      <c r="A49" s="12"/>
      <c r="B49" s="1"/>
      <c r="C49" s="1"/>
      <c r="D49" s="1"/>
      <c r="E49" s="1"/>
      <c r="F49" s="1"/>
      <c r="G49" s="1"/>
      <c r="H49" s="1"/>
      <c r="I49" s="1"/>
      <c r="J49" s="1"/>
      <c r="K49" s="14"/>
    </row>
    <row r="50" spans="1:11" x14ac:dyDescent="0.2">
      <c r="A50" s="12"/>
      <c r="B50" s="1"/>
      <c r="C50" s="1"/>
      <c r="D50" s="1"/>
      <c r="E50" s="1"/>
      <c r="F50" s="1"/>
      <c r="G50" s="1"/>
      <c r="H50" s="6" t="s">
        <v>82</v>
      </c>
      <c r="I50" s="183">
        <v>42582</v>
      </c>
      <c r="J50" s="183" t="s">
        <v>83</v>
      </c>
      <c r="K50" s="14"/>
    </row>
    <row r="51" spans="1:11" x14ac:dyDescent="0.2">
      <c r="A51" s="12"/>
      <c r="B51" s="1"/>
      <c r="C51" s="1"/>
      <c r="D51" s="1"/>
      <c r="E51" s="1"/>
      <c r="F51" s="1"/>
      <c r="G51" s="1"/>
      <c r="H51" s="1"/>
      <c r="I51" s="1"/>
      <c r="J51" s="1"/>
      <c r="K51" s="14"/>
    </row>
    <row r="52" spans="1:11" x14ac:dyDescent="0.2">
      <c r="A52" s="12"/>
      <c r="B52" s="1"/>
      <c r="C52" s="1"/>
      <c r="D52" s="1"/>
      <c r="E52" s="1"/>
      <c r="F52" s="1"/>
      <c r="G52" s="1"/>
      <c r="H52" s="1"/>
      <c r="I52" s="1"/>
      <c r="J52" s="1"/>
      <c r="K52" s="14"/>
    </row>
    <row r="53" spans="1:11" x14ac:dyDescent="0.2">
      <c r="A53" s="15"/>
      <c r="B53" s="16"/>
      <c r="C53" s="16"/>
      <c r="D53" s="16"/>
      <c r="E53" s="16"/>
      <c r="F53" s="16"/>
      <c r="G53" s="16"/>
      <c r="H53" s="16"/>
      <c r="I53" s="16"/>
      <c r="J53" s="16"/>
      <c r="K53" s="17"/>
    </row>
    <row r="54" spans="1:11" x14ac:dyDescent="0.2">
      <c r="A54" s="12" t="s">
        <v>69</v>
      </c>
      <c r="B54" s="1" t="s">
        <v>196</v>
      </c>
      <c r="C54" s="1"/>
      <c r="D54" s="1"/>
      <c r="E54" s="1"/>
      <c r="F54" s="1"/>
      <c r="G54" s="1"/>
      <c r="H54" s="1"/>
      <c r="I54" s="1"/>
      <c r="J54" s="1"/>
      <c r="K54" s="14"/>
    </row>
    <row r="55" spans="1:11" x14ac:dyDescent="0.2">
      <c r="A55" s="12"/>
      <c r="B55" s="1"/>
      <c r="C55" s="1"/>
      <c r="D55" s="1"/>
      <c r="E55" s="1"/>
      <c r="F55" s="1"/>
      <c r="K55" s="14"/>
    </row>
    <row r="56" spans="1:11" x14ac:dyDescent="0.2">
      <c r="A56" s="15" t="s">
        <v>70</v>
      </c>
      <c r="B56" s="173">
        <v>42355</v>
      </c>
      <c r="C56" s="173">
        <v>0</v>
      </c>
      <c r="D56" s="16"/>
      <c r="E56" s="16"/>
      <c r="F56" s="16"/>
      <c r="H56" s="16"/>
      <c r="I56" s="45" t="s">
        <v>81</v>
      </c>
      <c r="J56" s="174">
        <v>42401</v>
      </c>
      <c r="K56" s="175">
        <v>0</v>
      </c>
    </row>
    <row r="57" spans="1:11" x14ac:dyDescent="0.2">
      <c r="A57" s="180" t="s">
        <v>17</v>
      </c>
      <c r="B57" s="181"/>
      <c r="C57" s="181"/>
      <c r="D57" s="181"/>
      <c r="E57" s="181"/>
      <c r="F57" s="181"/>
      <c r="G57" s="181"/>
      <c r="H57" s="181"/>
      <c r="I57" s="181"/>
      <c r="J57" s="181"/>
      <c r="K57" s="182"/>
    </row>
    <row r="58" spans="1:11" x14ac:dyDescent="0.2">
      <c r="A58" s="12"/>
      <c r="B58" s="1"/>
      <c r="C58" s="1"/>
      <c r="D58" s="1"/>
      <c r="E58" s="1"/>
      <c r="F58" s="1"/>
      <c r="G58" s="1"/>
      <c r="H58" s="1"/>
      <c r="I58" s="1"/>
      <c r="J58" s="1"/>
      <c r="K58" s="14"/>
    </row>
    <row r="59" spans="1:11" x14ac:dyDescent="0.2">
      <c r="A59" s="12" t="s">
        <v>18</v>
      </c>
      <c r="B59" s="1"/>
      <c r="C59" s="1"/>
      <c r="D59" s="1"/>
      <c r="E59" s="1"/>
      <c r="F59" s="1"/>
      <c r="G59" s="1"/>
      <c r="H59" s="1"/>
      <c r="I59" s="1"/>
      <c r="J59" s="1"/>
      <c r="K59" s="14"/>
    </row>
    <row r="60" spans="1:11" x14ac:dyDescent="0.2">
      <c r="A60" s="15"/>
      <c r="B60" s="16"/>
      <c r="C60" s="16"/>
      <c r="D60" s="16"/>
      <c r="E60" s="16"/>
      <c r="F60" s="16"/>
      <c r="G60" s="16"/>
      <c r="H60" s="16"/>
      <c r="I60" s="16"/>
      <c r="J60" s="16"/>
      <c r="K60" s="17"/>
    </row>
  </sheetData>
  <mergeCells count="6">
    <mergeCell ref="I1:J1"/>
    <mergeCell ref="A5:K5"/>
    <mergeCell ref="A57:K57"/>
    <mergeCell ref="J56:K56"/>
    <mergeCell ref="B56:C56"/>
    <mergeCell ref="I50:J50"/>
  </mergeCells>
  <phoneticPr fontId="0" type="noConversion"/>
  <printOptions horizontalCentered="1" verticalCentered="1"/>
  <pageMargins left="0.5" right="0.5" top="0.5" bottom="0.5" header="0.5" footer="0.5"/>
  <pageSetup scale="8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0"/>
  <sheetViews>
    <sheetView showGridLines="0" topLeftCell="A6" zoomScale="85" zoomScaleNormal="85" workbookViewId="0">
      <selection activeCell="B31" sqref="B31"/>
    </sheetView>
  </sheetViews>
  <sheetFormatPr defaultRowHeight="12.75" outlineLevelRow="1" x14ac:dyDescent="0.2"/>
  <cols>
    <col min="1" max="2" width="14" style="11" customWidth="1"/>
    <col min="3" max="6" width="10.7109375" style="11" customWidth="1"/>
    <col min="7" max="7" width="2" style="11" customWidth="1"/>
    <col min="8" max="8" width="9.85546875" style="11" customWidth="1"/>
    <col min="9" max="9" width="9.140625" style="11"/>
    <col min="10" max="10" width="10.7109375" style="11" customWidth="1"/>
    <col min="11" max="11" width="10.28515625" style="11" bestFit="1" customWidth="1"/>
    <col min="12" max="16384" width="9.140625" style="11"/>
  </cols>
  <sheetData>
    <row r="1" spans="1:15" x14ac:dyDescent="0.2">
      <c r="A1" s="8" t="s">
        <v>0</v>
      </c>
      <c r="B1" s="20">
        <v>26</v>
      </c>
      <c r="C1" s="9"/>
      <c r="D1" s="9"/>
      <c r="E1" s="9"/>
      <c r="F1" s="9"/>
      <c r="G1" s="9"/>
      <c r="H1" s="9"/>
      <c r="I1" s="26" t="s">
        <v>197</v>
      </c>
      <c r="J1" s="176" t="s">
        <v>62</v>
      </c>
      <c r="K1" s="176"/>
      <c r="L1" s="21">
        <v>25</v>
      </c>
    </row>
    <row r="2" spans="1:15" x14ac:dyDescent="0.2">
      <c r="A2" s="12"/>
      <c r="B2" s="1"/>
      <c r="C2" s="1"/>
      <c r="D2" s="1"/>
      <c r="E2" s="1"/>
      <c r="F2" s="1"/>
      <c r="G2" s="1"/>
      <c r="H2" s="1"/>
      <c r="I2" s="1"/>
      <c r="J2" s="1"/>
      <c r="K2" s="1"/>
      <c r="L2" s="14"/>
    </row>
    <row r="3" spans="1:15" x14ac:dyDescent="0.2">
      <c r="A3" s="12" t="s">
        <v>1</v>
      </c>
      <c r="B3" s="1"/>
      <c r="C3" s="164" t="s">
        <v>158</v>
      </c>
      <c r="D3" s="1"/>
      <c r="E3" s="1"/>
      <c r="F3" s="1"/>
      <c r="G3" s="1"/>
      <c r="H3" s="1"/>
      <c r="I3" s="1"/>
      <c r="J3" s="1"/>
      <c r="K3" s="1"/>
      <c r="L3" s="14"/>
    </row>
    <row r="4" spans="1:15" x14ac:dyDescent="0.2">
      <c r="A4" s="15" t="s">
        <v>2</v>
      </c>
      <c r="B4" s="16"/>
      <c r="C4" s="165" t="s">
        <v>159</v>
      </c>
      <c r="D4" s="16"/>
      <c r="E4" s="16"/>
      <c r="F4" s="16"/>
      <c r="G4" s="16"/>
      <c r="H4" s="16"/>
      <c r="I4" s="16"/>
      <c r="J4" s="16"/>
      <c r="K4" s="16"/>
      <c r="L4" s="17"/>
    </row>
    <row r="5" spans="1:15" x14ac:dyDescent="0.2">
      <c r="A5" s="177" t="s">
        <v>19</v>
      </c>
      <c r="B5" s="178"/>
      <c r="C5" s="178"/>
      <c r="D5" s="178"/>
      <c r="E5" s="178"/>
      <c r="F5" s="178"/>
      <c r="G5" s="178"/>
      <c r="H5" s="178"/>
      <c r="I5" s="178"/>
      <c r="J5" s="178"/>
      <c r="K5" s="178"/>
      <c r="L5" s="179"/>
    </row>
    <row r="6" spans="1:15" x14ac:dyDescent="0.2">
      <c r="A6" s="25" t="s">
        <v>20</v>
      </c>
      <c r="B6" s="18"/>
      <c r="C6" s="18"/>
      <c r="D6" s="18"/>
      <c r="E6" s="18"/>
      <c r="F6" s="18"/>
      <c r="G6" s="18"/>
      <c r="H6" s="18"/>
      <c r="I6" s="18"/>
      <c r="J6" s="18"/>
      <c r="K6" s="18"/>
      <c r="L6" s="19"/>
      <c r="N6" s="50"/>
      <c r="O6" s="112"/>
    </row>
    <row r="7" spans="1:15" x14ac:dyDescent="0.2">
      <c r="A7" s="12"/>
      <c r="B7" s="1"/>
      <c r="C7" s="1"/>
      <c r="D7" s="1"/>
      <c r="E7" s="1"/>
      <c r="F7" s="1"/>
      <c r="G7" s="1"/>
      <c r="H7" s="1"/>
      <c r="I7" s="1"/>
      <c r="J7" s="1"/>
      <c r="K7" s="1"/>
      <c r="L7" s="14"/>
    </row>
    <row r="8" spans="1:15" x14ac:dyDescent="0.2">
      <c r="A8" s="23" t="s">
        <v>21</v>
      </c>
      <c r="B8" s="1"/>
      <c r="C8" s="1"/>
      <c r="D8" s="1"/>
      <c r="E8" s="1"/>
      <c r="F8" s="1"/>
      <c r="G8" s="1"/>
      <c r="H8" s="1"/>
      <c r="I8" s="1"/>
      <c r="J8" s="1"/>
      <c r="K8" s="1"/>
      <c r="L8" s="14"/>
    </row>
    <row r="9" spans="1:15" x14ac:dyDescent="0.2">
      <c r="A9" s="31" t="s">
        <v>22</v>
      </c>
      <c r="B9" s="1"/>
      <c r="C9" s="1"/>
      <c r="D9" s="1"/>
      <c r="E9" s="1"/>
      <c r="F9" s="1"/>
      <c r="G9" s="1"/>
      <c r="H9" s="1"/>
      <c r="I9" s="1"/>
      <c r="J9" s="1"/>
      <c r="K9" s="1"/>
      <c r="L9" s="14"/>
    </row>
    <row r="10" spans="1:15" x14ac:dyDescent="0.2">
      <c r="A10" s="31" t="s">
        <v>23</v>
      </c>
      <c r="B10" s="1"/>
      <c r="C10" s="1"/>
      <c r="D10" s="1"/>
      <c r="E10" s="1"/>
      <c r="F10" s="1"/>
      <c r="G10" s="1"/>
      <c r="H10" s="1"/>
      <c r="I10" s="1"/>
      <c r="J10" s="1"/>
      <c r="K10" s="1"/>
      <c r="L10" s="14"/>
    </row>
    <row r="11" spans="1:15" x14ac:dyDescent="0.2">
      <c r="A11" s="24" t="s">
        <v>24</v>
      </c>
      <c r="B11" s="1"/>
      <c r="C11" s="1"/>
      <c r="D11" s="1"/>
      <c r="E11" s="1"/>
      <c r="F11" s="1"/>
      <c r="G11" s="1"/>
      <c r="H11" s="1"/>
      <c r="I11" s="1"/>
      <c r="J11" s="1"/>
      <c r="K11" s="1"/>
      <c r="L11" s="14"/>
    </row>
    <row r="12" spans="1:15" x14ac:dyDescent="0.2">
      <c r="A12" s="32" t="s">
        <v>25</v>
      </c>
      <c r="B12" s="5"/>
      <c r="C12" s="5"/>
      <c r="D12" s="1"/>
      <c r="E12" s="1"/>
      <c r="F12" s="5"/>
      <c r="G12" s="5"/>
      <c r="H12" s="5"/>
      <c r="I12" s="1"/>
      <c r="J12" s="5"/>
      <c r="K12" s="5"/>
      <c r="L12" s="14"/>
    </row>
    <row r="13" spans="1:15" x14ac:dyDescent="0.2">
      <c r="A13" s="32"/>
      <c r="B13" s="5"/>
      <c r="C13" s="5"/>
      <c r="D13" s="1"/>
      <c r="E13" s="1"/>
      <c r="F13" s="5"/>
      <c r="G13" s="5"/>
      <c r="H13" s="5"/>
      <c r="I13" s="1"/>
      <c r="J13" s="5"/>
      <c r="K13" s="5"/>
      <c r="L13" s="14"/>
    </row>
    <row r="14" spans="1:15" x14ac:dyDescent="0.2">
      <c r="A14" s="32" t="s">
        <v>27</v>
      </c>
      <c r="B14" s="1"/>
      <c r="C14" s="1"/>
      <c r="D14" s="1"/>
      <c r="E14" s="1"/>
      <c r="F14" s="1"/>
      <c r="G14" s="1"/>
      <c r="H14" s="1"/>
      <c r="I14" s="1"/>
      <c r="J14" s="1"/>
      <c r="K14" s="1"/>
      <c r="L14" s="14"/>
    </row>
    <row r="15" spans="1:15" x14ac:dyDescent="0.2">
      <c r="A15" s="23"/>
      <c r="B15" s="1"/>
      <c r="C15" s="1"/>
      <c r="D15" s="1"/>
      <c r="E15" s="1"/>
      <c r="F15" s="1"/>
      <c r="G15" s="1"/>
      <c r="H15" s="1"/>
      <c r="I15" s="1"/>
      <c r="J15" s="1"/>
      <c r="K15" s="1"/>
      <c r="L15" s="14"/>
    </row>
    <row r="16" spans="1:15" x14ac:dyDescent="0.2">
      <c r="A16" s="12" t="s">
        <v>71</v>
      </c>
      <c r="B16" s="1"/>
      <c r="C16" s="1"/>
      <c r="D16" s="1"/>
      <c r="E16" s="1"/>
      <c r="F16" s="33" t="s">
        <v>15</v>
      </c>
      <c r="G16" s="1"/>
      <c r="H16" s="1"/>
      <c r="I16" s="1"/>
      <c r="J16" s="1"/>
      <c r="K16" s="1"/>
      <c r="L16" s="14"/>
    </row>
    <row r="17" spans="1:13" x14ac:dyDescent="0.2">
      <c r="A17" s="28"/>
      <c r="B17" s="18"/>
      <c r="C17" s="18"/>
      <c r="D17" s="18"/>
      <c r="E17" s="18"/>
      <c r="F17" s="18"/>
      <c r="G17" s="18"/>
      <c r="H17" s="18"/>
      <c r="I17" s="18"/>
      <c r="J17" s="18"/>
      <c r="K17" s="18"/>
      <c r="L17" s="19"/>
    </row>
    <row r="18" spans="1:13" x14ac:dyDescent="0.2">
      <c r="A18" s="34" t="s">
        <v>28</v>
      </c>
      <c r="B18" s="34" t="s">
        <v>29</v>
      </c>
      <c r="C18" s="34" t="s">
        <v>30</v>
      </c>
      <c r="D18" s="34" t="s">
        <v>31</v>
      </c>
      <c r="E18" s="34" t="s">
        <v>171</v>
      </c>
      <c r="F18" s="34" t="s">
        <v>173</v>
      </c>
      <c r="G18" s="35"/>
      <c r="H18" s="34"/>
      <c r="I18" s="34"/>
      <c r="J18" s="34" t="s">
        <v>32</v>
      </c>
      <c r="K18" s="34"/>
      <c r="L18" s="34"/>
    </row>
    <row r="19" spans="1:13" x14ac:dyDescent="0.2">
      <c r="A19" s="36" t="s">
        <v>33</v>
      </c>
      <c r="B19" s="36" t="s">
        <v>34</v>
      </c>
      <c r="C19" s="36" t="s">
        <v>35</v>
      </c>
      <c r="D19" s="36" t="s">
        <v>35</v>
      </c>
      <c r="E19" s="36" t="s">
        <v>175</v>
      </c>
      <c r="F19" s="36" t="s">
        <v>112</v>
      </c>
      <c r="G19" s="35"/>
      <c r="H19" s="36"/>
      <c r="I19" s="36"/>
      <c r="J19" s="36" t="s">
        <v>36</v>
      </c>
      <c r="K19" s="36"/>
      <c r="L19" s="36"/>
    </row>
    <row r="20" spans="1:13" x14ac:dyDescent="0.2">
      <c r="A20" s="37" t="s">
        <v>37</v>
      </c>
      <c r="B20" s="37" t="s">
        <v>35</v>
      </c>
      <c r="C20" s="37" t="s">
        <v>38</v>
      </c>
      <c r="D20" s="37" t="s">
        <v>38</v>
      </c>
      <c r="E20" s="37" t="s">
        <v>172</v>
      </c>
      <c r="F20" s="37" t="s">
        <v>174</v>
      </c>
      <c r="G20" s="35"/>
      <c r="H20" s="37"/>
      <c r="I20" s="37"/>
      <c r="J20" s="37" t="s">
        <v>39</v>
      </c>
      <c r="K20" s="37"/>
      <c r="L20" s="37"/>
    </row>
    <row r="21" spans="1:13" x14ac:dyDescent="0.2">
      <c r="A21" s="4" t="s">
        <v>40</v>
      </c>
      <c r="B21" s="37" t="s">
        <v>169</v>
      </c>
      <c r="C21" s="88">
        <v>10.34</v>
      </c>
      <c r="D21" s="168" t="s">
        <v>198</v>
      </c>
      <c r="E21" s="88">
        <v>12.39</v>
      </c>
      <c r="F21" s="88">
        <v>13.85</v>
      </c>
      <c r="G21" s="1"/>
      <c r="H21" s="22"/>
      <c r="I21" s="22"/>
      <c r="J21" s="88">
        <v>0.44</v>
      </c>
      <c r="K21" s="22"/>
      <c r="L21" s="22"/>
    </row>
    <row r="22" spans="1:13" x14ac:dyDescent="0.2">
      <c r="A22" s="4" t="s">
        <v>42</v>
      </c>
      <c r="B22" s="37" t="s">
        <v>169</v>
      </c>
      <c r="C22" s="88">
        <v>14.79</v>
      </c>
      <c r="D22" s="168" t="s">
        <v>198</v>
      </c>
      <c r="E22" s="88">
        <v>12.39</v>
      </c>
      <c r="F22" s="88">
        <v>13.85</v>
      </c>
      <c r="G22" s="1"/>
      <c r="H22" s="22"/>
      <c r="I22" s="22"/>
      <c r="J22" s="88">
        <v>0.55000000000000004</v>
      </c>
      <c r="K22" s="22"/>
      <c r="L22" s="22"/>
    </row>
    <row r="23" spans="1:13" x14ac:dyDescent="0.2">
      <c r="A23" s="4" t="s">
        <v>43</v>
      </c>
      <c r="B23" s="37" t="s">
        <v>169</v>
      </c>
      <c r="C23" s="88">
        <v>25.04</v>
      </c>
      <c r="D23" s="168" t="s">
        <v>198</v>
      </c>
      <c r="E23" s="88">
        <v>12.39</v>
      </c>
      <c r="F23" s="88">
        <v>13.85</v>
      </c>
      <c r="G23" s="1"/>
      <c r="H23" s="22"/>
      <c r="I23" s="22"/>
      <c r="J23" s="88">
        <v>1.1100000000000001</v>
      </c>
      <c r="K23" s="22"/>
      <c r="L23" s="22"/>
    </row>
    <row r="24" spans="1:13" x14ac:dyDescent="0.2">
      <c r="A24" s="4" t="s">
        <v>44</v>
      </c>
      <c r="B24" s="37" t="s">
        <v>169</v>
      </c>
      <c r="C24" s="88">
        <v>36.07</v>
      </c>
      <c r="D24" s="168" t="s">
        <v>198</v>
      </c>
      <c r="E24" s="88">
        <v>12.39</v>
      </c>
      <c r="F24" s="88">
        <v>13.85</v>
      </c>
      <c r="G24" s="1"/>
      <c r="H24" s="22"/>
      <c r="I24" s="22"/>
      <c r="J24" s="88">
        <v>1.66</v>
      </c>
      <c r="K24" s="22"/>
      <c r="L24" s="22"/>
    </row>
    <row r="25" spans="1:13" x14ac:dyDescent="0.2">
      <c r="A25" s="4" t="s">
        <v>45</v>
      </c>
      <c r="B25" s="37" t="s">
        <v>169</v>
      </c>
      <c r="C25" s="88">
        <v>48.37</v>
      </c>
      <c r="D25" s="168" t="s">
        <v>198</v>
      </c>
      <c r="E25" s="88">
        <v>12.39</v>
      </c>
      <c r="F25" s="88">
        <v>13.85</v>
      </c>
      <c r="G25" s="1"/>
      <c r="H25" s="22"/>
      <c r="I25" s="22"/>
      <c r="J25" s="88">
        <v>2.2200000000000002</v>
      </c>
      <c r="K25" s="22"/>
      <c r="L25" s="22"/>
    </row>
    <row r="26" spans="1:13" x14ac:dyDescent="0.2">
      <c r="A26" s="4" t="s">
        <v>46</v>
      </c>
      <c r="B26" s="37" t="s">
        <v>169</v>
      </c>
      <c r="C26" s="88">
        <v>58.94</v>
      </c>
      <c r="D26" s="168" t="s">
        <v>198</v>
      </c>
      <c r="E26" s="88">
        <v>12.39</v>
      </c>
      <c r="F26" s="88">
        <v>13.85</v>
      </c>
      <c r="G26" s="1"/>
      <c r="H26" s="22"/>
      <c r="I26" s="22"/>
      <c r="J26" s="88">
        <v>2.77</v>
      </c>
      <c r="K26" s="22"/>
      <c r="L26" s="22"/>
    </row>
    <row r="27" spans="1:13" x14ac:dyDescent="0.2">
      <c r="A27" s="4" t="s">
        <v>47</v>
      </c>
      <c r="B27" s="37" t="s">
        <v>169</v>
      </c>
      <c r="C27" s="88">
        <v>14.79</v>
      </c>
      <c r="D27" s="168" t="s">
        <v>198</v>
      </c>
      <c r="E27" s="88">
        <v>12.39</v>
      </c>
      <c r="F27" s="88">
        <v>13.85</v>
      </c>
      <c r="G27" s="1"/>
      <c r="H27" s="22"/>
      <c r="I27" s="22"/>
      <c r="J27" s="88">
        <v>1.1100000000000001</v>
      </c>
      <c r="K27" s="22"/>
      <c r="L27" s="22"/>
      <c r="M27" s="166"/>
    </row>
    <row r="28" spans="1:13" x14ac:dyDescent="0.2">
      <c r="A28" s="4" t="s">
        <v>48</v>
      </c>
      <c r="B28" s="37" t="s">
        <v>169</v>
      </c>
      <c r="C28" s="88">
        <v>22.19</v>
      </c>
      <c r="D28" s="168" t="s">
        <v>198</v>
      </c>
      <c r="E28" s="88">
        <v>12.39</v>
      </c>
      <c r="F28" s="88">
        <v>13.85</v>
      </c>
      <c r="G28" s="1"/>
      <c r="H28" s="22"/>
      <c r="I28" s="22"/>
      <c r="J28" s="88">
        <v>1.66</v>
      </c>
      <c r="K28" s="22"/>
      <c r="L28" s="22"/>
    </row>
    <row r="29" spans="1:13" x14ac:dyDescent="0.2">
      <c r="A29" s="4" t="s">
        <v>49</v>
      </c>
      <c r="B29" s="37" t="s">
        <v>169</v>
      </c>
      <c r="C29" s="88">
        <v>31.24</v>
      </c>
      <c r="D29" s="168" t="s">
        <v>198</v>
      </c>
      <c r="E29" s="88">
        <v>12.39</v>
      </c>
      <c r="F29" s="88">
        <v>13.85</v>
      </c>
      <c r="G29" s="1"/>
      <c r="H29" s="22"/>
      <c r="I29" s="22"/>
      <c r="J29" s="88">
        <v>1.66</v>
      </c>
      <c r="K29" s="22"/>
      <c r="L29" s="22"/>
    </row>
    <row r="30" spans="1:13" x14ac:dyDescent="0.2">
      <c r="A30" s="40" t="s">
        <v>42</v>
      </c>
      <c r="B30" s="37" t="s">
        <v>170</v>
      </c>
      <c r="C30" s="88">
        <v>5.86</v>
      </c>
      <c r="D30" s="168" t="s">
        <v>198</v>
      </c>
      <c r="E30" s="88">
        <v>12.39</v>
      </c>
      <c r="F30" s="88">
        <v>13.85</v>
      </c>
      <c r="G30" s="18"/>
      <c r="H30" s="41"/>
      <c r="I30" s="41"/>
      <c r="J30" s="88">
        <v>0.55000000000000004</v>
      </c>
      <c r="K30" s="41"/>
      <c r="L30" s="41"/>
    </row>
    <row r="31" spans="1:13" x14ac:dyDescent="0.2">
      <c r="A31" s="4" t="s">
        <v>51</v>
      </c>
      <c r="B31" s="22"/>
      <c r="C31" s="38"/>
      <c r="D31" s="168" t="s">
        <v>199</v>
      </c>
      <c r="F31" s="39"/>
      <c r="G31" s="1"/>
      <c r="H31" s="22"/>
      <c r="I31" s="22"/>
      <c r="J31" s="38"/>
      <c r="K31" s="22"/>
      <c r="L31" s="22"/>
    </row>
    <row r="32" spans="1:13" x14ac:dyDescent="0.2">
      <c r="A32" s="40" t="s">
        <v>52</v>
      </c>
      <c r="B32" s="22"/>
      <c r="C32" s="38"/>
      <c r="D32" s="39"/>
      <c r="E32" s="88">
        <v>13.4</v>
      </c>
      <c r="F32" s="88">
        <v>14.86</v>
      </c>
      <c r="G32" s="1"/>
      <c r="H32" s="22"/>
      <c r="I32" s="22"/>
      <c r="J32" s="88">
        <v>1.51</v>
      </c>
      <c r="K32" s="22"/>
      <c r="L32" s="22"/>
    </row>
    <row r="33" spans="1:13" x14ac:dyDescent="0.2">
      <c r="A33" s="40"/>
      <c r="B33" s="40"/>
      <c r="C33" s="38"/>
      <c r="D33" s="39"/>
      <c r="E33" s="39"/>
      <c r="F33" s="88"/>
      <c r="G33" s="1"/>
      <c r="H33" s="22"/>
      <c r="I33" s="22"/>
      <c r="J33" s="90"/>
      <c r="K33" s="22"/>
      <c r="L33" s="22"/>
    </row>
    <row r="34" spans="1:13" hidden="1" outlineLevel="1" x14ac:dyDescent="0.2">
      <c r="A34" s="97" t="s">
        <v>125</v>
      </c>
      <c r="B34" s="22"/>
      <c r="C34" s="90" t="s">
        <v>192</v>
      </c>
      <c r="D34" s="39"/>
      <c r="E34" s="39"/>
      <c r="F34" s="73"/>
      <c r="G34" s="1"/>
      <c r="H34" s="22"/>
      <c r="I34" s="22"/>
      <c r="J34" s="167" t="s">
        <v>178</v>
      </c>
      <c r="K34" s="85" t="s">
        <v>107</v>
      </c>
      <c r="L34" s="22"/>
      <c r="M34" s="166"/>
    </row>
    <row r="35" spans="1:13" hidden="1" outlineLevel="1" x14ac:dyDescent="0.2">
      <c r="A35" s="97" t="s">
        <v>126</v>
      </c>
      <c r="B35" s="22"/>
      <c r="C35" s="90" t="s">
        <v>193</v>
      </c>
      <c r="D35" s="39"/>
      <c r="E35" s="39"/>
      <c r="F35" s="73"/>
      <c r="G35" s="1"/>
      <c r="H35" s="22"/>
      <c r="I35" s="22"/>
      <c r="J35" s="167" t="s">
        <v>179</v>
      </c>
      <c r="K35" s="85" t="s">
        <v>107</v>
      </c>
      <c r="L35" s="22"/>
    </row>
    <row r="36" spans="1:13" hidden="1" outlineLevel="1" x14ac:dyDescent="0.2">
      <c r="A36" s="97" t="s">
        <v>127</v>
      </c>
      <c r="B36" s="22"/>
      <c r="C36" s="90" t="s">
        <v>194</v>
      </c>
      <c r="D36" s="38"/>
      <c r="E36" s="38"/>
      <c r="F36" s="38"/>
      <c r="G36" s="1"/>
      <c r="H36" s="22"/>
      <c r="I36" s="22"/>
      <c r="J36" s="167" t="s">
        <v>180</v>
      </c>
      <c r="K36" s="85" t="s">
        <v>107</v>
      </c>
      <c r="L36" s="22"/>
    </row>
    <row r="37" spans="1:13" collapsed="1" x14ac:dyDescent="0.2">
      <c r="A37" s="42" t="s">
        <v>53</v>
      </c>
      <c r="B37" s="1"/>
      <c r="C37" s="1"/>
      <c r="D37" s="1"/>
      <c r="E37" s="1"/>
      <c r="F37" s="1"/>
      <c r="G37" s="1"/>
      <c r="H37" s="1"/>
      <c r="I37" s="1"/>
      <c r="J37" s="1"/>
      <c r="K37" s="1"/>
      <c r="L37" s="14"/>
    </row>
    <row r="38" spans="1:13" x14ac:dyDescent="0.2">
      <c r="A38" s="12"/>
      <c r="B38" s="1"/>
      <c r="C38" s="43" t="s">
        <v>54</v>
      </c>
      <c r="D38" s="1"/>
      <c r="E38" s="1"/>
      <c r="F38" s="1"/>
      <c r="G38" s="1"/>
      <c r="H38" s="1"/>
      <c r="I38" s="1"/>
      <c r="J38" s="1"/>
      <c r="K38" s="1"/>
      <c r="L38" s="14"/>
    </row>
    <row r="39" spans="1:13" x14ac:dyDescent="0.2">
      <c r="A39" s="12"/>
      <c r="B39" s="1"/>
      <c r="C39" s="1"/>
      <c r="D39" s="1"/>
      <c r="E39" s="1"/>
      <c r="F39" s="1"/>
      <c r="G39" s="1"/>
      <c r="H39" s="1"/>
      <c r="I39" s="1"/>
      <c r="J39" s="1"/>
      <c r="K39" s="1"/>
      <c r="L39" s="14"/>
    </row>
    <row r="40" spans="1:13" x14ac:dyDescent="0.2">
      <c r="A40" s="12"/>
      <c r="B40" s="1"/>
      <c r="C40" s="1"/>
      <c r="D40" s="1"/>
      <c r="E40" s="1"/>
      <c r="F40" s="1"/>
      <c r="G40" s="1"/>
      <c r="H40" s="1"/>
      <c r="I40" s="1"/>
      <c r="J40" s="1"/>
      <c r="K40" s="1"/>
      <c r="L40" s="14"/>
    </row>
    <row r="41" spans="1:13" x14ac:dyDescent="0.2">
      <c r="A41" s="109" t="s">
        <v>176</v>
      </c>
      <c r="B41" s="1"/>
      <c r="C41" s="1"/>
      <c r="D41" s="1"/>
      <c r="E41" s="1"/>
      <c r="F41" s="1"/>
      <c r="G41" s="1"/>
      <c r="H41" s="1"/>
      <c r="I41" s="1"/>
      <c r="J41" s="1"/>
      <c r="K41" s="1"/>
      <c r="L41" s="14"/>
    </row>
    <row r="42" spans="1:13" x14ac:dyDescent="0.2">
      <c r="A42" s="27" t="s">
        <v>177</v>
      </c>
      <c r="B42" s="1"/>
      <c r="C42" s="1"/>
      <c r="D42" s="1"/>
      <c r="E42" s="1"/>
      <c r="F42" s="1"/>
      <c r="G42" s="1"/>
      <c r="H42" s="1"/>
      <c r="I42" s="1"/>
      <c r="J42" s="1"/>
      <c r="K42" s="1"/>
      <c r="L42" s="14"/>
    </row>
    <row r="43" spans="1:13" x14ac:dyDescent="0.2">
      <c r="A43" s="109" t="s">
        <v>186</v>
      </c>
      <c r="B43" s="1"/>
      <c r="C43" s="1"/>
      <c r="D43" s="1"/>
      <c r="E43" s="1"/>
      <c r="F43" s="1"/>
      <c r="G43" s="1"/>
      <c r="H43" s="1"/>
      <c r="I43" s="1"/>
      <c r="J43" s="1"/>
      <c r="K43" s="1"/>
      <c r="L43" s="14"/>
    </row>
    <row r="44" spans="1:13" x14ac:dyDescent="0.2">
      <c r="A44" s="12"/>
      <c r="B44" s="1"/>
      <c r="C44" s="1"/>
      <c r="D44" s="1"/>
      <c r="E44" s="1"/>
      <c r="F44" s="1"/>
      <c r="G44" s="1"/>
      <c r="H44" s="1"/>
      <c r="I44" s="1"/>
      <c r="J44" s="1"/>
      <c r="K44" s="1"/>
      <c r="L44" s="14"/>
    </row>
    <row r="45" spans="1:13" x14ac:dyDescent="0.2">
      <c r="A45" s="12"/>
      <c r="B45" s="1" t="s">
        <v>55</v>
      </c>
      <c r="C45" s="1"/>
      <c r="D45" s="18"/>
      <c r="E45" s="18"/>
      <c r="F45" s="18"/>
      <c r="G45" s="18"/>
      <c r="H45" s="18"/>
      <c r="I45" s="18"/>
      <c r="J45" s="1"/>
      <c r="K45" s="1"/>
      <c r="L45" s="14"/>
    </row>
    <row r="46" spans="1:13" x14ac:dyDescent="0.2">
      <c r="A46" s="12"/>
      <c r="B46" s="1"/>
      <c r="C46" s="1"/>
      <c r="D46" s="1"/>
      <c r="E46" s="1"/>
      <c r="F46" s="1"/>
      <c r="G46" s="1"/>
      <c r="H46" s="1"/>
      <c r="I46" s="1"/>
      <c r="J46" s="1"/>
      <c r="K46" s="1"/>
      <c r="L46" s="14"/>
    </row>
    <row r="47" spans="1:13" x14ac:dyDescent="0.2">
      <c r="A47" s="12"/>
      <c r="B47" s="1"/>
      <c r="C47" s="1"/>
      <c r="D47" s="1"/>
      <c r="E47" s="1"/>
      <c r="F47" s="1"/>
      <c r="G47" s="1"/>
      <c r="H47" s="1"/>
      <c r="I47" s="1"/>
      <c r="J47" s="1"/>
      <c r="K47" s="1"/>
      <c r="L47" s="14"/>
    </row>
    <row r="48" spans="1:13" x14ac:dyDescent="0.2">
      <c r="A48" s="12"/>
      <c r="B48" s="1"/>
      <c r="C48" s="1"/>
      <c r="D48" s="1"/>
      <c r="E48" s="1"/>
      <c r="F48" s="1"/>
      <c r="G48" s="1"/>
      <c r="H48" s="1"/>
      <c r="I48" s="1"/>
      <c r="J48" s="1"/>
      <c r="K48" s="1"/>
      <c r="L48" s="14"/>
    </row>
    <row r="49" spans="1:12" x14ac:dyDescent="0.2">
      <c r="A49" s="12"/>
      <c r="B49" s="1"/>
      <c r="C49" s="1"/>
      <c r="D49" s="1"/>
      <c r="E49" s="1"/>
      <c r="F49" s="1"/>
      <c r="G49" s="1"/>
      <c r="H49" s="1"/>
      <c r="I49" s="1"/>
      <c r="J49" s="1"/>
      <c r="K49" s="1"/>
      <c r="L49" s="14"/>
    </row>
    <row r="50" spans="1:12" x14ac:dyDescent="0.2">
      <c r="A50" s="12"/>
      <c r="B50" s="1"/>
      <c r="C50" s="1"/>
      <c r="D50" s="1"/>
      <c r="E50" s="1"/>
      <c r="F50" s="1"/>
      <c r="G50" s="1"/>
      <c r="H50" s="1"/>
      <c r="I50" s="1"/>
      <c r="J50" s="1"/>
      <c r="K50" s="1"/>
      <c r="L50" s="14"/>
    </row>
    <row r="51" spans="1:12" x14ac:dyDescent="0.2">
      <c r="A51" s="12"/>
      <c r="B51" s="1"/>
      <c r="C51" s="1"/>
      <c r="D51" s="1"/>
      <c r="E51" s="1"/>
      <c r="F51" s="46"/>
      <c r="G51" s="1"/>
      <c r="H51" s="1"/>
      <c r="I51" s="6" t="s">
        <v>82</v>
      </c>
      <c r="J51" s="183">
        <v>42582</v>
      </c>
      <c r="K51" s="183" t="s">
        <v>83</v>
      </c>
      <c r="L51" s="14"/>
    </row>
    <row r="52" spans="1:12" x14ac:dyDescent="0.2">
      <c r="A52" s="12"/>
      <c r="B52" s="1"/>
      <c r="C52" s="1"/>
      <c r="D52" s="1"/>
      <c r="E52" s="1"/>
      <c r="F52" s="1"/>
      <c r="G52" s="1"/>
      <c r="H52" s="1"/>
      <c r="I52" s="1"/>
      <c r="J52" s="1"/>
      <c r="K52" s="1"/>
      <c r="L52" s="14"/>
    </row>
    <row r="53" spans="1:12" x14ac:dyDescent="0.2">
      <c r="A53" s="15"/>
      <c r="B53" s="16"/>
      <c r="C53" s="16"/>
      <c r="D53" s="16"/>
      <c r="E53" s="16"/>
      <c r="F53" s="16"/>
      <c r="G53" s="16"/>
      <c r="H53" s="16"/>
      <c r="I53" s="16"/>
      <c r="J53" s="16"/>
      <c r="K53" s="16"/>
      <c r="L53" s="17"/>
    </row>
    <row r="54" spans="1:12" x14ac:dyDescent="0.2">
      <c r="A54" s="12" t="s">
        <v>69</v>
      </c>
      <c r="B54" s="1" t="s">
        <v>196</v>
      </c>
      <c r="C54" s="1"/>
      <c r="D54" s="1"/>
      <c r="E54" s="1"/>
      <c r="F54" s="1"/>
      <c r="G54" s="1"/>
      <c r="H54" s="1"/>
      <c r="I54" s="1"/>
      <c r="J54" s="1"/>
      <c r="K54" s="1"/>
      <c r="L54" s="14"/>
    </row>
    <row r="55" spans="1:12" x14ac:dyDescent="0.2">
      <c r="A55" s="12"/>
      <c r="B55" s="1"/>
      <c r="C55" s="1"/>
      <c r="D55" s="1"/>
      <c r="E55" s="1"/>
      <c r="F55" s="1"/>
      <c r="G55" s="1"/>
      <c r="H55" s="1"/>
      <c r="I55" s="1"/>
      <c r="J55" s="1"/>
      <c r="K55" s="1"/>
      <c r="L55" s="14"/>
    </row>
    <row r="56" spans="1:12" x14ac:dyDescent="0.2">
      <c r="A56" s="15" t="s">
        <v>70</v>
      </c>
      <c r="B56" s="173">
        <v>42355</v>
      </c>
      <c r="C56" s="173">
        <v>0</v>
      </c>
      <c r="D56" s="16"/>
      <c r="E56" s="16"/>
      <c r="F56" s="16"/>
      <c r="G56" s="16"/>
      <c r="H56" s="16"/>
      <c r="J56" s="45" t="s">
        <v>81</v>
      </c>
      <c r="K56" s="174">
        <v>42401</v>
      </c>
      <c r="L56" s="175">
        <v>0</v>
      </c>
    </row>
    <row r="57" spans="1:12" x14ac:dyDescent="0.2">
      <c r="A57" s="180" t="s">
        <v>17</v>
      </c>
      <c r="B57" s="181"/>
      <c r="C57" s="181"/>
      <c r="D57" s="181"/>
      <c r="E57" s="181"/>
      <c r="F57" s="181"/>
      <c r="G57" s="181"/>
      <c r="H57" s="181"/>
      <c r="I57" s="181"/>
      <c r="J57" s="181"/>
      <c r="K57" s="181"/>
      <c r="L57" s="182"/>
    </row>
    <row r="58" spans="1:12" x14ac:dyDescent="0.2">
      <c r="A58" s="12"/>
      <c r="B58" s="1"/>
      <c r="C58" s="1"/>
      <c r="D58" s="1"/>
      <c r="E58" s="1"/>
      <c r="F58" s="1"/>
      <c r="G58" s="1"/>
      <c r="H58" s="1"/>
      <c r="I58" s="1"/>
      <c r="J58" s="1"/>
      <c r="K58" s="1"/>
      <c r="L58" s="14"/>
    </row>
    <row r="59" spans="1:12" x14ac:dyDescent="0.2">
      <c r="A59" s="12" t="s">
        <v>18</v>
      </c>
      <c r="B59" s="1"/>
      <c r="C59" s="1"/>
      <c r="D59" s="1"/>
      <c r="E59" s="1"/>
      <c r="F59" s="1"/>
      <c r="G59" s="1"/>
      <c r="H59" s="1"/>
      <c r="I59" s="1"/>
      <c r="J59" s="1"/>
      <c r="K59" s="1"/>
      <c r="L59" s="14"/>
    </row>
    <row r="60" spans="1:12" x14ac:dyDescent="0.2">
      <c r="A60" s="15"/>
      <c r="B60" s="16"/>
      <c r="C60" s="16"/>
      <c r="D60" s="16"/>
      <c r="E60" s="16"/>
      <c r="F60" s="16"/>
      <c r="G60" s="16"/>
      <c r="H60" s="16"/>
      <c r="I60" s="16"/>
      <c r="J60" s="16"/>
      <c r="K60" s="16"/>
      <c r="L60" s="17"/>
    </row>
  </sheetData>
  <mergeCells count="6">
    <mergeCell ref="A57:L57"/>
    <mergeCell ref="J1:K1"/>
    <mergeCell ref="A5:L5"/>
    <mergeCell ref="J51:K51"/>
    <mergeCell ref="B56:C56"/>
    <mergeCell ref="K56:L56"/>
  </mergeCells>
  <printOptions horizontalCentered="1" verticalCentered="1"/>
  <pageMargins left="0.5" right="0.5" top="0.5" bottom="0.5" header="0.5" footer="0.5"/>
  <pageSetup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IV65536"/>
    </sheetView>
  </sheetViews>
  <sheetFormatPr defaultRowHeight="12.75" x14ac:dyDescent="0.2"/>
  <cols>
    <col min="1" max="1" width="10" style="50" customWidth="1"/>
    <col min="2" max="4" width="9.140625" style="50"/>
    <col min="5" max="5" width="10.28515625" style="50" customWidth="1"/>
    <col min="6" max="8" width="9.140625" style="50"/>
    <col min="9" max="9" width="11.85546875" style="50" customWidth="1"/>
    <col min="10" max="10" width="10.85546875" style="50" customWidth="1"/>
    <col min="11" max="16384" width="9.140625" style="50"/>
  </cols>
  <sheetData>
    <row r="1" spans="1:13" x14ac:dyDescent="0.2">
      <c r="A1" s="68"/>
      <c r="B1" s="67"/>
      <c r="C1" s="67"/>
      <c r="D1" s="67"/>
      <c r="E1" s="67"/>
      <c r="F1" s="67"/>
      <c r="G1" s="67"/>
      <c r="H1" s="67"/>
      <c r="I1" s="67"/>
      <c r="J1" s="66"/>
    </row>
    <row r="2" spans="1:13" x14ac:dyDescent="0.2">
      <c r="A2" s="56" t="s">
        <v>0</v>
      </c>
      <c r="B2" s="149">
        <v>27</v>
      </c>
      <c r="C2" s="55"/>
      <c r="D2" s="55"/>
      <c r="E2" s="55"/>
      <c r="F2" s="55"/>
      <c r="G2" s="55"/>
      <c r="H2" s="79" t="s">
        <v>120</v>
      </c>
      <c r="I2" s="74" t="s">
        <v>121</v>
      </c>
      <c r="J2" s="54"/>
    </row>
    <row r="3" spans="1:13" x14ac:dyDescent="0.2">
      <c r="A3" s="56"/>
      <c r="B3" s="55"/>
      <c r="C3" s="55"/>
      <c r="D3" s="55"/>
      <c r="E3" s="55"/>
      <c r="F3" s="55"/>
      <c r="G3" s="55"/>
      <c r="H3" s="55"/>
      <c r="I3" s="55"/>
      <c r="J3" s="54"/>
    </row>
    <row r="4" spans="1:13" x14ac:dyDescent="0.2">
      <c r="A4" s="56" t="s">
        <v>1</v>
      </c>
      <c r="B4" s="55"/>
      <c r="C4" s="55"/>
      <c r="D4" s="110" t="str">
        <f>+'Check Sheet'!$D$4</f>
        <v>Rabanco LTD G-12</v>
      </c>
      <c r="E4" s="55"/>
      <c r="F4" s="55"/>
      <c r="G4" s="55"/>
      <c r="H4" s="55"/>
      <c r="I4" s="55"/>
      <c r="J4" s="54"/>
    </row>
    <row r="5" spans="1:13" x14ac:dyDescent="0.2">
      <c r="A5" s="53" t="s">
        <v>2</v>
      </c>
      <c r="B5" s="52"/>
      <c r="C5" s="52"/>
      <c r="D5" s="105" t="str">
        <f>+'Check Sheet'!$D$5</f>
        <v xml:space="preserve">Republic Services, Rabanco Companies, Sea Tac Disposal </v>
      </c>
      <c r="E5" s="52"/>
      <c r="F5" s="52"/>
      <c r="G5" s="52"/>
      <c r="H5" s="52"/>
      <c r="I5" s="52"/>
      <c r="J5" s="51"/>
    </row>
    <row r="6" spans="1:13" x14ac:dyDescent="0.2">
      <c r="A6" s="56"/>
      <c r="B6" s="55"/>
      <c r="C6" s="55"/>
      <c r="D6" s="55"/>
      <c r="E6" s="55"/>
      <c r="F6" s="55"/>
      <c r="G6" s="55"/>
      <c r="H6" s="55"/>
      <c r="I6" s="55"/>
      <c r="J6" s="54"/>
      <c r="L6" s="50" t="s">
        <v>129</v>
      </c>
      <c r="M6" s="112">
        <v>0.15759052393755441</v>
      </c>
    </row>
    <row r="7" spans="1:13" x14ac:dyDescent="0.2">
      <c r="A7" s="190" t="s">
        <v>122</v>
      </c>
      <c r="B7" s="191"/>
      <c r="C7" s="191"/>
      <c r="D7" s="191"/>
      <c r="E7" s="191"/>
      <c r="F7" s="191"/>
      <c r="G7" s="191"/>
      <c r="H7" s="191"/>
      <c r="I7" s="191"/>
      <c r="J7" s="192"/>
    </row>
    <row r="8" spans="1:13" x14ac:dyDescent="0.2">
      <c r="A8" s="56"/>
      <c r="B8" s="55"/>
      <c r="C8" s="55"/>
      <c r="D8" s="55"/>
      <c r="E8" s="55"/>
      <c r="F8" s="55"/>
      <c r="G8" s="55"/>
      <c r="H8" s="55"/>
      <c r="I8" s="55"/>
      <c r="J8" s="54"/>
    </row>
    <row r="9" spans="1:13" ht="12.75" customHeight="1" x14ac:dyDescent="0.2">
      <c r="A9" s="56"/>
      <c r="B9" s="104"/>
      <c r="C9" s="104"/>
      <c r="D9" s="104"/>
      <c r="E9" s="104"/>
      <c r="F9" s="104"/>
      <c r="G9" s="104"/>
      <c r="H9" s="104"/>
      <c r="I9" s="104"/>
      <c r="J9" s="54"/>
    </row>
    <row r="10" spans="1:13" x14ac:dyDescent="0.2">
      <c r="A10" s="56"/>
      <c r="B10" s="104"/>
      <c r="C10" s="104"/>
      <c r="D10" s="104"/>
      <c r="E10" s="104"/>
      <c r="F10" s="104"/>
      <c r="G10" s="104"/>
      <c r="H10" s="104"/>
      <c r="I10" s="104"/>
      <c r="J10" s="54"/>
    </row>
    <row r="11" spans="1:13" x14ac:dyDescent="0.2">
      <c r="A11" s="56"/>
      <c r="B11" s="104"/>
      <c r="C11" s="104"/>
      <c r="D11" s="104"/>
      <c r="E11" s="104"/>
      <c r="F11" s="104"/>
      <c r="G11" s="104"/>
      <c r="H11" s="104"/>
      <c r="I11" s="104"/>
      <c r="J11" s="54"/>
    </row>
    <row r="12" spans="1:13" x14ac:dyDescent="0.2">
      <c r="A12" s="56"/>
      <c r="B12" s="104"/>
      <c r="C12" s="104"/>
      <c r="D12" s="104"/>
      <c r="E12" s="104"/>
      <c r="F12" s="104"/>
      <c r="G12" s="104"/>
      <c r="H12" s="104"/>
      <c r="I12" s="104"/>
      <c r="J12" s="54"/>
    </row>
    <row r="13" spans="1:13" x14ac:dyDescent="0.2">
      <c r="A13" s="56"/>
      <c r="B13" s="104"/>
      <c r="C13" s="104"/>
      <c r="D13" s="104"/>
      <c r="E13" s="104"/>
      <c r="F13" s="104"/>
      <c r="G13" s="104"/>
      <c r="H13" s="104"/>
      <c r="I13" s="104"/>
      <c r="J13" s="54"/>
    </row>
    <row r="14" spans="1:13" x14ac:dyDescent="0.2">
      <c r="A14" s="56"/>
      <c r="B14" s="104"/>
      <c r="C14" s="104"/>
      <c r="D14" s="104"/>
      <c r="E14" s="104"/>
      <c r="F14" s="104"/>
      <c r="G14" s="104"/>
      <c r="H14" s="104"/>
      <c r="I14" s="104"/>
      <c r="J14" s="54"/>
    </row>
    <row r="15" spans="1:13" x14ac:dyDescent="0.2">
      <c r="A15" s="56"/>
      <c r="B15" s="74"/>
      <c r="C15" s="74"/>
      <c r="D15" s="74"/>
      <c r="E15" s="74"/>
      <c r="F15" s="74"/>
      <c r="G15" s="74"/>
      <c r="H15" s="74"/>
      <c r="I15" s="74"/>
      <c r="J15" s="54"/>
    </row>
    <row r="16" spans="1:13" x14ac:dyDescent="0.2">
      <c r="A16" s="56"/>
      <c r="B16" s="74"/>
      <c r="C16" s="74"/>
      <c r="D16" s="74"/>
      <c r="E16" s="74"/>
      <c r="F16" s="74"/>
      <c r="G16" s="74"/>
      <c r="H16" s="74"/>
      <c r="I16" s="74"/>
      <c r="J16" s="54"/>
    </row>
    <row r="17" spans="1:10" x14ac:dyDescent="0.2">
      <c r="A17" s="56"/>
      <c r="B17" s="74"/>
      <c r="C17" s="74"/>
      <c r="D17" s="74"/>
      <c r="E17" s="74"/>
      <c r="F17" s="74"/>
      <c r="G17" s="74"/>
      <c r="H17" s="74"/>
      <c r="I17" s="74"/>
      <c r="J17" s="54"/>
    </row>
    <row r="18" spans="1:10" x14ac:dyDescent="0.2">
      <c r="A18" s="61"/>
      <c r="B18" s="74"/>
      <c r="C18" s="74"/>
      <c r="D18" s="74"/>
      <c r="E18" s="101"/>
      <c r="F18" s="74"/>
      <c r="G18" s="74"/>
      <c r="H18" s="74"/>
      <c r="I18" s="74"/>
      <c r="J18" s="60"/>
    </row>
    <row r="19" spans="1:10" x14ac:dyDescent="0.2">
      <c r="A19" s="56"/>
      <c r="B19" s="74"/>
      <c r="C19" s="74"/>
      <c r="D19" s="74"/>
      <c r="E19" s="74"/>
      <c r="F19" s="74"/>
      <c r="G19" s="74"/>
      <c r="H19" s="74"/>
      <c r="I19" s="74"/>
      <c r="J19" s="54"/>
    </row>
    <row r="20" spans="1:10" x14ac:dyDescent="0.2">
      <c r="A20" s="56"/>
      <c r="B20" s="74"/>
      <c r="C20" s="74"/>
      <c r="D20" s="74"/>
      <c r="E20" s="74"/>
      <c r="F20" s="74"/>
      <c r="G20" s="74"/>
      <c r="H20" s="74"/>
      <c r="I20" s="74"/>
      <c r="J20" s="54"/>
    </row>
    <row r="21" spans="1:10" x14ac:dyDescent="0.2">
      <c r="A21" s="56"/>
      <c r="B21" s="74"/>
      <c r="C21" s="74"/>
      <c r="D21" s="74"/>
      <c r="E21" s="74"/>
      <c r="F21" s="74"/>
      <c r="G21" s="74"/>
      <c r="H21" s="74"/>
      <c r="I21" s="74"/>
      <c r="J21" s="54"/>
    </row>
    <row r="22" spans="1:10" x14ac:dyDescent="0.2">
      <c r="A22" s="56"/>
      <c r="B22" s="74"/>
      <c r="C22" s="74"/>
      <c r="D22" s="74"/>
      <c r="E22" s="74"/>
      <c r="F22" s="74"/>
      <c r="G22" s="74"/>
      <c r="H22" s="74"/>
      <c r="I22" s="74"/>
      <c r="J22" s="54"/>
    </row>
    <row r="23" spans="1:10" x14ac:dyDescent="0.2">
      <c r="A23" s="56"/>
      <c r="B23" s="74"/>
      <c r="C23" s="74"/>
      <c r="D23" s="74"/>
      <c r="E23" s="74"/>
      <c r="F23" s="74"/>
      <c r="G23" s="74"/>
      <c r="H23" s="74"/>
      <c r="I23" s="74"/>
      <c r="J23" s="54"/>
    </row>
    <row r="24" spans="1:10" x14ac:dyDescent="0.2">
      <c r="A24" s="56"/>
      <c r="B24" s="74"/>
      <c r="C24" s="74"/>
      <c r="D24" s="74"/>
      <c r="E24" s="74"/>
      <c r="F24" s="74"/>
      <c r="G24" s="74"/>
      <c r="H24" s="74"/>
      <c r="I24" s="74"/>
      <c r="J24" s="54"/>
    </row>
    <row r="25" spans="1:10" x14ac:dyDescent="0.2">
      <c r="A25" s="56"/>
      <c r="B25" s="74"/>
      <c r="C25" s="74"/>
      <c r="D25" s="74"/>
      <c r="E25" s="74"/>
      <c r="F25" s="74"/>
      <c r="G25" s="74"/>
      <c r="H25" s="74"/>
      <c r="I25" s="74"/>
      <c r="J25" s="54"/>
    </row>
    <row r="26" spans="1:10" x14ac:dyDescent="0.2">
      <c r="A26" s="56"/>
      <c r="B26" s="74"/>
      <c r="C26" s="74"/>
      <c r="D26" s="74"/>
      <c r="E26" s="74"/>
      <c r="F26" s="74"/>
      <c r="G26" s="74"/>
      <c r="H26" s="74"/>
      <c r="I26" s="74"/>
      <c r="J26" s="54"/>
    </row>
    <row r="27" spans="1:10" x14ac:dyDescent="0.2">
      <c r="A27" s="56"/>
      <c r="B27" s="74"/>
      <c r="C27" s="74"/>
      <c r="D27" s="74"/>
      <c r="E27" s="74"/>
      <c r="F27" s="74"/>
      <c r="G27" s="74"/>
      <c r="H27" s="74"/>
      <c r="I27" s="74"/>
      <c r="J27" s="54"/>
    </row>
    <row r="28" spans="1:10" x14ac:dyDescent="0.2">
      <c r="A28" s="56"/>
      <c r="B28" s="74"/>
      <c r="C28" s="74"/>
      <c r="D28" s="74"/>
      <c r="E28" s="74"/>
      <c r="F28" s="74"/>
      <c r="G28" s="74"/>
      <c r="H28" s="74"/>
      <c r="I28" s="74"/>
      <c r="J28" s="54"/>
    </row>
    <row r="29" spans="1:10" x14ac:dyDescent="0.2">
      <c r="A29" s="56"/>
      <c r="B29" s="74"/>
      <c r="C29" s="74"/>
      <c r="D29" s="74"/>
      <c r="E29" s="74"/>
      <c r="F29" s="74"/>
      <c r="G29" s="74"/>
      <c r="H29" s="74"/>
      <c r="I29" s="74"/>
      <c r="J29" s="54"/>
    </row>
    <row r="30" spans="1:10" x14ac:dyDescent="0.2">
      <c r="A30" s="56"/>
      <c r="B30" s="74"/>
      <c r="C30" s="74"/>
      <c r="D30" s="74"/>
      <c r="E30" s="74"/>
      <c r="F30" s="74"/>
      <c r="G30" s="74"/>
      <c r="H30" s="74"/>
      <c r="I30" s="74"/>
      <c r="J30" s="54"/>
    </row>
    <row r="31" spans="1:10" x14ac:dyDescent="0.2">
      <c r="A31" s="70"/>
      <c r="B31" s="103"/>
      <c r="C31" s="103"/>
      <c r="D31" s="103"/>
      <c r="E31" s="103"/>
      <c r="F31" s="103"/>
      <c r="G31" s="103"/>
      <c r="H31" s="103"/>
      <c r="I31" s="103"/>
      <c r="J31" s="60"/>
    </row>
    <row r="32" spans="1:10" x14ac:dyDescent="0.2">
      <c r="A32" s="56"/>
      <c r="B32" s="74"/>
      <c r="C32" s="74"/>
      <c r="D32" s="74"/>
      <c r="E32" s="74"/>
      <c r="F32" s="74"/>
      <c r="G32" s="74"/>
      <c r="H32" s="74"/>
      <c r="I32" s="74"/>
      <c r="J32" s="54"/>
    </row>
    <row r="33" spans="1:10" x14ac:dyDescent="0.2">
      <c r="A33" s="64"/>
      <c r="B33" s="74"/>
      <c r="C33" s="74"/>
      <c r="D33" s="74"/>
      <c r="E33" s="74"/>
      <c r="F33" s="74"/>
      <c r="G33" s="74"/>
      <c r="H33" s="74"/>
      <c r="I33" s="74"/>
      <c r="J33" s="54"/>
    </row>
    <row r="34" spans="1:10" x14ac:dyDescent="0.2">
      <c r="A34" s="56"/>
      <c r="B34" s="74"/>
      <c r="C34" s="74"/>
      <c r="D34" s="74"/>
      <c r="E34" s="74"/>
      <c r="F34" s="74"/>
      <c r="G34" s="74"/>
      <c r="H34" s="74"/>
      <c r="I34" s="74"/>
      <c r="J34" s="54"/>
    </row>
    <row r="35" spans="1:10" x14ac:dyDescent="0.2">
      <c r="A35" s="56"/>
      <c r="B35" s="74"/>
      <c r="C35" s="74"/>
      <c r="D35" s="74"/>
      <c r="E35" s="74"/>
      <c r="F35" s="74"/>
      <c r="G35" s="74"/>
      <c r="H35" s="74"/>
      <c r="I35" s="74"/>
      <c r="J35" s="54"/>
    </row>
    <row r="36" spans="1:10" x14ac:dyDescent="0.2">
      <c r="A36" s="56"/>
      <c r="B36" s="74"/>
      <c r="C36" s="74"/>
      <c r="D36" s="74"/>
      <c r="E36" s="74"/>
      <c r="F36" s="74"/>
      <c r="G36" s="74"/>
      <c r="H36" s="74"/>
      <c r="I36" s="74"/>
      <c r="J36" s="54"/>
    </row>
    <row r="37" spans="1:10" x14ac:dyDescent="0.2">
      <c r="A37" s="56"/>
      <c r="B37" s="74"/>
      <c r="C37" s="74"/>
      <c r="D37" s="74"/>
      <c r="E37" s="74"/>
      <c r="F37" s="74"/>
      <c r="G37" s="74"/>
      <c r="H37" s="74"/>
      <c r="I37" s="74"/>
      <c r="J37" s="54"/>
    </row>
    <row r="38" spans="1:10" x14ac:dyDescent="0.2">
      <c r="A38" s="56"/>
      <c r="B38" s="74"/>
      <c r="C38" s="74"/>
      <c r="D38" s="74"/>
      <c r="E38" s="74"/>
      <c r="F38" s="74"/>
      <c r="G38" s="74"/>
      <c r="H38" s="74"/>
      <c r="I38" s="74"/>
      <c r="J38" s="54"/>
    </row>
    <row r="39" spans="1:10" x14ac:dyDescent="0.2">
      <c r="A39" s="56"/>
      <c r="B39" s="74"/>
      <c r="C39" s="74"/>
      <c r="D39" s="74"/>
      <c r="E39" s="74"/>
      <c r="F39" s="74"/>
      <c r="G39" s="74"/>
      <c r="H39" s="74"/>
      <c r="I39" s="74"/>
      <c r="J39" s="54"/>
    </row>
    <row r="40" spans="1:10" x14ac:dyDescent="0.2">
      <c r="A40" s="56"/>
      <c r="B40" s="74"/>
      <c r="C40" s="74"/>
      <c r="D40" s="74"/>
      <c r="E40" s="74"/>
      <c r="F40" s="74"/>
      <c r="G40" s="74"/>
      <c r="H40" s="74"/>
      <c r="I40" s="74"/>
      <c r="J40" s="54"/>
    </row>
    <row r="41" spans="1:10" x14ac:dyDescent="0.2">
      <c r="A41" s="56"/>
      <c r="B41" s="74"/>
      <c r="C41" s="74"/>
      <c r="D41" s="74"/>
      <c r="E41" s="74"/>
      <c r="F41" s="74"/>
      <c r="G41" s="74"/>
      <c r="H41" s="74"/>
      <c r="I41" s="74"/>
      <c r="J41" s="54"/>
    </row>
    <row r="42" spans="1:10" x14ac:dyDescent="0.2">
      <c r="A42" s="56"/>
      <c r="B42" s="74"/>
      <c r="C42" s="74"/>
      <c r="D42" s="74"/>
      <c r="E42" s="74"/>
      <c r="F42" s="74"/>
      <c r="G42" s="74"/>
      <c r="H42" s="74"/>
      <c r="I42" s="74"/>
      <c r="J42" s="54"/>
    </row>
    <row r="43" spans="1:10" x14ac:dyDescent="0.2">
      <c r="A43" s="56"/>
      <c r="B43" s="74"/>
      <c r="C43" s="74"/>
      <c r="D43" s="74"/>
      <c r="E43" s="74"/>
      <c r="F43" s="74"/>
      <c r="G43" s="74"/>
      <c r="H43" s="74"/>
      <c r="I43" s="74"/>
      <c r="J43" s="54"/>
    </row>
    <row r="44" spans="1:10" x14ac:dyDescent="0.2">
      <c r="A44" s="56"/>
      <c r="B44" s="74"/>
      <c r="C44" s="74"/>
      <c r="D44" s="74"/>
      <c r="E44" s="74"/>
      <c r="F44" s="74"/>
      <c r="G44" s="74"/>
      <c r="H44" s="74"/>
      <c r="I44" s="74"/>
      <c r="J44" s="54"/>
    </row>
    <row r="45" spans="1:10" x14ac:dyDescent="0.2">
      <c r="A45" s="56"/>
      <c r="B45" s="74"/>
      <c r="C45" s="74"/>
      <c r="D45" s="74"/>
      <c r="E45" s="74"/>
      <c r="F45" s="74"/>
      <c r="G45" s="74"/>
      <c r="H45" s="74"/>
      <c r="I45" s="74"/>
      <c r="J45" s="54"/>
    </row>
    <row r="46" spans="1:10" x14ac:dyDescent="0.2">
      <c r="A46" s="56"/>
      <c r="B46" s="74"/>
      <c r="C46" s="74"/>
      <c r="D46" s="74"/>
      <c r="E46" s="74"/>
      <c r="F46" s="74"/>
      <c r="G46" s="74"/>
      <c r="H46" s="74"/>
      <c r="I46" s="74"/>
      <c r="J46" s="54"/>
    </row>
    <row r="47" spans="1:10" x14ac:dyDescent="0.2">
      <c r="A47" s="56"/>
      <c r="B47" s="74"/>
      <c r="C47" s="74"/>
      <c r="D47" s="74"/>
      <c r="E47" s="74"/>
      <c r="F47" s="74"/>
      <c r="G47" s="74"/>
      <c r="H47" s="74"/>
      <c r="I47" s="74"/>
      <c r="J47" s="54"/>
    </row>
    <row r="48" spans="1:10" x14ac:dyDescent="0.2">
      <c r="A48" s="56"/>
      <c r="B48" s="55"/>
      <c r="C48" s="55"/>
      <c r="D48" s="55"/>
      <c r="E48" s="55"/>
      <c r="F48" s="55"/>
      <c r="G48" s="55"/>
      <c r="H48" s="55"/>
      <c r="I48" s="55"/>
      <c r="J48" s="54"/>
    </row>
    <row r="49" spans="1:10" x14ac:dyDescent="0.2">
      <c r="A49" s="56"/>
      <c r="B49" s="55"/>
      <c r="C49" s="55"/>
      <c r="D49" s="55"/>
      <c r="E49" s="55"/>
      <c r="F49" s="55"/>
      <c r="G49" s="55"/>
      <c r="H49" s="55"/>
      <c r="I49" s="55"/>
      <c r="J49" s="54"/>
    </row>
    <row r="50" spans="1:10" x14ac:dyDescent="0.2">
      <c r="A50" s="56"/>
      <c r="B50" s="55"/>
      <c r="C50" s="55"/>
      <c r="D50" s="55"/>
      <c r="E50" s="55"/>
      <c r="F50" s="55"/>
      <c r="G50" s="55"/>
      <c r="H50" s="55"/>
      <c r="I50" s="55"/>
      <c r="J50" s="54"/>
    </row>
    <row r="51" spans="1:10" x14ac:dyDescent="0.2">
      <c r="A51" s="53"/>
      <c r="B51" s="52"/>
      <c r="C51" s="52"/>
      <c r="D51" s="52"/>
      <c r="E51" s="52"/>
      <c r="F51" s="52"/>
      <c r="G51" s="52"/>
      <c r="H51" s="52"/>
      <c r="I51" s="52"/>
      <c r="J51" s="51"/>
    </row>
    <row r="52" spans="1:10" x14ac:dyDescent="0.2">
      <c r="A52" s="12" t="s">
        <v>69</v>
      </c>
      <c r="B52" s="75" t="str">
        <f>+'Check Sheet'!$B$52</f>
        <v>Alex Brenner, Division Controller</v>
      </c>
      <c r="C52" s="1"/>
      <c r="D52" s="55"/>
      <c r="E52" s="55"/>
      <c r="F52" s="55"/>
      <c r="G52" s="55"/>
      <c r="H52" s="55"/>
      <c r="I52" s="55"/>
      <c r="J52" s="54"/>
    </row>
    <row r="53" spans="1:10" x14ac:dyDescent="0.2">
      <c r="A53" s="12"/>
      <c r="B53" s="1"/>
      <c r="C53" s="1"/>
      <c r="D53" s="55"/>
      <c r="E53" s="55"/>
      <c r="F53" s="55"/>
      <c r="J53" s="54"/>
    </row>
    <row r="54" spans="1:10" x14ac:dyDescent="0.2">
      <c r="A54" s="15" t="s">
        <v>70</v>
      </c>
      <c r="B54" s="184">
        <f>+'Check Sheet'!$B$54</f>
        <v>42355</v>
      </c>
      <c r="C54" s="184">
        <f>+'Check Sheet'!C53</f>
        <v>0</v>
      </c>
      <c r="D54" s="52"/>
      <c r="E54" s="52"/>
      <c r="F54" s="52"/>
      <c r="H54" s="45" t="s">
        <v>81</v>
      </c>
      <c r="I54" s="185">
        <f>+'Check Sheet'!$I$54</f>
        <v>42401</v>
      </c>
      <c r="J54" s="186">
        <f>+'Check Sheet'!I53</f>
        <v>0</v>
      </c>
    </row>
    <row r="55" spans="1:10" x14ac:dyDescent="0.2">
      <c r="A55" s="187" t="s">
        <v>17</v>
      </c>
      <c r="B55" s="188"/>
      <c r="C55" s="188"/>
      <c r="D55" s="188"/>
      <c r="E55" s="188"/>
      <c r="F55" s="188"/>
      <c r="G55" s="188"/>
      <c r="H55" s="188"/>
      <c r="I55" s="188"/>
      <c r="J55" s="189"/>
    </row>
    <row r="56" spans="1:10" x14ac:dyDescent="0.2">
      <c r="A56" s="56"/>
      <c r="B56" s="55"/>
      <c r="C56" s="55"/>
      <c r="D56" s="55"/>
      <c r="E56" s="55"/>
      <c r="F56" s="55"/>
      <c r="G56" s="55"/>
      <c r="H56" s="55"/>
      <c r="I56" s="55"/>
      <c r="J56" s="54"/>
    </row>
    <row r="57" spans="1:10" x14ac:dyDescent="0.2">
      <c r="A57" s="56" t="s">
        <v>18</v>
      </c>
      <c r="B57" s="55"/>
      <c r="C57" s="55"/>
      <c r="D57" s="55"/>
      <c r="E57" s="55"/>
      <c r="F57" s="55"/>
      <c r="G57" s="55"/>
      <c r="H57" s="55"/>
      <c r="I57" s="55"/>
      <c r="J57" s="54"/>
    </row>
    <row r="58" spans="1:10" x14ac:dyDescent="0.2">
      <c r="A58" s="53"/>
      <c r="B58" s="52"/>
      <c r="C58" s="52"/>
      <c r="D58" s="52"/>
      <c r="E58" s="52"/>
      <c r="F58" s="52"/>
      <c r="G58" s="52"/>
      <c r="H58" s="52"/>
      <c r="I58" s="52"/>
      <c r="J58" s="51"/>
    </row>
    <row r="63" spans="1:10" ht="12" customHeight="1" x14ac:dyDescent="0.2"/>
  </sheetData>
  <mergeCells count="4">
    <mergeCell ref="B54:C54"/>
    <mergeCell ref="I54:J54"/>
    <mergeCell ref="A55:J55"/>
    <mergeCell ref="A7:J7"/>
  </mergeCells>
  <printOptions horizontalCentered="1" verticalCentered="1"/>
  <pageMargins left="0.5" right="0.5" top="0.5" bottom="0.5" header="0.5" footer="0.5"/>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0000"/>
    <pageSetUpPr fitToPage="1"/>
  </sheetPr>
  <dimension ref="A1:N61"/>
  <sheetViews>
    <sheetView showGridLines="0" zoomScale="85" zoomScaleNormal="85" workbookViewId="0">
      <selection sqref="A1:IV65536"/>
    </sheetView>
  </sheetViews>
  <sheetFormatPr defaultRowHeight="12.75" x14ac:dyDescent="0.2"/>
  <cols>
    <col min="1" max="2" width="14" style="11" customWidth="1"/>
    <col min="3" max="5" width="10.7109375" style="11" customWidth="1"/>
    <col min="6" max="6" width="2" style="11" customWidth="1"/>
    <col min="7" max="7" width="9.85546875" style="11" customWidth="1"/>
    <col min="8" max="8" width="9.140625" style="11"/>
    <col min="9" max="9" width="10.7109375" style="11" customWidth="1"/>
    <col min="10" max="10" width="10.28515625" style="11" bestFit="1" customWidth="1"/>
    <col min="11" max="16384" width="9.140625" style="11"/>
  </cols>
  <sheetData>
    <row r="1" spans="1:14" x14ac:dyDescent="0.2">
      <c r="A1" s="8" t="s">
        <v>0</v>
      </c>
      <c r="B1" s="153">
        <v>26</v>
      </c>
      <c r="C1" s="9"/>
      <c r="D1" s="9"/>
      <c r="E1" s="9"/>
      <c r="F1" s="9"/>
      <c r="G1" s="9"/>
      <c r="H1" s="78" t="s">
        <v>120</v>
      </c>
      <c r="I1" s="176" t="s">
        <v>62</v>
      </c>
      <c r="J1" s="176"/>
      <c r="K1" s="21">
        <v>23</v>
      </c>
    </row>
    <row r="2" spans="1:14" x14ac:dyDescent="0.2">
      <c r="A2" s="12"/>
      <c r="B2" s="1"/>
      <c r="C2" s="1"/>
      <c r="D2" s="1"/>
      <c r="E2" s="1"/>
      <c r="F2" s="1"/>
      <c r="G2" s="1"/>
      <c r="H2" s="1"/>
      <c r="I2" s="1"/>
      <c r="J2" s="1"/>
      <c r="K2" s="14"/>
    </row>
    <row r="3" spans="1:14" x14ac:dyDescent="0.2">
      <c r="A3" s="12" t="s">
        <v>1</v>
      </c>
      <c r="B3" s="1"/>
      <c r="C3" s="110" t="str">
        <f>+'Check Sheet'!$D$4</f>
        <v>Rabanco LTD G-12</v>
      </c>
      <c r="D3" s="1"/>
      <c r="E3" s="1"/>
      <c r="F3" s="1"/>
      <c r="G3" s="1"/>
      <c r="H3" s="1"/>
      <c r="I3" s="1"/>
      <c r="J3" s="1"/>
      <c r="K3" s="14"/>
    </row>
    <row r="4" spans="1:14" x14ac:dyDescent="0.2">
      <c r="A4" s="15" t="s">
        <v>2</v>
      </c>
      <c r="B4" s="16"/>
      <c r="C4" s="105" t="str">
        <f>+'Check Sheet'!$D$5</f>
        <v xml:space="preserve">Republic Services, Rabanco Companies, Sea Tac Disposal </v>
      </c>
      <c r="D4" s="16"/>
      <c r="E4" s="16"/>
      <c r="F4" s="16"/>
      <c r="G4" s="16"/>
      <c r="H4" s="16"/>
      <c r="I4" s="16"/>
      <c r="J4" s="16"/>
      <c r="K4" s="17"/>
    </row>
    <row r="5" spans="1:14" x14ac:dyDescent="0.2">
      <c r="A5" s="177" t="s">
        <v>19</v>
      </c>
      <c r="B5" s="178"/>
      <c r="C5" s="178"/>
      <c r="D5" s="178"/>
      <c r="E5" s="178"/>
      <c r="F5" s="178"/>
      <c r="G5" s="178"/>
      <c r="H5" s="178"/>
      <c r="I5" s="178"/>
      <c r="J5" s="178"/>
      <c r="K5" s="179"/>
    </row>
    <row r="6" spans="1:14" x14ac:dyDescent="0.2">
      <c r="A6" s="25" t="s">
        <v>20</v>
      </c>
      <c r="B6" s="18"/>
      <c r="C6" s="18"/>
      <c r="D6" s="18"/>
      <c r="E6" s="18"/>
      <c r="F6" s="18"/>
      <c r="G6" s="18"/>
      <c r="H6" s="18"/>
      <c r="I6" s="18"/>
      <c r="J6" s="18"/>
      <c r="K6" s="19"/>
      <c r="M6" s="50"/>
      <c r="N6" s="112"/>
    </row>
    <row r="7" spans="1:14" x14ac:dyDescent="0.2">
      <c r="A7" s="12"/>
      <c r="B7" s="1"/>
      <c r="C7" s="1"/>
      <c r="D7" s="1"/>
      <c r="E7" s="1"/>
      <c r="F7" s="1"/>
      <c r="G7" s="1"/>
      <c r="H7" s="1"/>
      <c r="I7" s="1"/>
      <c r="J7" s="1"/>
      <c r="K7" s="14"/>
    </row>
    <row r="8" spans="1:14" x14ac:dyDescent="0.2">
      <c r="A8" s="23" t="s">
        <v>21</v>
      </c>
      <c r="B8" s="1"/>
      <c r="C8" s="1"/>
      <c r="D8" s="1"/>
      <c r="E8" s="1"/>
      <c r="F8" s="1"/>
      <c r="G8" s="1"/>
      <c r="H8" s="1"/>
      <c r="I8" s="1"/>
      <c r="J8" s="1"/>
      <c r="K8" s="14"/>
    </row>
    <row r="9" spans="1:14" x14ac:dyDescent="0.2">
      <c r="A9" s="31" t="s">
        <v>22</v>
      </c>
      <c r="B9" s="1"/>
      <c r="C9" s="1"/>
      <c r="D9" s="1"/>
      <c r="E9" s="1"/>
      <c r="F9" s="1"/>
      <c r="G9" s="1"/>
      <c r="H9" s="1"/>
      <c r="I9" s="1"/>
      <c r="J9" s="1"/>
      <c r="K9" s="14"/>
    </row>
    <row r="10" spans="1:14" x14ac:dyDescent="0.2">
      <c r="A10" s="31" t="s">
        <v>23</v>
      </c>
      <c r="B10" s="1"/>
      <c r="C10" s="1"/>
      <c r="D10" s="1"/>
      <c r="E10" s="1"/>
      <c r="F10" s="1"/>
      <c r="G10" s="1"/>
      <c r="H10" s="1"/>
      <c r="I10" s="1"/>
      <c r="J10" s="1"/>
      <c r="K10" s="14"/>
    </row>
    <row r="11" spans="1:14" x14ac:dyDescent="0.2">
      <c r="A11" s="24" t="s">
        <v>24</v>
      </c>
      <c r="B11" s="1"/>
      <c r="C11" s="1"/>
      <c r="D11" s="1"/>
      <c r="E11" s="1"/>
      <c r="F11" s="1"/>
      <c r="G11" s="1"/>
      <c r="H11" s="1"/>
      <c r="I11" s="1"/>
      <c r="J11" s="1"/>
      <c r="K11" s="14"/>
    </row>
    <row r="12" spans="1:14" x14ac:dyDescent="0.2">
      <c r="A12" s="32" t="s">
        <v>25</v>
      </c>
      <c r="B12" s="5"/>
      <c r="C12" s="5"/>
      <c r="D12" s="1"/>
      <c r="E12" s="5"/>
      <c r="F12" s="5"/>
      <c r="G12" s="5"/>
      <c r="H12" s="1"/>
      <c r="I12" s="5"/>
      <c r="J12" s="5"/>
      <c r="K12" s="14"/>
    </row>
    <row r="13" spans="1:14" x14ac:dyDescent="0.2">
      <c r="A13" s="32" t="s">
        <v>26</v>
      </c>
      <c r="B13" s="5"/>
      <c r="C13" s="5"/>
      <c r="D13" s="1"/>
      <c r="E13" s="5"/>
      <c r="F13" s="5"/>
      <c r="G13" s="5"/>
      <c r="H13" s="1"/>
      <c r="I13" s="5"/>
      <c r="J13" s="5"/>
      <c r="K13" s="14"/>
    </row>
    <row r="14" spans="1:14" x14ac:dyDescent="0.2">
      <c r="A14" s="32" t="s">
        <v>27</v>
      </c>
      <c r="B14" s="1"/>
      <c r="C14" s="1"/>
      <c r="D14" s="1"/>
      <c r="E14" s="1"/>
      <c r="F14" s="1"/>
      <c r="G14" s="1"/>
      <c r="H14" s="1"/>
      <c r="I14" s="1"/>
      <c r="J14" s="1"/>
      <c r="K14" s="14"/>
    </row>
    <row r="15" spans="1:14" x14ac:dyDescent="0.2">
      <c r="A15" s="23"/>
      <c r="B15" s="1"/>
      <c r="C15" s="1"/>
      <c r="D15" s="1"/>
      <c r="E15" s="1"/>
      <c r="F15" s="1"/>
      <c r="G15" s="1"/>
      <c r="H15" s="1"/>
      <c r="I15" s="1"/>
      <c r="J15" s="1"/>
      <c r="K15" s="14"/>
    </row>
    <row r="16" spans="1:14" x14ac:dyDescent="0.2">
      <c r="A16" s="12" t="s">
        <v>71</v>
      </c>
      <c r="B16" s="1"/>
      <c r="C16" s="1"/>
      <c r="D16" s="1"/>
      <c r="E16" s="152" t="s">
        <v>161</v>
      </c>
      <c r="F16" s="150"/>
      <c r="G16" s="150"/>
      <c r="H16" s="1"/>
      <c r="I16" s="1"/>
      <c r="J16" s="1"/>
      <c r="K16" s="14"/>
    </row>
    <row r="17" spans="1:14" x14ac:dyDescent="0.2">
      <c r="A17" s="28"/>
      <c r="B17" s="18"/>
      <c r="C17" s="18"/>
      <c r="D17" s="18"/>
      <c r="E17" s="18"/>
      <c r="F17" s="18"/>
      <c r="G17" s="18"/>
      <c r="H17" s="18"/>
      <c r="I17" s="18"/>
      <c r="J17" s="18"/>
      <c r="K17" s="19"/>
    </row>
    <row r="18" spans="1:14" x14ac:dyDescent="0.2">
      <c r="A18" s="34" t="s">
        <v>28</v>
      </c>
      <c r="B18" s="34" t="s">
        <v>29</v>
      </c>
      <c r="C18" s="34" t="s">
        <v>30</v>
      </c>
      <c r="D18" s="34" t="s">
        <v>31</v>
      </c>
      <c r="E18" s="34" t="str">
        <f>+'Item 100, page 1'!E18</f>
        <v>Yardwaste /</v>
      </c>
      <c r="F18" s="35"/>
      <c r="G18" s="34"/>
      <c r="H18" s="34"/>
      <c r="I18" s="34" t="s">
        <v>32</v>
      </c>
      <c r="J18" s="34"/>
      <c r="K18" s="34"/>
    </row>
    <row r="19" spans="1:14" x14ac:dyDescent="0.2">
      <c r="A19" s="36" t="s">
        <v>33</v>
      </c>
      <c r="B19" s="36" t="s">
        <v>34</v>
      </c>
      <c r="C19" s="36" t="s">
        <v>35</v>
      </c>
      <c r="D19" s="36" t="s">
        <v>35</v>
      </c>
      <c r="E19" s="36" t="str">
        <f>+'Item 100, page 1'!E19</f>
        <v>Organics</v>
      </c>
      <c r="F19" s="35"/>
      <c r="G19" s="36"/>
      <c r="H19" s="36"/>
      <c r="I19" s="36" t="s">
        <v>36</v>
      </c>
      <c r="J19" s="36"/>
      <c r="K19" s="36"/>
    </row>
    <row r="20" spans="1:14" x14ac:dyDescent="0.2">
      <c r="A20" s="37" t="s">
        <v>37</v>
      </c>
      <c r="B20" s="37" t="s">
        <v>35</v>
      </c>
      <c r="C20" s="37" t="s">
        <v>38</v>
      </c>
      <c r="D20" s="37" t="s">
        <v>38</v>
      </c>
      <c r="E20" s="37" t="str">
        <f>+'Item 100, page 1'!E20</f>
        <v>Service Rate</v>
      </c>
      <c r="F20" s="35"/>
      <c r="G20" s="37"/>
      <c r="H20" s="37"/>
      <c r="I20" s="37" t="s">
        <v>39</v>
      </c>
      <c r="J20" s="37"/>
      <c r="K20" s="37"/>
    </row>
    <row r="21" spans="1:14" x14ac:dyDescent="0.2">
      <c r="A21" s="37" t="s">
        <v>163</v>
      </c>
      <c r="B21" s="37" t="s">
        <v>56</v>
      </c>
      <c r="C21" s="154" t="str">
        <f>TEXT('[1]Resi Price Out'!$H84,"$0.00")&amp;" (A)"</f>
        <v>$0.00 (A)</v>
      </c>
      <c r="D21" s="151" t="str">
        <f>TEXT('[1]Resi Price Out'!$H$96,"$0.00")&amp;" (A)"</f>
        <v>$0.00 (A)</v>
      </c>
      <c r="E21" s="151" t="str">
        <f>TEXT('[1]Resi Price Out'!$H$98,"$0.00")&amp;" (A)"</f>
        <v>$0.00 (A)</v>
      </c>
      <c r="F21" s="35"/>
      <c r="G21" s="37"/>
      <c r="H21" s="37"/>
      <c r="I21" s="92" t="str">
        <f>TEXT('[1]Resi Price Out'!$H103,"$0.00")&amp;" (A)"</f>
        <v>$0.00 (A)</v>
      </c>
      <c r="J21" s="37"/>
      <c r="K21" s="37"/>
      <c r="L21" s="155" t="s">
        <v>162</v>
      </c>
      <c r="M21" s="156"/>
      <c r="N21" s="156"/>
    </row>
    <row r="22" spans="1:14" x14ac:dyDescent="0.2">
      <c r="A22" s="4" t="s">
        <v>40</v>
      </c>
      <c r="B22" s="4" t="s">
        <v>56</v>
      </c>
      <c r="C22" s="154" t="str">
        <f>TEXT('[1]Resi Price Out'!$H85,"$0.00")&amp;" (A)"</f>
        <v>$0.00 (A)</v>
      </c>
      <c r="D22" s="91" t="str">
        <f>TEXT('[1]Resi Price Out'!$H$96,"$0.00")&amp;" (A)"</f>
        <v>$0.00 (A)</v>
      </c>
      <c r="E22" s="91" t="str">
        <f>TEXT('[1]Resi Price Out'!$H$98,"$0.00")&amp;" (A)"</f>
        <v>$0.00 (A)</v>
      </c>
      <c r="F22" s="1"/>
      <c r="G22" s="22"/>
      <c r="H22" s="22"/>
      <c r="I22" s="92" t="str">
        <f>TEXT('[1]Resi Price Out'!$H104,"$0.00")&amp;" (A)"</f>
        <v>$0.00 (A)</v>
      </c>
      <c r="J22" s="22"/>
      <c r="K22" s="22"/>
    </row>
    <row r="23" spans="1:14" x14ac:dyDescent="0.2">
      <c r="A23" s="4" t="s">
        <v>42</v>
      </c>
      <c r="B23" s="4" t="s">
        <v>56</v>
      </c>
      <c r="C23" s="154" t="str">
        <f>TEXT('[1]Resi Price Out'!$H86,"$0.00")&amp;" (A)"</f>
        <v>$0.00 (A)</v>
      </c>
      <c r="D23" s="89" t="str">
        <f>+D22</f>
        <v>$0.00 (A)</v>
      </c>
      <c r="E23" s="89" t="str">
        <f>+E22</f>
        <v>$0.00 (A)</v>
      </c>
      <c r="F23" s="1"/>
      <c r="G23" s="22"/>
      <c r="H23" s="22"/>
      <c r="I23" s="92" t="str">
        <f>TEXT('[1]Resi Price Out'!$H105,"$0.00")&amp;" (A)"</f>
        <v>$0.00 (A)</v>
      </c>
      <c r="J23" s="22"/>
      <c r="K23" s="22"/>
    </row>
    <row r="24" spans="1:14" x14ac:dyDescent="0.2">
      <c r="A24" s="4" t="s">
        <v>43</v>
      </c>
      <c r="B24" s="4" t="s">
        <v>56</v>
      </c>
      <c r="C24" s="154" t="str">
        <f>TEXT('[1]Resi Price Out'!$H87,"$0.00")&amp;" (A)"</f>
        <v>$0.00 (A)</v>
      </c>
      <c r="D24" s="89" t="str">
        <f t="shared" ref="D24:E33" si="0">+D23</f>
        <v>$0.00 (A)</v>
      </c>
      <c r="E24" s="89" t="str">
        <f t="shared" si="0"/>
        <v>$0.00 (A)</v>
      </c>
      <c r="F24" s="1"/>
      <c r="G24" s="22"/>
      <c r="H24" s="22"/>
      <c r="I24" s="92" t="str">
        <f>TEXT('[1]Resi Price Out'!$H106,"$0.00")&amp;" (A)"</f>
        <v>$0.00 (A)</v>
      </c>
      <c r="J24" s="22"/>
      <c r="K24" s="22"/>
    </row>
    <row r="25" spans="1:14" x14ac:dyDescent="0.2">
      <c r="A25" s="4" t="s">
        <v>44</v>
      </c>
      <c r="B25" s="4" t="s">
        <v>56</v>
      </c>
      <c r="C25" s="154" t="str">
        <f>TEXT('[1]Resi Price Out'!$H88,"$0.00")&amp;" (A)"</f>
        <v>$0.00 (A)</v>
      </c>
      <c r="D25" s="89" t="str">
        <f t="shared" si="0"/>
        <v>$0.00 (A)</v>
      </c>
      <c r="E25" s="89" t="str">
        <f t="shared" si="0"/>
        <v>$0.00 (A)</v>
      </c>
      <c r="F25" s="1"/>
      <c r="G25" s="22"/>
      <c r="H25" s="22"/>
      <c r="I25" s="92" t="str">
        <f>TEXT('[1]Resi Price Out'!$H107,"$0.00")&amp;" (A)"</f>
        <v>$0.00 (A)</v>
      </c>
      <c r="J25" s="22"/>
      <c r="K25" s="22"/>
    </row>
    <row r="26" spans="1:14" x14ac:dyDescent="0.2">
      <c r="A26" s="4" t="s">
        <v>45</v>
      </c>
      <c r="B26" s="4" t="s">
        <v>56</v>
      </c>
      <c r="C26" s="154" t="str">
        <f>TEXT('[1]Resi Price Out'!$H89,"$0.00")&amp;" (A)"</f>
        <v>$0.00 (A)</v>
      </c>
      <c r="D26" s="89" t="str">
        <f t="shared" si="0"/>
        <v>$0.00 (A)</v>
      </c>
      <c r="E26" s="89" t="str">
        <f t="shared" si="0"/>
        <v>$0.00 (A)</v>
      </c>
      <c r="F26" s="1"/>
      <c r="G26" s="22"/>
      <c r="H26" s="22"/>
      <c r="I26" s="92" t="str">
        <f>TEXT('[1]Resi Price Out'!$H108,"$0.00")&amp;" (A)"</f>
        <v>$0.00 (A)</v>
      </c>
      <c r="J26" s="22"/>
      <c r="K26" s="22"/>
    </row>
    <row r="27" spans="1:14" x14ac:dyDescent="0.2">
      <c r="A27" s="4" t="s">
        <v>46</v>
      </c>
      <c r="B27" s="4" t="s">
        <v>56</v>
      </c>
      <c r="C27" s="154" t="str">
        <f>TEXT('[1]Resi Price Out'!$H90,"$0.00")&amp;" (A)"</f>
        <v>$0.00 (A)</v>
      </c>
      <c r="D27" s="89" t="str">
        <f t="shared" si="0"/>
        <v>$0.00 (A)</v>
      </c>
      <c r="E27" s="89" t="str">
        <f t="shared" si="0"/>
        <v>$0.00 (A)</v>
      </c>
      <c r="F27" s="1"/>
      <c r="G27" s="22"/>
      <c r="H27" s="22"/>
      <c r="I27" s="92" t="str">
        <f>TEXT('[1]Resi Price Out'!$H109,"$0.00")&amp;" (A)"</f>
        <v>$0.00 (A)</v>
      </c>
      <c r="J27" s="22"/>
      <c r="K27" s="22"/>
    </row>
    <row r="28" spans="1:14" x14ac:dyDescent="0.2">
      <c r="A28" s="4" t="s">
        <v>47</v>
      </c>
      <c r="B28" s="4" t="s">
        <v>56</v>
      </c>
      <c r="C28" s="154" t="str">
        <f>TEXT('[1]Resi Price Out'!$H92,"$0.00")&amp;" (A)"</f>
        <v>$0.00 (A)</v>
      </c>
      <c r="D28" s="89" t="str">
        <f t="shared" si="0"/>
        <v>$0.00 (A)</v>
      </c>
      <c r="E28" s="89" t="str">
        <f t="shared" si="0"/>
        <v>$0.00 (A)</v>
      </c>
      <c r="F28" s="1"/>
      <c r="G28" s="22"/>
      <c r="H28" s="22"/>
      <c r="I28" s="92" t="str">
        <f>TEXT('[1]Resi Price Out'!$H111,"$0.00")&amp;" (A)"</f>
        <v>$0.00 (A)</v>
      </c>
      <c r="J28" s="22"/>
      <c r="K28" s="22"/>
    </row>
    <row r="29" spans="1:14" x14ac:dyDescent="0.2">
      <c r="A29" s="4" t="s">
        <v>48</v>
      </c>
      <c r="B29" s="4" t="s">
        <v>56</v>
      </c>
      <c r="C29" s="154" t="str">
        <f>TEXT('[1]Resi Price Out'!$H93,"$0.00")&amp;" (A)"</f>
        <v>$0.00 (A)</v>
      </c>
      <c r="D29" s="89" t="str">
        <f t="shared" si="0"/>
        <v>$0.00 (A)</v>
      </c>
      <c r="E29" s="89" t="str">
        <f t="shared" si="0"/>
        <v>$0.00 (A)</v>
      </c>
      <c r="F29" s="1"/>
      <c r="G29" s="22"/>
      <c r="H29" s="22"/>
      <c r="I29" s="92" t="str">
        <f>TEXT('[1]Resi Price Out'!$H112,"$0.00")&amp;" (A)"</f>
        <v>$0.00 (A)</v>
      </c>
      <c r="J29" s="22"/>
      <c r="K29" s="22"/>
    </row>
    <row r="30" spans="1:14" x14ac:dyDescent="0.2">
      <c r="A30" s="4" t="s">
        <v>49</v>
      </c>
      <c r="B30" s="4" t="s">
        <v>56</v>
      </c>
      <c r="C30" s="154" t="str">
        <f>TEXT('[1]Resi Price Out'!$H94,"$0.00")&amp;" (A)"</f>
        <v>$0.00 (A)</v>
      </c>
      <c r="D30" s="89" t="str">
        <f t="shared" si="0"/>
        <v>$0.00 (A)</v>
      </c>
      <c r="E30" s="89" t="str">
        <f t="shared" si="0"/>
        <v>$0.00 (A)</v>
      </c>
      <c r="F30" s="1"/>
      <c r="G30" s="22"/>
      <c r="H30" s="22"/>
      <c r="I30" s="92" t="str">
        <f>TEXT('[1]Resi Price Out'!$H113,"$0.00")&amp;" (A)"</f>
        <v>$0.00 (A)</v>
      </c>
      <c r="J30" s="22"/>
      <c r="K30" s="22"/>
    </row>
    <row r="31" spans="1:14" x14ac:dyDescent="0.2">
      <c r="A31" s="40" t="s">
        <v>42</v>
      </c>
      <c r="B31" s="40" t="s">
        <v>57</v>
      </c>
      <c r="C31" s="154" t="str">
        <f>TEXT('[1]Resi Price Out'!$H95,"$0.00")&amp;" (A)"</f>
        <v>$0.00 (A)</v>
      </c>
      <c r="D31" s="89" t="str">
        <f t="shared" si="0"/>
        <v>$0.00 (A)</v>
      </c>
      <c r="E31" s="89" t="str">
        <f t="shared" si="0"/>
        <v>$0.00 (A)</v>
      </c>
      <c r="F31" s="18"/>
      <c r="G31" s="41"/>
      <c r="H31" s="41"/>
      <c r="I31" s="92" t="str">
        <f>TEXT('[1]Resi Price Out'!$H114,"$0.00")&amp;" (A)"</f>
        <v>$0.00 (A)</v>
      </c>
      <c r="J31" s="41"/>
      <c r="K31" s="41"/>
    </row>
    <row r="32" spans="1:14" x14ac:dyDescent="0.2">
      <c r="A32" s="4" t="s">
        <v>51</v>
      </c>
      <c r="B32" s="22"/>
      <c r="C32" s="38"/>
      <c r="D32" s="151" t="str">
        <f t="shared" si="0"/>
        <v>$0.00 (A)</v>
      </c>
      <c r="E32" s="39"/>
      <c r="F32" s="1"/>
      <c r="G32" s="22"/>
      <c r="H32" s="22"/>
      <c r="I32" s="38"/>
      <c r="J32" s="22"/>
      <c r="K32" s="22"/>
    </row>
    <row r="33" spans="1:13" x14ac:dyDescent="0.2">
      <c r="A33" s="40" t="s">
        <v>52</v>
      </c>
      <c r="B33" s="22"/>
      <c r="C33" s="38"/>
      <c r="D33" s="39"/>
      <c r="E33" s="151">
        <f t="shared" si="0"/>
        <v>0</v>
      </c>
      <c r="F33" s="1"/>
      <c r="G33" s="22"/>
      <c r="H33" s="22"/>
      <c r="I33" s="92">
        <f>'[1]Resi Price Out'!$H$115</f>
        <v>0</v>
      </c>
      <c r="J33" s="22"/>
      <c r="K33" s="22"/>
    </row>
    <row r="34" spans="1:13" x14ac:dyDescent="0.2">
      <c r="A34" s="98"/>
      <c r="B34" s="98"/>
      <c r="C34" s="38"/>
      <c r="D34" s="39"/>
      <c r="E34" s="91"/>
      <c r="F34" s="1"/>
      <c r="G34" s="22"/>
      <c r="H34" s="22"/>
      <c r="I34" s="92"/>
      <c r="J34" s="22"/>
      <c r="K34" s="22"/>
    </row>
    <row r="35" spans="1:13" x14ac:dyDescent="0.2">
      <c r="A35" s="82" t="str">
        <f>+'Item 100, page 1'!A34</f>
        <v>32 Gal Bear Proof Toter</v>
      </c>
      <c r="B35" s="22"/>
      <c r="C35" s="92" t="str">
        <f>+'Item 100, page 1'!C34</f>
        <v>$14.79 (A)</v>
      </c>
      <c r="D35" s="39"/>
      <c r="E35" s="73"/>
      <c r="F35" s="1"/>
      <c r="G35" s="22"/>
      <c r="H35" s="22"/>
      <c r="I35" s="86" t="str">
        <f>+'Item 100, page 1'!I34</f>
        <v xml:space="preserve">$3.94 </v>
      </c>
      <c r="J35" s="87" t="str">
        <f>+'Item 100, page 1'!J34</f>
        <v>see note 8</v>
      </c>
      <c r="K35" s="22"/>
      <c r="L35" s="155" t="s">
        <v>164</v>
      </c>
      <c r="M35" s="156"/>
    </row>
    <row r="36" spans="1:13" x14ac:dyDescent="0.2">
      <c r="A36" s="82" t="str">
        <f>+'Item 100, page 1'!A35</f>
        <v>64 Gal Bear Proof Toter</v>
      </c>
      <c r="B36" s="22"/>
      <c r="C36" s="92" t="str">
        <f>+'Item 100, page 1'!C35</f>
        <v>$22.19 (A)</v>
      </c>
      <c r="D36" s="39"/>
      <c r="E36" s="73"/>
      <c r="F36" s="1"/>
      <c r="G36" s="22"/>
      <c r="H36" s="22"/>
      <c r="I36" s="86" t="str">
        <f>+'Item 100, page 1'!I35</f>
        <v xml:space="preserve">$8.17 </v>
      </c>
      <c r="J36" s="87" t="str">
        <f>+'Item 100, page 1'!J35</f>
        <v>see note 8</v>
      </c>
      <c r="K36" s="22"/>
      <c r="L36" s="156"/>
      <c r="M36" s="156"/>
    </row>
    <row r="37" spans="1:13" x14ac:dyDescent="0.2">
      <c r="A37" s="82" t="str">
        <f>+'Item 100, page 1'!A36</f>
        <v>96 Gal Bear Proof Toter</v>
      </c>
      <c r="B37" s="22"/>
      <c r="C37" s="92" t="str">
        <f>+'Item 100, page 1'!C36</f>
        <v>$31.24 (A)</v>
      </c>
      <c r="D37" s="38"/>
      <c r="E37" s="38"/>
      <c r="F37" s="1"/>
      <c r="G37" s="22"/>
      <c r="H37" s="22"/>
      <c r="I37" s="86" t="str">
        <f>+'Item 100, page 1'!I36</f>
        <v xml:space="preserve">$8.43 </v>
      </c>
      <c r="J37" s="87" t="str">
        <f>+'Item 100, page 1'!J36</f>
        <v>see note 8</v>
      </c>
      <c r="K37" s="22"/>
      <c r="L37" s="156"/>
      <c r="M37" s="156"/>
    </row>
    <row r="38" spans="1:13" x14ac:dyDescent="0.2">
      <c r="A38" s="42" t="s">
        <v>53</v>
      </c>
      <c r="B38" s="1"/>
      <c r="C38" s="1"/>
      <c r="D38" s="1"/>
      <c r="E38" s="1"/>
      <c r="F38" s="1"/>
      <c r="G38" s="1"/>
      <c r="H38" s="1"/>
      <c r="I38" s="1"/>
      <c r="J38" s="1"/>
      <c r="K38" s="14"/>
    </row>
    <row r="39" spans="1:13" x14ac:dyDescent="0.2">
      <c r="A39" s="12"/>
      <c r="B39" s="1"/>
      <c r="C39" s="43" t="s">
        <v>54</v>
      </c>
      <c r="D39" s="1"/>
      <c r="E39" s="1"/>
      <c r="F39" s="1"/>
      <c r="G39" s="1"/>
      <c r="H39" s="1"/>
      <c r="I39" s="1"/>
      <c r="J39" s="1"/>
      <c r="K39" s="14"/>
    </row>
    <row r="40" spans="1:13" x14ac:dyDescent="0.2">
      <c r="A40" s="12"/>
      <c r="B40" s="1"/>
      <c r="C40" s="1"/>
      <c r="D40" s="1"/>
      <c r="E40" s="1"/>
      <c r="F40" s="1"/>
      <c r="G40" s="1"/>
      <c r="H40" s="1"/>
      <c r="I40" s="1"/>
      <c r="J40" s="1"/>
      <c r="K40" s="14"/>
    </row>
    <row r="41" spans="1:13" x14ac:dyDescent="0.2">
      <c r="A41" s="12"/>
      <c r="B41" s="1"/>
      <c r="C41" s="1"/>
      <c r="D41" s="1"/>
      <c r="E41" s="1"/>
      <c r="F41" s="1"/>
      <c r="G41" s="1"/>
      <c r="H41" s="1"/>
      <c r="I41" s="1"/>
      <c r="J41" s="1"/>
      <c r="K41" s="14"/>
    </row>
    <row r="42" spans="1:13" x14ac:dyDescent="0.2">
      <c r="A42" s="109" t="s">
        <v>165</v>
      </c>
      <c r="B42" s="1"/>
      <c r="C42" s="1"/>
      <c r="D42" s="1"/>
      <c r="E42" s="1"/>
      <c r="F42" s="150"/>
      <c r="G42" s="1"/>
      <c r="H42" s="1"/>
      <c r="I42" s="1"/>
      <c r="J42" s="1"/>
      <c r="K42" s="14"/>
    </row>
    <row r="43" spans="1:13" x14ac:dyDescent="0.2">
      <c r="A43" s="27" t="s">
        <v>166</v>
      </c>
      <c r="B43" s="1"/>
      <c r="C43" s="1"/>
      <c r="D43" s="1"/>
      <c r="E43" s="1"/>
      <c r="F43" s="1"/>
      <c r="G43" s="150"/>
      <c r="H43" s="1"/>
      <c r="I43" s="1"/>
      <c r="J43" s="1"/>
      <c r="K43" s="14"/>
    </row>
    <row r="44" spans="1:13" x14ac:dyDescent="0.2">
      <c r="A44" s="83" t="str">
        <f>+'Item 100, page 1'!A43</f>
        <v>Note 3:  In addition to the recycling rates shown above, a recycling debit/(credit) of ($0.71) applies.</v>
      </c>
      <c r="B44" s="1"/>
      <c r="C44" s="1"/>
      <c r="D44" s="1"/>
      <c r="E44" s="1"/>
      <c r="F44" s="1"/>
      <c r="G44" s="1"/>
      <c r="H44" s="1"/>
      <c r="I44" s="1"/>
      <c r="J44" s="1"/>
      <c r="K44" s="14"/>
    </row>
    <row r="45" spans="1:13" x14ac:dyDescent="0.2">
      <c r="A45" s="12"/>
      <c r="B45" s="1"/>
      <c r="C45" s="1"/>
      <c r="D45" s="1"/>
      <c r="E45" s="1"/>
      <c r="F45" s="1"/>
      <c r="G45" s="1"/>
      <c r="H45" s="1"/>
      <c r="I45" s="1"/>
      <c r="J45" s="1"/>
      <c r="K45" s="14"/>
    </row>
    <row r="46" spans="1:13" x14ac:dyDescent="0.2">
      <c r="A46" s="12"/>
      <c r="B46" s="1" t="s">
        <v>55</v>
      </c>
      <c r="C46" s="1"/>
      <c r="D46" s="18"/>
      <c r="E46" s="18"/>
      <c r="F46" s="18"/>
      <c r="G46" s="18"/>
      <c r="H46" s="18"/>
      <c r="I46" s="1"/>
      <c r="J46" s="1"/>
      <c r="K46" s="14"/>
    </row>
    <row r="47" spans="1:13" x14ac:dyDescent="0.2">
      <c r="A47" s="12"/>
      <c r="B47" s="1"/>
      <c r="C47" s="1"/>
      <c r="D47" s="1"/>
      <c r="E47" s="1"/>
      <c r="F47" s="1"/>
      <c r="G47" s="1"/>
      <c r="H47" s="1"/>
      <c r="I47" s="1"/>
      <c r="J47" s="1"/>
      <c r="K47" s="14"/>
    </row>
    <row r="48" spans="1:13" x14ac:dyDescent="0.2">
      <c r="A48" s="12"/>
      <c r="B48" s="1"/>
      <c r="C48" s="1"/>
      <c r="D48" s="1"/>
      <c r="E48" s="1"/>
      <c r="F48" s="1"/>
      <c r="G48" s="1"/>
      <c r="H48" s="1"/>
      <c r="I48" s="1"/>
      <c r="J48" s="1"/>
      <c r="K48" s="14"/>
    </row>
    <row r="49" spans="1:11" x14ac:dyDescent="0.2">
      <c r="A49" s="12"/>
      <c r="B49" s="1"/>
      <c r="C49" s="1"/>
      <c r="D49" s="1"/>
      <c r="E49" s="1"/>
      <c r="F49" s="1"/>
      <c r="G49" s="1"/>
      <c r="H49" s="1"/>
      <c r="I49" s="1"/>
      <c r="J49" s="1"/>
      <c r="K49" s="14"/>
    </row>
    <row r="50" spans="1:11" x14ac:dyDescent="0.2">
      <c r="A50" s="12"/>
      <c r="B50" s="1"/>
      <c r="C50" s="1"/>
      <c r="D50" s="1"/>
      <c r="E50" s="1"/>
      <c r="F50" s="1"/>
      <c r="G50" s="1"/>
      <c r="H50" s="1"/>
      <c r="I50" s="1"/>
      <c r="J50" s="1"/>
      <c r="K50" s="14"/>
    </row>
    <row r="51" spans="1:11" x14ac:dyDescent="0.2">
      <c r="A51" s="12"/>
      <c r="B51" s="1"/>
      <c r="C51" s="1"/>
      <c r="D51" s="1"/>
      <c r="E51" s="1"/>
      <c r="F51" s="1"/>
      <c r="G51" s="1"/>
      <c r="H51" s="1"/>
      <c r="I51" s="1"/>
      <c r="J51" s="1"/>
      <c r="K51" s="14"/>
    </row>
    <row r="52" spans="1:11" x14ac:dyDescent="0.2">
      <c r="A52" s="12"/>
      <c r="B52" s="1"/>
      <c r="C52" s="1"/>
      <c r="D52" s="1"/>
      <c r="E52" s="46"/>
      <c r="F52" s="1"/>
      <c r="G52" s="1"/>
      <c r="H52" s="6" t="s">
        <v>82</v>
      </c>
      <c r="I52" s="193">
        <f>+'Item 100, page 1'!I50:J50</f>
        <v>42582</v>
      </c>
      <c r="J52" s="193" t="s">
        <v>83</v>
      </c>
      <c r="K52" s="14"/>
    </row>
    <row r="53" spans="1:11" x14ac:dyDescent="0.2">
      <c r="A53" s="12"/>
      <c r="B53" s="1"/>
      <c r="C53" s="1"/>
      <c r="D53" s="1"/>
      <c r="E53" s="1"/>
      <c r="F53" s="1"/>
      <c r="G53" s="1"/>
      <c r="H53" s="1"/>
      <c r="I53" s="1"/>
      <c r="J53" s="1"/>
      <c r="K53" s="14"/>
    </row>
    <row r="54" spans="1:11" x14ac:dyDescent="0.2">
      <c r="A54" s="15"/>
      <c r="B54" s="16"/>
      <c r="C54" s="16"/>
      <c r="D54" s="16"/>
      <c r="E54" s="16"/>
      <c r="F54" s="16"/>
      <c r="G54" s="16"/>
      <c r="H54" s="16"/>
      <c r="I54" s="16"/>
      <c r="J54" s="16"/>
      <c r="K54" s="17"/>
    </row>
    <row r="55" spans="1:11" x14ac:dyDescent="0.2">
      <c r="A55" s="12" t="s">
        <v>69</v>
      </c>
      <c r="B55" s="75" t="str">
        <f>+'Check Sheet'!$B$52</f>
        <v>Alex Brenner, Division Controller</v>
      </c>
      <c r="C55" s="1"/>
      <c r="D55" s="1"/>
      <c r="E55" s="1"/>
      <c r="F55" s="1"/>
      <c r="G55" s="1"/>
      <c r="H55" s="1"/>
      <c r="I55" s="1"/>
      <c r="J55" s="1"/>
      <c r="K55" s="14"/>
    </row>
    <row r="56" spans="1:11" x14ac:dyDescent="0.2">
      <c r="A56" s="12"/>
      <c r="B56" s="1"/>
      <c r="C56" s="1"/>
      <c r="D56" s="1"/>
      <c r="E56" s="1"/>
      <c r="F56" s="1"/>
      <c r="G56" s="1"/>
      <c r="H56" s="1"/>
      <c r="I56" s="1"/>
      <c r="J56" s="1"/>
      <c r="K56" s="14"/>
    </row>
    <row r="57" spans="1:11" x14ac:dyDescent="0.2">
      <c r="A57" s="15" t="s">
        <v>70</v>
      </c>
      <c r="B57" s="184">
        <f>+'Check Sheet'!$B$54</f>
        <v>42355</v>
      </c>
      <c r="C57" s="184">
        <f>+'Check Sheet'!C54</f>
        <v>0</v>
      </c>
      <c r="D57" s="16"/>
      <c r="E57" s="16"/>
      <c r="F57" s="16"/>
      <c r="G57" s="16"/>
      <c r="I57" s="45" t="s">
        <v>81</v>
      </c>
      <c r="J57" s="185">
        <f>+'Check Sheet'!$I$54</f>
        <v>42401</v>
      </c>
      <c r="K57" s="186">
        <f>+'Check Sheet'!J54</f>
        <v>0</v>
      </c>
    </row>
    <row r="58" spans="1:11" x14ac:dyDescent="0.2">
      <c r="A58" s="180" t="s">
        <v>17</v>
      </c>
      <c r="B58" s="181"/>
      <c r="C58" s="181"/>
      <c r="D58" s="181"/>
      <c r="E58" s="181"/>
      <c r="F58" s="181"/>
      <c r="G58" s="181"/>
      <c r="H58" s="181"/>
      <c r="I58" s="181"/>
      <c r="J58" s="181"/>
      <c r="K58" s="182"/>
    </row>
    <row r="59" spans="1:11" x14ac:dyDescent="0.2">
      <c r="A59" s="12"/>
      <c r="B59" s="1"/>
      <c r="C59" s="1"/>
      <c r="D59" s="1"/>
      <c r="E59" s="1"/>
      <c r="F59" s="1"/>
      <c r="G59" s="1"/>
      <c r="H59" s="1"/>
      <c r="I59" s="1"/>
      <c r="J59" s="1"/>
      <c r="K59" s="14"/>
    </row>
    <row r="60" spans="1:11" x14ac:dyDescent="0.2">
      <c r="A60" s="12" t="s">
        <v>18</v>
      </c>
      <c r="B60" s="1"/>
      <c r="C60" s="1"/>
      <c r="D60" s="1"/>
      <c r="E60" s="1"/>
      <c r="F60" s="1"/>
      <c r="G60" s="1"/>
      <c r="H60" s="1"/>
      <c r="I60" s="1"/>
      <c r="J60" s="1"/>
      <c r="K60" s="14"/>
    </row>
    <row r="61" spans="1:11" x14ac:dyDescent="0.2">
      <c r="A61" s="15"/>
      <c r="B61" s="16"/>
      <c r="C61" s="16"/>
      <c r="D61" s="16"/>
      <c r="E61" s="16"/>
      <c r="F61" s="16"/>
      <c r="G61" s="16"/>
      <c r="H61" s="16"/>
      <c r="I61" s="16"/>
      <c r="J61" s="16"/>
      <c r="K61" s="17"/>
    </row>
  </sheetData>
  <mergeCells count="6">
    <mergeCell ref="I1:J1"/>
    <mergeCell ref="A5:K5"/>
    <mergeCell ref="A58:K58"/>
    <mergeCell ref="B57:C57"/>
    <mergeCell ref="J57:K57"/>
    <mergeCell ref="I52:J52"/>
  </mergeCells>
  <phoneticPr fontId="0" type="noConversion"/>
  <printOptions horizontalCentered="1" verticalCentered="1"/>
  <pageMargins left="0.5" right="0.5" top="0.5" bottom="0.5" header="0.5" footer="0.5"/>
  <pageSetup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50" customWidth="1"/>
    <col min="2" max="4" width="9.140625" style="50"/>
    <col min="5" max="5" width="10.28515625" style="50" customWidth="1"/>
    <col min="6" max="8" width="9.140625" style="50"/>
    <col min="9" max="9" width="11.85546875" style="50" customWidth="1"/>
    <col min="10" max="10" width="10.85546875" style="50" customWidth="1"/>
    <col min="11" max="16384" width="9.140625" style="50"/>
  </cols>
  <sheetData>
    <row r="1" spans="1:13" x14ac:dyDescent="0.2">
      <c r="A1" s="68"/>
      <c r="B1" s="67"/>
      <c r="C1" s="67"/>
      <c r="D1" s="67"/>
      <c r="E1" s="67"/>
      <c r="F1" s="67"/>
      <c r="G1" s="67"/>
      <c r="H1" s="67"/>
      <c r="I1" s="67"/>
      <c r="J1" s="66"/>
    </row>
    <row r="2" spans="1:13" x14ac:dyDescent="0.2">
      <c r="A2" s="56" t="s">
        <v>0</v>
      </c>
      <c r="B2" s="149">
        <v>26</v>
      </c>
      <c r="C2" s="55"/>
      <c r="D2" s="55"/>
      <c r="E2" s="55"/>
      <c r="F2" s="55"/>
      <c r="G2" s="55"/>
      <c r="H2" s="79" t="s">
        <v>160</v>
      </c>
      <c r="I2" s="74" t="s">
        <v>98</v>
      </c>
      <c r="J2" s="54"/>
    </row>
    <row r="3" spans="1:13" x14ac:dyDescent="0.2">
      <c r="A3" s="56"/>
      <c r="B3" s="55"/>
      <c r="C3" s="55"/>
      <c r="D3" s="55"/>
      <c r="E3" s="55"/>
      <c r="F3" s="55"/>
      <c r="G3" s="55"/>
      <c r="H3" s="55"/>
      <c r="I3" s="55"/>
      <c r="J3" s="54"/>
    </row>
    <row r="4" spans="1:13" x14ac:dyDescent="0.2">
      <c r="A4" s="56" t="s">
        <v>1</v>
      </c>
      <c r="B4" s="55"/>
      <c r="C4" s="55"/>
      <c r="D4" s="110" t="str">
        <f>+'Check Sheet'!$D$4</f>
        <v>Rabanco LTD G-12</v>
      </c>
      <c r="E4" s="55"/>
      <c r="F4" s="55"/>
      <c r="G4" s="55"/>
      <c r="H4" s="55"/>
      <c r="I4" s="55"/>
      <c r="J4" s="54"/>
    </row>
    <row r="5" spans="1:13" x14ac:dyDescent="0.2">
      <c r="A5" s="53" t="s">
        <v>2</v>
      </c>
      <c r="B5" s="52"/>
      <c r="C5" s="52"/>
      <c r="D5" s="105" t="str">
        <f>+'Check Sheet'!$D$5</f>
        <v xml:space="preserve">Republic Services, Rabanco Companies, Sea Tac Disposal </v>
      </c>
      <c r="E5" s="52"/>
      <c r="F5" s="52"/>
      <c r="G5" s="52"/>
      <c r="H5" s="52"/>
      <c r="I5" s="52"/>
      <c r="J5" s="51"/>
    </row>
    <row r="6" spans="1:13" x14ac:dyDescent="0.2">
      <c r="A6" s="56"/>
      <c r="B6" s="55"/>
      <c r="C6" s="55"/>
      <c r="D6" s="55"/>
      <c r="E6" s="55"/>
      <c r="F6" s="55"/>
      <c r="G6" s="55"/>
      <c r="H6" s="55"/>
      <c r="I6" s="55"/>
      <c r="J6" s="54"/>
      <c r="L6" s="50" t="s">
        <v>129</v>
      </c>
      <c r="M6" s="112" t="e">
        <f>#REF!</f>
        <v>#REF!</v>
      </c>
    </row>
    <row r="7" spans="1:13" x14ac:dyDescent="0.2">
      <c r="A7" s="190" t="s">
        <v>84</v>
      </c>
      <c r="B7" s="191"/>
      <c r="C7" s="191"/>
      <c r="D7" s="191"/>
      <c r="E7" s="191"/>
      <c r="F7" s="191"/>
      <c r="G7" s="191"/>
      <c r="H7" s="191"/>
      <c r="I7" s="191"/>
      <c r="J7" s="192"/>
    </row>
    <row r="8" spans="1:13" x14ac:dyDescent="0.2">
      <c r="A8" s="56"/>
      <c r="B8" s="55"/>
      <c r="C8" s="55"/>
      <c r="D8" s="55"/>
      <c r="E8" s="55"/>
      <c r="F8" s="55"/>
      <c r="G8" s="55"/>
      <c r="H8" s="55"/>
      <c r="I8" s="55"/>
      <c r="J8" s="54"/>
    </row>
    <row r="9" spans="1:13" x14ac:dyDescent="0.2">
      <c r="A9" s="56" t="s">
        <v>58</v>
      </c>
      <c r="B9" s="72" t="s">
        <v>85</v>
      </c>
      <c r="C9" s="55"/>
      <c r="D9" s="55"/>
      <c r="E9" s="55"/>
      <c r="F9" s="55"/>
      <c r="G9" s="55"/>
      <c r="H9" s="55"/>
      <c r="I9" s="55"/>
      <c r="J9" s="54"/>
    </row>
    <row r="10" spans="1:13" x14ac:dyDescent="0.2">
      <c r="A10" s="56"/>
      <c r="B10" s="72" t="s">
        <v>86</v>
      </c>
      <c r="C10" s="55"/>
      <c r="D10" s="55"/>
      <c r="E10" s="55"/>
      <c r="F10" s="55"/>
      <c r="G10" s="55"/>
      <c r="H10" s="55"/>
      <c r="I10" s="55"/>
      <c r="J10" s="54"/>
    </row>
    <row r="11" spans="1:13" x14ac:dyDescent="0.2">
      <c r="A11" s="56"/>
      <c r="B11" s="55" t="s">
        <v>87</v>
      </c>
      <c r="C11" s="55"/>
      <c r="D11" s="55"/>
      <c r="E11" s="55"/>
      <c r="F11" s="55"/>
      <c r="G11" s="55"/>
      <c r="H11" s="55"/>
      <c r="I11" s="55"/>
      <c r="J11" s="54"/>
    </row>
    <row r="12" spans="1:13" x14ac:dyDescent="0.2">
      <c r="A12" s="56"/>
      <c r="B12" s="55"/>
      <c r="C12" s="55"/>
      <c r="D12" s="55"/>
      <c r="E12" s="55"/>
      <c r="F12" s="55"/>
      <c r="G12" s="55"/>
      <c r="H12" s="55"/>
      <c r="I12" s="55"/>
      <c r="J12" s="54"/>
    </row>
    <row r="13" spans="1:13" x14ac:dyDescent="0.2">
      <c r="A13" s="56" t="s">
        <v>59</v>
      </c>
      <c r="B13" s="57" t="s">
        <v>88</v>
      </c>
      <c r="C13" s="63"/>
      <c r="D13" s="55"/>
      <c r="E13" s="63"/>
      <c r="F13" s="63"/>
      <c r="G13" s="55"/>
      <c r="H13" s="63"/>
      <c r="I13" s="63"/>
      <c r="J13" s="54"/>
    </row>
    <row r="14" spans="1:13" x14ac:dyDescent="0.2">
      <c r="A14" s="56"/>
      <c r="B14" s="57" t="s">
        <v>89</v>
      </c>
      <c r="C14" s="63"/>
      <c r="D14" s="55"/>
      <c r="E14" s="63"/>
      <c r="F14" s="63"/>
      <c r="G14" s="55"/>
      <c r="H14" s="63"/>
      <c r="I14" s="63"/>
      <c r="J14" s="54"/>
    </row>
    <row r="15" spans="1:13" x14ac:dyDescent="0.2">
      <c r="A15" s="56"/>
      <c r="B15" s="57" t="s">
        <v>90</v>
      </c>
      <c r="C15" s="55"/>
      <c r="D15" s="55"/>
      <c r="E15" s="55"/>
      <c r="F15" s="55"/>
      <c r="G15" s="55"/>
      <c r="H15" s="55"/>
      <c r="I15" s="55"/>
      <c r="J15" s="54"/>
    </row>
    <row r="16" spans="1:13" x14ac:dyDescent="0.2">
      <c r="A16" s="56"/>
      <c r="B16" s="57" t="s">
        <v>91</v>
      </c>
      <c r="C16" s="55"/>
      <c r="D16" s="55"/>
      <c r="E16" s="55"/>
      <c r="F16" s="55"/>
      <c r="G16" s="55"/>
      <c r="H16" s="55"/>
      <c r="I16" s="55"/>
      <c r="J16" s="54"/>
    </row>
    <row r="17" spans="1:10" x14ac:dyDescent="0.2">
      <c r="A17" s="56"/>
      <c r="B17" s="57"/>
      <c r="C17" s="55"/>
      <c r="D17" s="55"/>
      <c r="E17" s="55"/>
      <c r="F17" s="55"/>
      <c r="G17" s="55"/>
      <c r="H17" s="55"/>
      <c r="I17" s="55"/>
      <c r="J17" s="54"/>
    </row>
    <row r="18" spans="1:10" x14ac:dyDescent="0.2">
      <c r="A18" s="61" t="s">
        <v>76</v>
      </c>
      <c r="B18" s="59" t="s">
        <v>92</v>
      </c>
      <c r="C18" s="58"/>
      <c r="D18" s="58"/>
      <c r="E18" s="58"/>
      <c r="F18" s="58"/>
      <c r="G18" s="58"/>
      <c r="H18" s="58"/>
      <c r="I18" s="58"/>
      <c r="J18" s="60"/>
    </row>
    <row r="19" spans="1:10" x14ac:dyDescent="0.2">
      <c r="A19" s="56"/>
      <c r="B19" s="57" t="s">
        <v>93</v>
      </c>
      <c r="C19" s="55"/>
      <c r="D19" s="55"/>
      <c r="E19" s="55"/>
      <c r="F19" s="55"/>
      <c r="G19" s="55"/>
      <c r="H19" s="55"/>
      <c r="I19" s="55"/>
      <c r="J19" s="54"/>
    </row>
    <row r="20" spans="1:10" x14ac:dyDescent="0.2">
      <c r="A20" s="56"/>
      <c r="B20" s="57"/>
      <c r="C20" s="55"/>
      <c r="D20" s="55"/>
      <c r="E20" s="55"/>
      <c r="F20" s="55"/>
      <c r="G20" s="55"/>
      <c r="H20" s="55"/>
      <c r="I20" s="55"/>
      <c r="J20" s="54"/>
    </row>
    <row r="21" spans="1:10" x14ac:dyDescent="0.2">
      <c r="A21" s="56"/>
      <c r="B21" s="57"/>
      <c r="C21" s="68"/>
      <c r="D21" s="66"/>
      <c r="E21" s="194" t="s">
        <v>60</v>
      </c>
      <c r="F21" s="195"/>
      <c r="G21" s="55"/>
      <c r="H21" s="55"/>
      <c r="I21" s="55"/>
      <c r="J21" s="54"/>
    </row>
    <row r="22" spans="1:10" x14ac:dyDescent="0.2">
      <c r="A22" s="56"/>
      <c r="B22" s="57"/>
      <c r="C22" s="196" t="s">
        <v>61</v>
      </c>
      <c r="D22" s="197"/>
      <c r="E22" s="196" t="s">
        <v>94</v>
      </c>
      <c r="F22" s="197"/>
      <c r="G22" s="55"/>
      <c r="H22" s="55"/>
      <c r="I22" s="55"/>
      <c r="J22" s="54"/>
    </row>
    <row r="23" spans="1:10" x14ac:dyDescent="0.2">
      <c r="A23" s="56"/>
      <c r="B23" s="57"/>
      <c r="C23" s="71" t="s">
        <v>72</v>
      </c>
      <c r="D23" s="62"/>
      <c r="E23" s="95" t="e">
        <f>+#REF!</f>
        <v>#REF!</v>
      </c>
      <c r="F23" s="62"/>
      <c r="G23" s="55"/>
      <c r="H23" s="55"/>
      <c r="I23" s="55"/>
      <c r="J23" s="54"/>
    </row>
    <row r="24" spans="1:10" x14ac:dyDescent="0.2">
      <c r="A24" s="56"/>
      <c r="B24" s="55"/>
      <c r="C24" s="71" t="s">
        <v>74</v>
      </c>
      <c r="D24" s="62"/>
      <c r="E24" s="69"/>
      <c r="F24" s="62"/>
      <c r="G24" s="55"/>
      <c r="H24" s="55"/>
      <c r="I24" s="55"/>
      <c r="J24" s="54"/>
    </row>
    <row r="25" spans="1:10" x14ac:dyDescent="0.2">
      <c r="A25" s="56"/>
      <c r="B25" s="55"/>
      <c r="C25" s="71" t="s">
        <v>95</v>
      </c>
      <c r="D25" s="62"/>
      <c r="E25" s="69"/>
      <c r="F25" s="62"/>
      <c r="G25" s="55"/>
      <c r="H25" s="55"/>
      <c r="I25" s="55"/>
      <c r="J25" s="54"/>
    </row>
    <row r="26" spans="1:10" x14ac:dyDescent="0.2">
      <c r="A26" s="56"/>
      <c r="B26" s="55"/>
      <c r="C26" s="71" t="s">
        <v>75</v>
      </c>
      <c r="D26" s="62"/>
      <c r="E26" s="69"/>
      <c r="F26" s="62"/>
      <c r="G26" s="55"/>
      <c r="H26" s="55"/>
      <c r="I26" s="55"/>
      <c r="J26" s="54"/>
    </row>
    <row r="27" spans="1:10" x14ac:dyDescent="0.2">
      <c r="A27" s="56"/>
      <c r="B27" s="55"/>
      <c r="C27" s="71" t="s">
        <v>73</v>
      </c>
      <c r="D27" s="62"/>
      <c r="E27" s="69"/>
      <c r="F27" s="62"/>
      <c r="G27" s="55"/>
      <c r="H27" s="55"/>
      <c r="I27" s="55"/>
      <c r="J27" s="54"/>
    </row>
    <row r="28" spans="1:10" x14ac:dyDescent="0.2">
      <c r="A28" s="56"/>
      <c r="B28" s="55"/>
      <c r="C28" s="71" t="s">
        <v>96</v>
      </c>
      <c r="D28" s="62"/>
      <c r="E28" s="95" t="e">
        <f>+#REF!</f>
        <v>#REF!</v>
      </c>
      <c r="F28" s="62"/>
      <c r="G28" s="55"/>
      <c r="H28" s="55"/>
      <c r="I28" s="55"/>
      <c r="J28" s="54"/>
    </row>
    <row r="29" spans="1:10" x14ac:dyDescent="0.2">
      <c r="A29" s="56"/>
      <c r="B29" s="55"/>
      <c r="C29" s="71"/>
      <c r="D29" s="62"/>
      <c r="E29" s="71"/>
      <c r="F29" s="62"/>
      <c r="G29" s="55"/>
      <c r="H29" s="55"/>
      <c r="I29" s="55"/>
      <c r="J29" s="54"/>
    </row>
    <row r="30" spans="1:10" x14ac:dyDescent="0.2">
      <c r="A30" s="56"/>
      <c r="B30" s="55"/>
      <c r="C30" s="71"/>
      <c r="D30" s="62"/>
      <c r="E30" s="71"/>
      <c r="F30" s="62"/>
      <c r="G30" s="55"/>
      <c r="H30" s="55"/>
      <c r="I30" s="55"/>
      <c r="J30" s="54"/>
    </row>
    <row r="31" spans="1:10" x14ac:dyDescent="0.2">
      <c r="A31" s="70"/>
      <c r="B31" s="58"/>
      <c r="C31" s="58"/>
      <c r="D31" s="58"/>
      <c r="E31" s="58"/>
      <c r="F31" s="58"/>
      <c r="G31" s="58"/>
      <c r="H31" s="58"/>
      <c r="I31" s="58"/>
      <c r="J31" s="60"/>
    </row>
    <row r="32" spans="1:10" x14ac:dyDescent="0.2">
      <c r="A32" s="56" t="s">
        <v>80</v>
      </c>
      <c r="B32" s="57" t="s">
        <v>77</v>
      </c>
      <c r="C32" s="55"/>
      <c r="D32" s="55"/>
      <c r="E32" s="55"/>
      <c r="F32" s="55"/>
      <c r="G32" s="55"/>
      <c r="H32" s="55"/>
      <c r="I32" s="55"/>
      <c r="J32" s="54"/>
    </row>
    <row r="33" spans="1:12" x14ac:dyDescent="0.2">
      <c r="A33" s="64"/>
      <c r="B33" s="57" t="s">
        <v>97</v>
      </c>
      <c r="C33" s="55"/>
      <c r="D33" s="55"/>
      <c r="E33" s="55"/>
      <c r="F33" s="55"/>
      <c r="G33" s="55"/>
      <c r="H33" s="55"/>
      <c r="I33" s="55"/>
      <c r="J33" s="54"/>
    </row>
    <row r="34" spans="1:12" x14ac:dyDescent="0.2">
      <c r="A34" s="56"/>
      <c r="B34" s="57" t="s">
        <v>78</v>
      </c>
      <c r="C34" s="55"/>
      <c r="D34" s="55"/>
      <c r="E34" s="55"/>
      <c r="F34" s="55"/>
      <c r="G34" s="55"/>
      <c r="H34" s="55"/>
      <c r="I34" s="55"/>
      <c r="J34" s="54"/>
    </row>
    <row r="35" spans="1:12" x14ac:dyDescent="0.2">
      <c r="A35" s="56"/>
      <c r="B35" s="57" t="s">
        <v>79</v>
      </c>
      <c r="C35" s="55"/>
      <c r="D35" s="55"/>
      <c r="E35" s="55"/>
      <c r="F35" s="55"/>
      <c r="G35" s="55"/>
      <c r="H35" s="55"/>
      <c r="I35" s="55"/>
      <c r="J35" s="54"/>
    </row>
    <row r="36" spans="1:12" x14ac:dyDescent="0.2">
      <c r="A36" s="56"/>
      <c r="B36" s="57"/>
      <c r="C36" s="55"/>
      <c r="D36" s="55"/>
      <c r="E36" s="55"/>
      <c r="F36" s="55"/>
      <c r="G36" s="55"/>
      <c r="H36" s="55"/>
      <c r="I36" s="55"/>
      <c r="J36" s="54"/>
    </row>
    <row r="37" spans="1:12" x14ac:dyDescent="0.2">
      <c r="A37" s="93" t="e">
        <f>+#REF!</f>
        <v>#REF!</v>
      </c>
      <c r="B37" s="94" t="e">
        <f>+#REF!</f>
        <v>#REF!</v>
      </c>
      <c r="C37" s="55"/>
      <c r="D37" s="55"/>
      <c r="E37" s="55"/>
      <c r="F37" s="55"/>
      <c r="G37" s="55"/>
      <c r="H37" s="95" t="e">
        <f>+#REF!</f>
        <v>#REF!</v>
      </c>
      <c r="I37" s="96" t="e">
        <f>+#REF!</f>
        <v>#REF!</v>
      </c>
      <c r="J37" s="54"/>
      <c r="K37" s="157" t="s">
        <v>167</v>
      </c>
      <c r="L37" s="157"/>
    </row>
    <row r="38" spans="1:12" x14ac:dyDescent="0.2">
      <c r="A38" s="56"/>
      <c r="B38" s="94" t="e">
        <f>+#REF!</f>
        <v>#REF!</v>
      </c>
      <c r="C38" s="55"/>
      <c r="D38" s="55"/>
      <c r="E38" s="55"/>
      <c r="F38" s="55"/>
      <c r="G38" s="55"/>
      <c r="H38" s="55"/>
      <c r="I38" s="55"/>
      <c r="J38" s="54"/>
    </row>
    <row r="39" spans="1:12" x14ac:dyDescent="0.2">
      <c r="A39" s="56"/>
      <c r="B39" s="94" t="e">
        <f>+#REF!</f>
        <v>#REF!</v>
      </c>
      <c r="C39" s="55"/>
      <c r="D39" s="55"/>
      <c r="E39" s="55"/>
      <c r="F39" s="55"/>
      <c r="G39" s="55"/>
      <c r="H39" s="55"/>
      <c r="I39" s="55"/>
      <c r="J39" s="54"/>
    </row>
    <row r="40" spans="1:12" x14ac:dyDescent="0.2">
      <c r="A40" s="56"/>
      <c r="B40" s="94" t="e">
        <f>+#REF!</f>
        <v>#REF!</v>
      </c>
      <c r="C40" s="55"/>
      <c r="D40" s="55"/>
      <c r="E40" s="55"/>
      <c r="F40" s="55"/>
      <c r="G40" s="55"/>
      <c r="H40" s="55"/>
      <c r="I40" s="55"/>
      <c r="J40" s="54"/>
    </row>
    <row r="41" spans="1:12" x14ac:dyDescent="0.2">
      <c r="A41" s="56"/>
      <c r="B41" s="55"/>
      <c r="C41" s="55"/>
      <c r="D41" s="55"/>
      <c r="E41" s="55"/>
      <c r="F41" s="55"/>
      <c r="G41" s="55"/>
      <c r="H41" s="55"/>
      <c r="I41" s="55"/>
      <c r="J41" s="54"/>
    </row>
    <row r="42" spans="1:12" x14ac:dyDescent="0.2">
      <c r="A42" s="56"/>
      <c r="B42" s="55"/>
      <c r="C42" s="55"/>
      <c r="D42" s="55"/>
      <c r="E42" s="55"/>
      <c r="F42" s="55"/>
      <c r="G42" s="55"/>
      <c r="H42" s="55"/>
      <c r="I42" s="55"/>
      <c r="J42" s="54"/>
    </row>
    <row r="43" spans="1:12" x14ac:dyDescent="0.2">
      <c r="A43" s="56"/>
      <c r="B43" s="55"/>
      <c r="C43" s="55"/>
      <c r="D43" s="58"/>
      <c r="E43" s="58"/>
      <c r="F43" s="58"/>
      <c r="G43" s="58"/>
      <c r="H43" s="55"/>
      <c r="I43" s="55"/>
      <c r="J43" s="54"/>
    </row>
    <row r="44" spans="1:12" x14ac:dyDescent="0.2">
      <c r="A44" s="56"/>
      <c r="B44" s="55"/>
      <c r="C44" s="55"/>
      <c r="D44" s="55"/>
      <c r="E44" s="55"/>
      <c r="F44" s="55"/>
      <c r="G44" s="55"/>
      <c r="H44" s="55"/>
      <c r="I44" s="55"/>
      <c r="J44" s="54"/>
    </row>
    <row r="45" spans="1:12" x14ac:dyDescent="0.2">
      <c r="A45" s="56"/>
      <c r="B45" s="55"/>
      <c r="C45" s="55"/>
      <c r="D45" s="55"/>
      <c r="E45" s="55"/>
      <c r="F45" s="55"/>
      <c r="G45" s="55"/>
      <c r="H45" s="55"/>
      <c r="I45" s="55"/>
      <c r="J45" s="54"/>
    </row>
    <row r="46" spans="1:12" x14ac:dyDescent="0.2">
      <c r="A46" s="56"/>
      <c r="B46" s="55"/>
      <c r="C46" s="55"/>
      <c r="D46" s="55"/>
      <c r="E46" s="55"/>
      <c r="F46" s="55"/>
      <c r="G46" s="55"/>
      <c r="H46" s="55"/>
      <c r="I46" s="55"/>
      <c r="J46" s="54"/>
    </row>
    <row r="47" spans="1:12" x14ac:dyDescent="0.2">
      <c r="A47" s="56"/>
      <c r="B47" s="55"/>
      <c r="C47" s="55"/>
      <c r="D47" s="55"/>
      <c r="E47" s="55"/>
      <c r="F47" s="55"/>
      <c r="G47" s="55"/>
      <c r="H47" s="55"/>
      <c r="I47" s="55"/>
      <c r="J47" s="54"/>
    </row>
    <row r="48" spans="1:12" x14ac:dyDescent="0.2">
      <c r="A48" s="56"/>
      <c r="B48" s="55"/>
      <c r="C48" s="55"/>
      <c r="D48" s="55"/>
      <c r="E48" s="55"/>
      <c r="F48" s="55"/>
      <c r="G48" s="55"/>
      <c r="H48" s="55"/>
      <c r="I48" s="55"/>
      <c r="J48" s="54"/>
    </row>
    <row r="49" spans="1:10" x14ac:dyDescent="0.2">
      <c r="A49" s="56"/>
      <c r="B49" s="55"/>
      <c r="C49" s="55"/>
      <c r="D49" s="55"/>
      <c r="E49" s="55"/>
      <c r="F49" s="55"/>
      <c r="G49" s="55"/>
      <c r="H49" s="55"/>
      <c r="I49" s="55"/>
      <c r="J49" s="54"/>
    </row>
    <row r="50" spans="1:10" x14ac:dyDescent="0.2">
      <c r="A50" s="56"/>
      <c r="B50" s="55"/>
      <c r="C50" s="55"/>
      <c r="D50" s="55"/>
      <c r="E50" s="55"/>
      <c r="F50" s="55"/>
      <c r="G50" s="55"/>
      <c r="H50" s="55"/>
      <c r="I50" s="55"/>
      <c r="J50" s="54"/>
    </row>
    <row r="51" spans="1:10" x14ac:dyDescent="0.2">
      <c r="A51" s="53"/>
      <c r="B51" s="52"/>
      <c r="C51" s="52"/>
      <c r="D51" s="52"/>
      <c r="E51" s="52"/>
      <c r="F51" s="52"/>
      <c r="G51" s="52"/>
      <c r="H51" s="52"/>
      <c r="I51" s="52"/>
      <c r="J51" s="51"/>
    </row>
    <row r="52" spans="1:10" x14ac:dyDescent="0.2">
      <c r="A52" s="12" t="s">
        <v>69</v>
      </c>
      <c r="B52" s="75" t="str">
        <f>+'Check Sheet'!$B$52</f>
        <v>Alex Brenner, Division Controller</v>
      </c>
      <c r="C52" s="1"/>
      <c r="D52" s="55"/>
      <c r="E52" s="55"/>
      <c r="F52" s="55"/>
      <c r="G52" s="55"/>
      <c r="H52" s="55"/>
      <c r="I52" s="55"/>
      <c r="J52" s="54"/>
    </row>
    <row r="53" spans="1:10" x14ac:dyDescent="0.2">
      <c r="A53" s="12"/>
      <c r="B53" s="1"/>
      <c r="C53" s="1"/>
      <c r="D53" s="55"/>
      <c r="E53" s="55"/>
      <c r="F53" s="55"/>
      <c r="G53" s="55"/>
      <c r="H53" s="55"/>
      <c r="I53" s="55"/>
      <c r="J53" s="54"/>
    </row>
    <row r="54" spans="1:10" x14ac:dyDescent="0.2">
      <c r="A54" s="15" t="s">
        <v>70</v>
      </c>
      <c r="B54" s="184">
        <f>+'Check Sheet'!$B$54</f>
        <v>42355</v>
      </c>
      <c r="C54" s="184">
        <f>+'Check Sheet'!C53</f>
        <v>0</v>
      </c>
      <c r="D54" s="52"/>
      <c r="E54" s="52"/>
      <c r="F54" s="52"/>
      <c r="H54" s="45" t="s">
        <v>81</v>
      </c>
      <c r="I54" s="185">
        <f>+'Check Sheet'!$I$54</f>
        <v>42401</v>
      </c>
      <c r="J54" s="186">
        <f>+'Check Sheet'!I53</f>
        <v>0</v>
      </c>
    </row>
    <row r="55" spans="1:10" x14ac:dyDescent="0.2">
      <c r="A55" s="187" t="s">
        <v>17</v>
      </c>
      <c r="B55" s="188"/>
      <c r="C55" s="188"/>
      <c r="D55" s="188"/>
      <c r="E55" s="188"/>
      <c r="F55" s="188"/>
      <c r="G55" s="188"/>
      <c r="H55" s="188"/>
      <c r="I55" s="188"/>
      <c r="J55" s="189"/>
    </row>
    <row r="56" spans="1:10" x14ac:dyDescent="0.2">
      <c r="A56" s="56"/>
      <c r="B56" s="55"/>
      <c r="C56" s="55"/>
      <c r="D56" s="55"/>
      <c r="E56" s="55"/>
      <c r="F56" s="55"/>
      <c r="G56" s="55"/>
      <c r="H56" s="55"/>
      <c r="I56" s="55"/>
      <c r="J56" s="54"/>
    </row>
    <row r="57" spans="1:10" x14ac:dyDescent="0.2">
      <c r="A57" s="56" t="s">
        <v>18</v>
      </c>
      <c r="B57" s="55"/>
      <c r="C57" s="55"/>
      <c r="D57" s="55"/>
      <c r="E57" s="55"/>
      <c r="F57" s="55"/>
      <c r="G57" s="55"/>
      <c r="H57" s="55"/>
      <c r="I57" s="55"/>
      <c r="J57" s="54"/>
    </row>
    <row r="58" spans="1:10" x14ac:dyDescent="0.2">
      <c r="A58" s="53"/>
      <c r="B58" s="52"/>
      <c r="C58" s="52"/>
      <c r="D58" s="52"/>
      <c r="E58" s="52"/>
      <c r="F58" s="52"/>
      <c r="G58" s="52"/>
      <c r="H58" s="52"/>
      <c r="I58" s="52"/>
      <c r="J58" s="51"/>
    </row>
    <row r="63" spans="1:10" ht="12" customHeight="1" x14ac:dyDescent="0.2"/>
  </sheetData>
  <mergeCells count="7">
    <mergeCell ref="A55:J55"/>
    <mergeCell ref="A7:J7"/>
    <mergeCell ref="E21:F21"/>
    <mergeCell ref="C22:D22"/>
    <mergeCell ref="E22:F22"/>
    <mergeCell ref="B54:C54"/>
    <mergeCell ref="I54:J54"/>
  </mergeCells>
  <printOptions horizontalCentered="1" verticalCentered="1"/>
  <pageMargins left="0.5" right="0.5" top="0.5" bottom="0.5" header="0.5" footer="0.5"/>
  <pageSetup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50" customWidth="1"/>
    <col min="2" max="4" width="9.140625" style="50"/>
    <col min="5" max="5" width="10.28515625" style="50" customWidth="1"/>
    <col min="6" max="8" width="9.140625" style="50"/>
    <col min="9" max="9" width="11.85546875" style="50" customWidth="1"/>
    <col min="10" max="10" width="10.85546875" style="50" customWidth="1"/>
    <col min="11" max="16384" width="9.140625" style="50"/>
  </cols>
  <sheetData>
    <row r="1" spans="1:13" x14ac:dyDescent="0.2">
      <c r="A1" s="68"/>
      <c r="B1" s="67"/>
      <c r="C1" s="67"/>
      <c r="D1" s="67"/>
      <c r="E1" s="67"/>
      <c r="F1" s="67"/>
      <c r="G1" s="67"/>
      <c r="H1" s="67"/>
      <c r="I1" s="67"/>
      <c r="J1" s="66"/>
    </row>
    <row r="2" spans="1:13" x14ac:dyDescent="0.2">
      <c r="A2" s="56" t="s">
        <v>0</v>
      </c>
      <c r="B2" s="65">
        <v>11</v>
      </c>
      <c r="C2" s="55"/>
      <c r="D2" s="55"/>
      <c r="E2" s="55"/>
      <c r="F2" s="55"/>
      <c r="G2" s="55"/>
      <c r="H2" s="79" t="s">
        <v>108</v>
      </c>
      <c r="I2" s="74" t="s">
        <v>115</v>
      </c>
      <c r="J2" s="54"/>
    </row>
    <row r="3" spans="1:13" x14ac:dyDescent="0.2">
      <c r="A3" s="56"/>
      <c r="B3" s="55"/>
      <c r="C3" s="55"/>
      <c r="D3" s="55"/>
      <c r="E3" s="55"/>
      <c r="F3" s="55"/>
      <c r="G3" s="55"/>
      <c r="H3" s="55"/>
      <c r="I3" s="55"/>
      <c r="J3" s="54"/>
    </row>
    <row r="4" spans="1:13" x14ac:dyDescent="0.2">
      <c r="A4" s="56" t="s">
        <v>1</v>
      </c>
      <c r="B4" s="55"/>
      <c r="C4" s="55"/>
      <c r="D4" s="110" t="str">
        <f>+'Check Sheet'!$D$4</f>
        <v>Rabanco LTD G-12</v>
      </c>
      <c r="E4" s="55"/>
      <c r="F4" s="55"/>
      <c r="G4" s="55"/>
      <c r="H4" s="55"/>
      <c r="I4" s="55"/>
      <c r="J4" s="54"/>
    </row>
    <row r="5" spans="1:13" x14ac:dyDescent="0.2">
      <c r="A5" s="53" t="s">
        <v>2</v>
      </c>
      <c r="B5" s="52"/>
      <c r="C5" s="52"/>
      <c r="D5" s="105" t="str">
        <f>+'Check Sheet'!$D$5</f>
        <v xml:space="preserve">Republic Services, Rabanco Companies, Sea Tac Disposal </v>
      </c>
      <c r="E5" s="52"/>
      <c r="F5" s="52"/>
      <c r="G5" s="52"/>
      <c r="H5" s="52"/>
      <c r="I5" s="52"/>
      <c r="J5" s="51"/>
    </row>
    <row r="6" spans="1:13" x14ac:dyDescent="0.2">
      <c r="A6" s="56"/>
      <c r="B6" s="55"/>
      <c r="C6" s="55"/>
      <c r="D6" s="55"/>
      <c r="E6" s="55"/>
      <c r="F6" s="55"/>
      <c r="G6" s="55"/>
      <c r="H6" s="55"/>
      <c r="I6" s="55"/>
      <c r="J6" s="54"/>
      <c r="L6" s="50" t="s">
        <v>129</v>
      </c>
      <c r="M6" s="112"/>
    </row>
    <row r="7" spans="1:13" x14ac:dyDescent="0.2">
      <c r="A7" s="190" t="s">
        <v>84</v>
      </c>
      <c r="B7" s="191"/>
      <c r="C7" s="191"/>
      <c r="D7" s="191"/>
      <c r="E7" s="191"/>
      <c r="F7" s="191"/>
      <c r="G7" s="191"/>
      <c r="H7" s="191"/>
      <c r="I7" s="191"/>
      <c r="J7" s="192"/>
    </row>
    <row r="8" spans="1:13" x14ac:dyDescent="0.2">
      <c r="A8" s="56"/>
      <c r="B8" s="55"/>
      <c r="C8" s="55"/>
      <c r="D8" s="55"/>
      <c r="E8" s="55"/>
      <c r="F8" s="55"/>
      <c r="G8" s="55"/>
      <c r="H8" s="55"/>
      <c r="I8" s="55"/>
      <c r="J8" s="54"/>
    </row>
    <row r="9" spans="1:13" x14ac:dyDescent="0.2">
      <c r="A9" s="56"/>
      <c r="B9" s="72"/>
      <c r="C9" s="55"/>
      <c r="D9" s="55"/>
      <c r="E9" s="55"/>
      <c r="F9" s="55"/>
      <c r="G9" s="55"/>
      <c r="H9" s="55"/>
      <c r="I9" s="55"/>
      <c r="J9" s="54"/>
    </row>
    <row r="10" spans="1:13" x14ac:dyDescent="0.2">
      <c r="A10" s="56"/>
      <c r="B10" s="72"/>
      <c r="C10" s="55"/>
      <c r="D10" s="55"/>
      <c r="E10" s="55"/>
      <c r="F10" s="55"/>
      <c r="G10" s="55"/>
      <c r="H10" s="55"/>
      <c r="I10" s="55"/>
      <c r="J10" s="54"/>
    </row>
    <row r="11" spans="1:13" x14ac:dyDescent="0.2">
      <c r="A11" s="99"/>
      <c r="B11" s="198" t="s">
        <v>124</v>
      </c>
      <c r="C11" s="198"/>
      <c r="D11" s="198"/>
      <c r="E11" s="198"/>
      <c r="F11" s="198"/>
      <c r="G11" s="198"/>
      <c r="H11" s="198"/>
      <c r="I11" s="198"/>
      <c r="J11" s="100"/>
    </row>
    <row r="12" spans="1:13" x14ac:dyDescent="0.2">
      <c r="A12" s="99"/>
      <c r="B12" s="198"/>
      <c r="C12" s="198"/>
      <c r="D12" s="198"/>
      <c r="E12" s="198"/>
      <c r="F12" s="198"/>
      <c r="G12" s="198"/>
      <c r="H12" s="198"/>
      <c r="I12" s="198"/>
      <c r="J12" s="100"/>
    </row>
    <row r="13" spans="1:13" x14ac:dyDescent="0.2">
      <c r="A13" s="99"/>
      <c r="B13" s="198"/>
      <c r="C13" s="198"/>
      <c r="D13" s="198"/>
      <c r="E13" s="198"/>
      <c r="F13" s="198"/>
      <c r="G13" s="198"/>
      <c r="H13" s="198"/>
      <c r="I13" s="198"/>
      <c r="J13" s="100"/>
    </row>
    <row r="14" spans="1:13" x14ac:dyDescent="0.2">
      <c r="A14" s="56"/>
      <c r="B14" s="198"/>
      <c r="C14" s="198"/>
      <c r="D14" s="198"/>
      <c r="E14" s="198"/>
      <c r="F14" s="198"/>
      <c r="G14" s="198"/>
      <c r="H14" s="198"/>
      <c r="I14" s="198"/>
      <c r="J14" s="54"/>
    </row>
    <row r="15" spans="1:13" x14ac:dyDescent="0.2">
      <c r="A15" s="56"/>
      <c r="B15" s="57"/>
      <c r="C15" s="55"/>
      <c r="D15" s="55"/>
      <c r="E15" s="55"/>
      <c r="F15" s="55"/>
      <c r="G15" s="55"/>
      <c r="H15" s="55"/>
      <c r="I15" s="55"/>
      <c r="J15" s="54"/>
    </row>
    <row r="16" spans="1:13" x14ac:dyDescent="0.2">
      <c r="A16" s="56"/>
      <c r="B16" s="198" t="s">
        <v>116</v>
      </c>
      <c r="C16" s="198"/>
      <c r="D16" s="198"/>
      <c r="E16" s="198"/>
      <c r="F16" s="198"/>
      <c r="G16" s="198"/>
      <c r="H16" s="198"/>
      <c r="I16" s="198"/>
      <c r="J16" s="54"/>
    </row>
    <row r="17" spans="1:12" x14ac:dyDescent="0.2">
      <c r="A17" s="56"/>
      <c r="B17" s="198"/>
      <c r="C17" s="198"/>
      <c r="D17" s="198"/>
      <c r="E17" s="198"/>
      <c r="F17" s="198"/>
      <c r="G17" s="198"/>
      <c r="H17" s="198"/>
      <c r="I17" s="198"/>
      <c r="J17" s="54"/>
    </row>
    <row r="18" spans="1:12" x14ac:dyDescent="0.2">
      <c r="A18" s="61"/>
      <c r="B18" s="198"/>
      <c r="C18" s="198"/>
      <c r="D18" s="198"/>
      <c r="E18" s="198"/>
      <c r="F18" s="198"/>
      <c r="G18" s="198"/>
      <c r="H18" s="198"/>
      <c r="I18" s="198"/>
      <c r="J18" s="60"/>
    </row>
    <row r="19" spans="1:12" x14ac:dyDescent="0.2">
      <c r="A19" s="56"/>
      <c r="B19" s="198"/>
      <c r="C19" s="198"/>
      <c r="D19" s="198"/>
      <c r="E19" s="198"/>
      <c r="F19" s="198"/>
      <c r="G19" s="198"/>
      <c r="H19" s="198"/>
      <c r="I19" s="198"/>
      <c r="J19" s="54"/>
    </row>
    <row r="20" spans="1:12" x14ac:dyDescent="0.2">
      <c r="A20" s="56"/>
      <c r="B20" s="198"/>
      <c r="C20" s="198"/>
      <c r="D20" s="198"/>
      <c r="E20" s="198"/>
      <c r="F20" s="198"/>
      <c r="G20" s="198"/>
      <c r="H20" s="198"/>
      <c r="I20" s="198"/>
      <c r="J20" s="54"/>
    </row>
    <row r="21" spans="1:12" x14ac:dyDescent="0.2">
      <c r="A21" s="56"/>
      <c r="B21" s="198"/>
      <c r="C21" s="198"/>
      <c r="D21" s="198"/>
      <c r="E21" s="198"/>
      <c r="F21" s="198"/>
      <c r="G21" s="198"/>
      <c r="H21" s="198"/>
      <c r="I21" s="198"/>
      <c r="J21" s="54"/>
    </row>
    <row r="22" spans="1:12" x14ac:dyDescent="0.2">
      <c r="A22" s="56"/>
      <c r="B22" s="198"/>
      <c r="C22" s="198"/>
      <c r="D22" s="198"/>
      <c r="E22" s="198"/>
      <c r="F22" s="198"/>
      <c r="G22" s="198"/>
      <c r="H22" s="198"/>
      <c r="I22" s="198"/>
      <c r="J22" s="54"/>
    </row>
    <row r="23" spans="1:12" x14ac:dyDescent="0.2">
      <c r="A23" s="56"/>
      <c r="B23" s="198"/>
      <c r="C23" s="198"/>
      <c r="D23" s="198"/>
      <c r="E23" s="198"/>
      <c r="F23" s="198"/>
      <c r="G23" s="198"/>
      <c r="H23" s="198"/>
      <c r="I23" s="198"/>
      <c r="J23" s="54"/>
    </row>
    <row r="24" spans="1:12" x14ac:dyDescent="0.2">
      <c r="A24" s="56"/>
      <c r="B24" s="198"/>
      <c r="C24" s="198"/>
      <c r="D24" s="198"/>
      <c r="E24" s="198"/>
      <c r="F24" s="198"/>
      <c r="G24" s="198"/>
      <c r="H24" s="198"/>
      <c r="I24" s="198"/>
      <c r="J24" s="54"/>
    </row>
    <row r="25" spans="1:12" x14ac:dyDescent="0.2">
      <c r="A25" s="56"/>
      <c r="B25" s="198"/>
      <c r="C25" s="198"/>
      <c r="D25" s="198"/>
      <c r="E25" s="198"/>
      <c r="F25" s="198"/>
      <c r="G25" s="198"/>
      <c r="H25" s="198"/>
      <c r="I25" s="198"/>
      <c r="J25" s="54"/>
    </row>
    <row r="26" spans="1:12" x14ac:dyDescent="0.2">
      <c r="A26" s="56"/>
      <c r="B26" s="198"/>
      <c r="C26" s="198"/>
      <c r="D26" s="198"/>
      <c r="E26" s="198"/>
      <c r="F26" s="198"/>
      <c r="G26" s="198"/>
      <c r="H26" s="198"/>
      <c r="I26" s="198"/>
      <c r="J26" s="54"/>
      <c r="K26" s="157" t="s">
        <v>168</v>
      </c>
      <c r="L26" s="157"/>
    </row>
    <row r="27" spans="1:12" x14ac:dyDescent="0.2">
      <c r="A27" s="56"/>
      <c r="B27" s="198"/>
      <c r="C27" s="198"/>
      <c r="D27" s="198"/>
      <c r="E27" s="198"/>
      <c r="F27" s="198"/>
      <c r="G27" s="198"/>
      <c r="H27" s="198"/>
      <c r="I27" s="198"/>
      <c r="J27" s="54"/>
    </row>
    <row r="28" spans="1:12" x14ac:dyDescent="0.2">
      <c r="A28" s="56"/>
      <c r="B28" s="198"/>
      <c r="C28" s="198"/>
      <c r="D28" s="198"/>
      <c r="E28" s="198"/>
      <c r="F28" s="198"/>
      <c r="G28" s="198"/>
      <c r="H28" s="198"/>
      <c r="I28" s="198"/>
      <c r="J28" s="54"/>
    </row>
    <row r="29" spans="1:12" x14ac:dyDescent="0.2">
      <c r="A29" s="56"/>
      <c r="B29" s="198"/>
      <c r="C29" s="198"/>
      <c r="D29" s="198"/>
      <c r="E29" s="198"/>
      <c r="F29" s="198"/>
      <c r="G29" s="198"/>
      <c r="H29" s="198"/>
      <c r="I29" s="198"/>
      <c r="J29" s="54"/>
    </row>
    <row r="30" spans="1:12" x14ac:dyDescent="0.2">
      <c r="A30" s="56"/>
      <c r="B30" s="199" t="s">
        <v>110</v>
      </c>
      <c r="C30" s="199"/>
      <c r="D30" s="199"/>
      <c r="E30" s="199"/>
      <c r="F30" s="199"/>
      <c r="G30" s="199"/>
      <c r="H30" s="199"/>
      <c r="I30" s="199"/>
      <c r="J30" s="54"/>
    </row>
    <row r="31" spans="1:12" ht="12.75" customHeight="1" x14ac:dyDescent="0.2">
      <c r="A31" s="70"/>
      <c r="J31" s="60"/>
    </row>
    <row r="32" spans="1:12" x14ac:dyDescent="0.2">
      <c r="A32" s="56"/>
      <c r="B32" s="198" t="s">
        <v>109</v>
      </c>
      <c r="C32" s="198"/>
      <c r="D32" s="198"/>
      <c r="E32" s="198"/>
      <c r="F32" s="198"/>
      <c r="G32" s="198"/>
      <c r="H32" s="198"/>
      <c r="I32" s="198"/>
      <c r="J32" s="54"/>
    </row>
    <row r="33" spans="1:10" x14ac:dyDescent="0.2">
      <c r="A33" s="64"/>
      <c r="B33" s="198"/>
      <c r="C33" s="198"/>
      <c r="D33" s="198"/>
      <c r="E33" s="198"/>
      <c r="F33" s="198"/>
      <c r="G33" s="198"/>
      <c r="H33" s="198"/>
      <c r="I33" s="198"/>
      <c r="J33" s="54"/>
    </row>
    <row r="34" spans="1:10" x14ac:dyDescent="0.2">
      <c r="A34" s="56"/>
      <c r="B34" s="198"/>
      <c r="C34" s="198"/>
      <c r="D34" s="198"/>
      <c r="E34" s="198"/>
      <c r="F34" s="198"/>
      <c r="G34" s="198"/>
      <c r="H34" s="198"/>
      <c r="I34" s="198"/>
      <c r="J34" s="54"/>
    </row>
    <row r="35" spans="1:10" x14ac:dyDescent="0.2">
      <c r="A35" s="56"/>
      <c r="B35" s="198"/>
      <c r="C35" s="198"/>
      <c r="D35" s="198"/>
      <c r="E35" s="198"/>
      <c r="F35" s="198"/>
      <c r="G35" s="198"/>
      <c r="H35" s="198"/>
      <c r="I35" s="198"/>
      <c r="J35" s="54"/>
    </row>
    <row r="36" spans="1:10" x14ac:dyDescent="0.2">
      <c r="A36" s="56"/>
      <c r="B36" s="198"/>
      <c r="C36" s="198"/>
      <c r="D36" s="198"/>
      <c r="E36" s="198"/>
      <c r="F36" s="198"/>
      <c r="G36" s="198"/>
      <c r="H36" s="198"/>
      <c r="I36" s="198"/>
      <c r="J36" s="54"/>
    </row>
    <row r="37" spans="1:10" x14ac:dyDescent="0.2">
      <c r="A37" s="56"/>
      <c r="B37" s="198"/>
      <c r="C37" s="198"/>
      <c r="D37" s="198"/>
      <c r="E37" s="198"/>
      <c r="F37" s="198"/>
      <c r="G37" s="198"/>
      <c r="H37" s="198"/>
      <c r="I37" s="198"/>
      <c r="J37" s="54"/>
    </row>
    <row r="38" spans="1:10" x14ac:dyDescent="0.2">
      <c r="A38" s="56"/>
      <c r="B38" s="198"/>
      <c r="C38" s="198"/>
      <c r="D38" s="198"/>
      <c r="E38" s="198"/>
      <c r="F38" s="198"/>
      <c r="G38" s="198"/>
      <c r="H38" s="198"/>
      <c r="I38" s="198"/>
      <c r="J38" s="54"/>
    </row>
    <row r="39" spans="1:10" x14ac:dyDescent="0.2">
      <c r="A39" s="56"/>
      <c r="B39" s="198" t="s">
        <v>123</v>
      </c>
      <c r="C39" s="198"/>
      <c r="D39" s="198"/>
      <c r="E39" s="198"/>
      <c r="F39" s="198"/>
      <c r="G39" s="198"/>
      <c r="H39" s="198"/>
      <c r="I39" s="198"/>
      <c r="J39" s="54"/>
    </row>
    <row r="40" spans="1:10" x14ac:dyDescent="0.2">
      <c r="A40" s="56"/>
      <c r="B40" s="198"/>
      <c r="C40" s="198"/>
      <c r="D40" s="198"/>
      <c r="E40" s="198"/>
      <c r="F40" s="198"/>
      <c r="G40" s="198"/>
      <c r="H40" s="198"/>
      <c r="I40" s="198"/>
      <c r="J40" s="54"/>
    </row>
    <row r="41" spans="1:10" x14ac:dyDescent="0.2">
      <c r="A41" s="56"/>
      <c r="B41" s="198"/>
      <c r="C41" s="198"/>
      <c r="D41" s="198"/>
      <c r="E41" s="198"/>
      <c r="F41" s="198"/>
      <c r="G41" s="198"/>
      <c r="H41" s="198"/>
      <c r="I41" s="198"/>
      <c r="J41" s="54"/>
    </row>
    <row r="42" spans="1:10" x14ac:dyDescent="0.2">
      <c r="A42" s="56"/>
      <c r="B42" s="198"/>
      <c r="C42" s="198"/>
      <c r="D42" s="198"/>
      <c r="E42" s="198"/>
      <c r="F42" s="198"/>
      <c r="G42" s="198"/>
      <c r="H42" s="198"/>
      <c r="I42" s="198"/>
      <c r="J42" s="54"/>
    </row>
    <row r="43" spans="1:10" x14ac:dyDescent="0.2">
      <c r="A43" s="56"/>
      <c r="J43" s="54"/>
    </row>
    <row r="44" spans="1:10" x14ac:dyDescent="0.2">
      <c r="A44" s="56"/>
      <c r="J44" s="54"/>
    </row>
    <row r="45" spans="1:10" x14ac:dyDescent="0.2">
      <c r="A45" s="56"/>
      <c r="J45" s="54"/>
    </row>
    <row r="46" spans="1:10" x14ac:dyDescent="0.2">
      <c r="A46" s="56"/>
      <c r="J46" s="54"/>
    </row>
    <row r="47" spans="1:10" x14ac:dyDescent="0.2">
      <c r="A47" s="56"/>
      <c r="B47" s="57"/>
      <c r="C47" s="55"/>
      <c r="D47" s="55"/>
      <c r="E47" s="55"/>
      <c r="F47" s="55"/>
      <c r="G47" s="55"/>
      <c r="H47" s="55"/>
      <c r="I47" s="55"/>
      <c r="J47" s="54"/>
    </row>
    <row r="48" spans="1:10" x14ac:dyDescent="0.2">
      <c r="A48" s="56"/>
      <c r="B48" s="57"/>
      <c r="C48" s="63"/>
      <c r="D48" s="55"/>
      <c r="E48" s="63"/>
      <c r="F48" s="63"/>
      <c r="G48" s="55"/>
      <c r="H48" s="63"/>
      <c r="I48" s="63"/>
      <c r="J48" s="54"/>
    </row>
    <row r="49" spans="1:10" x14ac:dyDescent="0.2">
      <c r="A49" s="56"/>
      <c r="B49" s="57"/>
      <c r="C49" s="55"/>
      <c r="D49" s="55"/>
      <c r="E49" s="55"/>
      <c r="F49" s="55"/>
      <c r="G49" s="55"/>
      <c r="H49" s="55"/>
      <c r="I49" s="55"/>
      <c r="J49" s="54"/>
    </row>
    <row r="50" spans="1:10" x14ac:dyDescent="0.2">
      <c r="A50" s="56"/>
      <c r="B50" s="55"/>
      <c r="C50" s="55"/>
      <c r="D50" s="55"/>
      <c r="E50" s="55"/>
      <c r="F50" s="55"/>
      <c r="G50" s="55"/>
      <c r="H50" s="55"/>
      <c r="I50" s="55"/>
      <c r="J50" s="54"/>
    </row>
    <row r="51" spans="1:10" x14ac:dyDescent="0.2">
      <c r="A51" s="53"/>
      <c r="B51" s="52"/>
      <c r="C51" s="52"/>
      <c r="D51" s="52"/>
      <c r="E51" s="52"/>
      <c r="F51" s="52"/>
      <c r="G51" s="52"/>
      <c r="H51" s="52"/>
      <c r="I51" s="52"/>
      <c r="J51" s="51"/>
    </row>
    <row r="52" spans="1:10" x14ac:dyDescent="0.2">
      <c r="A52" s="12" t="s">
        <v>69</v>
      </c>
      <c r="B52" s="75" t="str">
        <f>+'Check Sheet'!$B$52</f>
        <v>Alex Brenner, Division Controller</v>
      </c>
      <c r="C52" s="1"/>
      <c r="D52" s="55"/>
      <c r="E52" s="55"/>
      <c r="F52" s="55"/>
      <c r="G52" s="55"/>
      <c r="H52" s="55"/>
      <c r="I52" s="55"/>
      <c r="J52" s="54"/>
    </row>
    <row r="53" spans="1:10" x14ac:dyDescent="0.2">
      <c r="A53" s="12"/>
      <c r="B53" s="1"/>
      <c r="C53" s="1"/>
      <c r="D53" s="55"/>
      <c r="E53" s="55"/>
      <c r="F53" s="55"/>
      <c r="G53" s="55"/>
      <c r="H53" s="55"/>
      <c r="I53" s="55"/>
      <c r="J53" s="54"/>
    </row>
    <row r="54" spans="1:10" x14ac:dyDescent="0.2">
      <c r="A54" s="15" t="s">
        <v>70</v>
      </c>
      <c r="B54" s="184">
        <f>+'Check Sheet'!$B$54</f>
        <v>42355</v>
      </c>
      <c r="C54" s="184">
        <f>+'Check Sheet'!C53</f>
        <v>0</v>
      </c>
      <c r="D54" s="52"/>
      <c r="E54" s="52"/>
      <c r="F54" s="52"/>
      <c r="H54" s="45" t="s">
        <v>81</v>
      </c>
      <c r="I54" s="185">
        <f>+'Check Sheet'!$I$54</f>
        <v>42401</v>
      </c>
      <c r="J54" s="186">
        <f>+'Check Sheet'!I53</f>
        <v>0</v>
      </c>
    </row>
    <row r="55" spans="1:10" x14ac:dyDescent="0.2">
      <c r="A55" s="187" t="s">
        <v>17</v>
      </c>
      <c r="B55" s="188"/>
      <c r="C55" s="188"/>
      <c r="D55" s="188"/>
      <c r="E55" s="188"/>
      <c r="F55" s="188"/>
      <c r="G55" s="188"/>
      <c r="H55" s="188"/>
      <c r="I55" s="188"/>
      <c r="J55" s="189"/>
    </row>
    <row r="56" spans="1:10" x14ac:dyDescent="0.2">
      <c r="A56" s="56"/>
      <c r="B56" s="55"/>
      <c r="C56" s="55"/>
      <c r="D56" s="55"/>
      <c r="E56" s="55"/>
      <c r="F56" s="55"/>
      <c r="G56" s="55"/>
      <c r="H56" s="55"/>
      <c r="I56" s="55"/>
      <c r="J56" s="54"/>
    </row>
    <row r="57" spans="1:10" x14ac:dyDescent="0.2">
      <c r="A57" s="56" t="s">
        <v>18</v>
      </c>
      <c r="B57" s="55"/>
      <c r="C57" s="55"/>
      <c r="D57" s="55"/>
      <c r="E57" s="55"/>
      <c r="F57" s="55"/>
      <c r="G57" s="55"/>
      <c r="H57" s="55"/>
      <c r="I57" s="55"/>
      <c r="J57" s="54"/>
    </row>
    <row r="58" spans="1:10" x14ac:dyDescent="0.2">
      <c r="A58" s="53"/>
      <c r="B58" s="52"/>
      <c r="C58" s="52"/>
      <c r="D58" s="52"/>
      <c r="E58" s="52"/>
      <c r="F58" s="52"/>
      <c r="G58" s="52"/>
      <c r="H58" s="52"/>
      <c r="I58" s="52"/>
      <c r="J58" s="51"/>
    </row>
    <row r="63" spans="1:10" ht="12" customHeight="1" x14ac:dyDescent="0.2"/>
  </sheetData>
  <mergeCells count="9">
    <mergeCell ref="A55:J55"/>
    <mergeCell ref="B11:I14"/>
    <mergeCell ref="B16:I29"/>
    <mergeCell ref="B32:I38"/>
    <mergeCell ref="A7:J7"/>
    <mergeCell ref="B54:C54"/>
    <mergeCell ref="I54:J54"/>
    <mergeCell ref="B39:I42"/>
    <mergeCell ref="B30:I30"/>
  </mergeCells>
  <printOptions horizontalCentered="1" verticalCentered="1"/>
  <pageMargins left="0.5" right="0.5" top="0.5" bottom="0.5" header="0.5" footer="0.5"/>
  <pageSetup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15AABCCD190AA42ABB3DF4D43F0EC06" ma:contentTypeVersion="119" ma:contentTypeDescription="" ma:contentTypeScope="" ma:versionID="d3e2514f00332f576fc83c45b032f26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2015-12-17T08:00:00+00:00</OpenedDate>
    <Date1 xmlns="dc463f71-b30c-4ab2-9473-d307f9d35888">2016-01-20T08:00:00+00:00</Date1>
    <IsDocumentOrder xmlns="dc463f71-b30c-4ab2-9473-d307f9d35888" xsi:nil="true"/>
    <IsHighlyConfidential xmlns="dc463f71-b30c-4ab2-9473-d307f9d35888">false</IsHighlyConfidential>
    <CaseCompanyNames xmlns="dc463f71-b30c-4ab2-9473-d307f9d35888">RABANCO LTD</CaseCompanyNames>
    <DocketNumber xmlns="dc463f71-b30c-4ab2-9473-d307f9d35888">152371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C167AF5E-E74F-43E8-A6E9-485388F4C4F0}"/>
</file>

<file path=customXml/itemProps2.xml><?xml version="1.0" encoding="utf-8"?>
<ds:datastoreItem xmlns:ds="http://schemas.openxmlformats.org/officeDocument/2006/customXml" ds:itemID="{85EF2877-EDE8-46CC-AA6E-CC9D6896045A}"/>
</file>

<file path=customXml/itemProps3.xml><?xml version="1.0" encoding="utf-8"?>
<ds:datastoreItem xmlns:ds="http://schemas.openxmlformats.org/officeDocument/2006/customXml" ds:itemID="{54C43A0D-0EF1-49C9-8C68-8CD7E5E81F1B}"/>
</file>

<file path=customXml/itemProps4.xml><?xml version="1.0" encoding="utf-8"?>
<ds:datastoreItem xmlns:ds="http://schemas.openxmlformats.org/officeDocument/2006/customXml" ds:itemID="{F5DE6C1B-3350-4F6C-A11A-B77DC886B7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Legend</vt:lpstr>
      <vt:lpstr>Common Svcs</vt:lpstr>
      <vt:lpstr>Check Sheet</vt:lpstr>
      <vt:lpstr>Item 100, page 1</vt:lpstr>
      <vt:lpstr>Item 100, page 3</vt:lpstr>
      <vt:lpstr>Item XX</vt:lpstr>
      <vt:lpstr>Item 100, page RMVD</vt:lpstr>
      <vt:lpstr>Item 100, page 2 RMVD</vt:lpstr>
      <vt:lpstr>Item 100, page 4-b</vt:lpstr>
      <vt:lpstr>'Item 100, page 3'!Print_Area</vt:lpstr>
      <vt:lpstr>'Item XX'!Print_Area</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Brenner, Alex</cp:lastModifiedBy>
  <cp:lastPrinted>2016-01-20T23:45:44Z</cp:lastPrinted>
  <dcterms:created xsi:type="dcterms:W3CDTF">2006-03-15T23:58:07Z</dcterms:created>
  <dcterms:modified xsi:type="dcterms:W3CDTF">2016-01-20T23:45:51Z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0x0101006E56B4D1795A2E4DB2F0B01679ED314A00F15AABCCD190AA42ABB3DF4D43F0EC06</vt:lpwstr>
  </property>
  <property fmtid="{D5CDD505-2E9C-101B-9397-08002B2CF9AE}" pid="3" name="_docset_NoMedatataSyncRequired">
    <vt:lpwstr>False</vt:lpwstr>
  </property>
</Properties>
</file>