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19200" windowHeight="11280"/>
  </bookViews>
  <sheets>
    <sheet name="Parity Ratios" sheetId="3" r:id="rId1"/>
    <sheet name="Rate Comparison" sheetId="1" r:id="rId2"/>
    <sheet name="Schedule 40" sheetId="4" r:id="rId3"/>
  </sheets>
  <definedNames>
    <definedName name="_xlnm.Print_Titles" localSheetId="1">'Rate Comparison'!$1:$1</definedName>
    <definedName name="_xlnm.Print_Titles" localSheetId="2">'Schedule 40'!$1:$1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G30" i="3"/>
  <c r="G39" i="4" l="1"/>
  <c r="G42" i="4"/>
  <c r="G43" i="4"/>
  <c r="G50" i="4"/>
  <c r="G56" i="4"/>
  <c r="G57" i="4"/>
  <c r="G62" i="4"/>
  <c r="G158" i="4" l="1"/>
  <c r="G155" i="4"/>
  <c r="G150" i="4"/>
  <c r="G147" i="4"/>
  <c r="G143" i="4"/>
  <c r="G141" i="4"/>
  <c r="G138" i="4"/>
  <c r="G137" i="4"/>
  <c r="G135" i="4"/>
  <c r="G133" i="4"/>
  <c r="G130" i="4"/>
  <c r="G128" i="4"/>
  <c r="G126" i="4"/>
  <c r="G124" i="4"/>
  <c r="G122" i="4"/>
  <c r="G119" i="4"/>
  <c r="G117" i="4"/>
  <c r="G116" i="4"/>
  <c r="G114" i="4"/>
  <c r="G112" i="4"/>
  <c r="G109" i="4"/>
  <c r="G107" i="4"/>
  <c r="G106" i="4"/>
  <c r="G104" i="4"/>
  <c r="G102" i="4"/>
  <c r="G99" i="4"/>
  <c r="G97" i="4"/>
  <c r="G96" i="4"/>
  <c r="G93" i="4"/>
  <c r="G92" i="4"/>
  <c r="G91" i="4"/>
  <c r="G90" i="4"/>
  <c r="G88" i="4"/>
  <c r="G87" i="4"/>
  <c r="G84" i="4"/>
  <c r="G83" i="4"/>
  <c r="G82" i="4"/>
  <c r="G81" i="4"/>
  <c r="G80" i="4"/>
  <c r="G79" i="4"/>
  <c r="G78" i="4"/>
  <c r="G77" i="4"/>
  <c r="G74" i="4"/>
  <c r="G72" i="4"/>
  <c r="G71" i="4"/>
  <c r="G69" i="4"/>
  <c r="G67" i="4"/>
  <c r="G64" i="4"/>
  <c r="G61" i="4"/>
  <c r="G58" i="4"/>
  <c r="G54" i="4"/>
  <c r="G51" i="4"/>
  <c r="G48" i="4"/>
  <c r="G47" i="4"/>
  <c r="G44" i="4"/>
  <c r="G41" i="4"/>
  <c r="G38" i="4"/>
  <c r="G37" i="4"/>
  <c r="C9" i="1" l="1"/>
  <c r="C10" i="1" l="1"/>
  <c r="F31" i="3"/>
  <c r="G31" i="3"/>
  <c r="F32" i="3"/>
  <c r="G32" i="3"/>
  <c r="F33" i="3"/>
  <c r="G33" i="3"/>
  <c r="F34" i="3"/>
  <c r="G34" i="3"/>
  <c r="F36" i="3"/>
  <c r="G36" i="3"/>
  <c r="F37" i="3"/>
  <c r="G37" i="3"/>
  <c r="F38" i="3"/>
  <c r="G38" i="3"/>
  <c r="F39" i="3"/>
  <c r="G39" i="3"/>
  <c r="G18" i="3"/>
  <c r="G19" i="3"/>
  <c r="G20" i="3"/>
  <c r="G21" i="3"/>
  <c r="G22" i="3"/>
  <c r="G23" i="3"/>
  <c r="G24" i="3"/>
  <c r="G25" i="3"/>
  <c r="G26" i="3"/>
  <c r="G27" i="3"/>
  <c r="G17" i="3"/>
  <c r="F18" i="3"/>
  <c r="F19" i="3"/>
  <c r="F20" i="3"/>
  <c r="F21" i="3"/>
  <c r="F22" i="3"/>
  <c r="F23" i="3"/>
  <c r="F24" i="3"/>
  <c r="F25" i="3"/>
  <c r="F26" i="3"/>
  <c r="F27" i="3"/>
  <c r="F17" i="3"/>
</calcChain>
</file>

<file path=xl/sharedStrings.xml><?xml version="1.0" encoding="utf-8"?>
<sst xmlns="http://schemas.openxmlformats.org/spreadsheetml/2006/main" count="263" uniqueCount="102">
  <si>
    <t>Residential Service</t>
  </si>
  <si>
    <t>Basic Charge ($ / Month) - One Phase</t>
  </si>
  <si>
    <t>Basic Charge ($ / Month) - Three Phase</t>
  </si>
  <si>
    <t>General Service (Secondary Voltage, Demand 50 kW and less)</t>
  </si>
  <si>
    <t>Energy Charge ($ / kWh) - Oct to Mar - All kWh</t>
  </si>
  <si>
    <t>Energy Charge ($ / kWh) - Apr to Sep - All kWh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</si>
  <si>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</si>
  <si>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</si>
  <si>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</si>
  <si>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</si>
  <si>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</si>
  <si>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</si>
  <si>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</si>
  <si>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</si>
  <si>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</si>
  <si>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</si>
  <si>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</si>
  <si>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</si>
  <si>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</si>
  <si>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</si>
  <si>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</si>
  <si>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</si>
  <si>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</si>
  <si>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</si>
  <si>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</si>
  <si>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</si>
  <si>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</si>
  <si>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</si>
  <si>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</si>
  <si>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</si>
  <si>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</si>
  <si>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</si>
  <si>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</si>
  <si>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</si>
  <si>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</si>
  <si>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</si>
  <si>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</si>
  <si>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</si>
  <si>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</si>
  <si>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</si>
  <si>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</si>
  <si>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</si>
  <si>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Primary Voltage</t>
  </si>
  <si>
    <t>Prod/Trans Energy Charge ($ / kWh) - All kWh</t>
  </si>
  <si>
    <t>High Voltage</t>
  </si>
  <si>
    <t>Secondary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</si>
  <si>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</si>
  <si>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</si>
  <si>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</si>
  <si>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</si>
  <si>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</si>
  <si>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</si>
  <si>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</si>
  <si>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</si>
  <si>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</si>
  <si>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</si>
  <si>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</si>
  <si>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</si>
  <si>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</si>
  <si>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</si>
  <si>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</si>
  <si>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</si>
  <si>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Power Supplier Choice &amp; Back Up Distribution Service</t>
  </si>
  <si>
    <t>Customer Charge ($ / Month)</t>
  </si>
  <si>
    <t>Distribution Charge ($ / kVa Month)</t>
  </si>
  <si>
    <t>Retail Wheeling Service &amp; Back Up Distribution Service</t>
  </si>
  <si>
    <t>Customer Class</t>
  </si>
  <si>
    <t xml:space="preserve">Staff </t>
  </si>
  <si>
    <t>Company (Supplemental)</t>
  </si>
  <si>
    <t>Staff Primary Proposal</t>
  </si>
  <si>
    <t>Difference from Company</t>
  </si>
  <si>
    <t>Difference from Staff Primary Proposal</t>
  </si>
  <si>
    <t>Comparision of COSS Results - Parity Ratios</t>
  </si>
  <si>
    <t>Residential</t>
  </si>
  <si>
    <t>General Service, &lt; 51 kW</t>
  </si>
  <si>
    <t>General Service, 51 – 350 kW</t>
  </si>
  <si>
    <t>General Service, &gt;350 kW</t>
  </si>
  <si>
    <t>Primary Service, Gen &amp; Irr.</t>
  </si>
  <si>
    <t>Primary Service, Schools</t>
  </si>
  <si>
    <t>Campus Rate</t>
  </si>
  <si>
    <t>Lighting Service</t>
  </si>
  <si>
    <t>Choice/Retail Wheeling</t>
  </si>
  <si>
    <t>Firm Resale</t>
  </si>
  <si>
    <t>Staff Alternative Analysis
 (No Transformers in Basic Charge)</t>
  </si>
  <si>
    <t>Staff Alternative Analysis 
(Schedule 40 Removed)</t>
  </si>
  <si>
    <t>Results</t>
  </si>
  <si>
    <t>Summer Energy Charge ($ / kWh) - First 600 kWh</t>
  </si>
  <si>
    <t>Summer Energy Charge ($ / kWh) - Over 600 kWh</t>
  </si>
  <si>
    <t>Winter Energy Charge ($ / kWh) - First 600 kWh</t>
  </si>
  <si>
    <t>Winter Energy Charge ($ / kWh) - Over 600 kWh</t>
  </si>
  <si>
    <t>Minimum Bill ($ / Month) - 35 kWH's</t>
  </si>
  <si>
    <t>Staff Alternative Analysis
 (Third Block)</t>
  </si>
  <si>
    <t>Staff Alternative Analysis
 (Third Block with No Transformers in Basic charge)</t>
  </si>
  <si>
    <t>Energy Charge ($ / kWh) - Third Block Over 1800 kWh</t>
  </si>
  <si>
    <t>Energy Charge ($ / kWh) - First Block 800 kWh</t>
  </si>
  <si>
    <t>Energy Charge ($ / kWh) - Second Block Next 1000 kWh</t>
  </si>
  <si>
    <t>N/A</t>
  </si>
  <si>
    <r>
      <t xml:space="preserve">Staff COSS </t>
    </r>
    <r>
      <rPr>
        <i/>
        <sz val="10"/>
        <color theme="1"/>
        <rFont val="Times New Roman"/>
        <family val="1"/>
      </rPr>
      <t>with Schedule 40</t>
    </r>
  </si>
  <si>
    <r>
      <t xml:space="preserve">Staff COSS </t>
    </r>
    <r>
      <rPr>
        <i/>
        <sz val="10"/>
        <color theme="1"/>
        <rFont val="Times New Roman"/>
        <family val="1"/>
      </rPr>
      <t>without Schedule 40</t>
    </r>
  </si>
  <si>
    <t>Difference</t>
  </si>
  <si>
    <t xml:space="preserve">Prod/Trans Non Coincident Demand Charge ($ / kW) </t>
  </si>
  <si>
    <t>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</si>
</sst>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.000000_);_(&quot;$&quot;* \(#,##0.000000\);_(&quot;$&quot;* &quot;-&quot;??_);_(@_)"/>
    <numFmt numFmtId="165" formatCode="_(&quot;$&quot;* #,##0.00000_);_(&quot;$&quot;* \(#,##0.00000\);_(&quot;$&quot;* &quot;-&quot;??_);_(@_)"/>
    <numFmt numFmtId="166" formatCode="0.0000%"/>
    <numFmt numFmtId="167" formatCode="_(&quot;$&quot;* #,##0.000_);_(&quot;$&quot;* \(#,##0.000\);_(&quot;$&quot;* &quot;-&quot;??_);_(@_)"/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u/>
      <sz val="10"/>
      <name val="Times New Roman"/>
      <family val="1"/>
    </font>
    <font>
      <i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0" borderId="0" xfId="3" applyFont="1" applyFill="1"/>
    <xf numFmtId="0" fontId="3" fillId="0" borderId="0" xfId="3" quotePrefix="1" applyFont="1" applyFill="1" applyAlignment="1">
      <alignment horizontal="left" indent="1"/>
    </xf>
    <xf numFmtId="44" fontId="3" fillId="0" borderId="0" xfId="1" applyFont="1" applyFill="1"/>
    <xf numFmtId="44" fontId="3" fillId="0" borderId="0" xfId="3" applyNumberFormat="1" applyFont="1" applyFill="1"/>
    <xf numFmtId="164" fontId="3" fillId="0" borderId="0" xfId="1" applyNumberFormat="1" applyFont="1" applyFill="1"/>
    <xf numFmtId="0" fontId="3" fillId="0" borderId="0" xfId="3" quotePrefix="1" applyFont="1" applyFill="1" applyAlignment="1">
      <alignment horizontal="left"/>
    </xf>
    <xf numFmtId="0" fontId="3" fillId="0" borderId="0" xfId="3" applyFont="1" applyFill="1" applyAlignment="1">
      <alignment horizontal="left" indent="2"/>
    </xf>
    <xf numFmtId="165" fontId="3" fillId="0" borderId="0" xfId="1" applyNumberFormat="1" applyFont="1" applyFill="1"/>
    <xf numFmtId="10" fontId="3" fillId="0" borderId="0" xfId="3" applyNumberFormat="1" applyFont="1" applyFill="1"/>
    <xf numFmtId="0" fontId="3" fillId="0" borderId="0" xfId="3" applyFont="1" applyFill="1" applyAlignment="1">
      <alignment horizontal="left" indent="1"/>
    </xf>
    <xf numFmtId="0" fontId="3" fillId="0" borderId="0" xfId="3" applyFont="1" applyFill="1" applyBorder="1"/>
    <xf numFmtId="44" fontId="3" fillId="0" borderId="0" xfId="1" applyFont="1" applyFill="1" applyBorder="1"/>
    <xf numFmtId="44" fontId="3" fillId="0" borderId="0" xfId="3" applyNumberFormat="1" applyFont="1" applyFill="1" applyBorder="1"/>
    <xf numFmtId="164" fontId="3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0" xfId="3" applyFont="1" applyFill="1" applyAlignment="1">
      <alignment horizontal="left"/>
    </xf>
    <xf numFmtId="0" fontId="3" fillId="0" borderId="0" xfId="3" quotePrefix="1" applyFont="1" applyFill="1" applyAlignment="1">
      <alignment horizontal="left" indent="2"/>
    </xf>
    <xf numFmtId="167" fontId="3" fillId="0" borderId="0" xfId="1" applyNumberFormat="1" applyFont="1" applyFill="1"/>
    <xf numFmtId="167" fontId="3" fillId="0" borderId="0" xfId="3" applyNumberFormat="1" applyFont="1" applyFill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9" fontId="4" fillId="0" borderId="0" xfId="0" applyNumberFormat="1" applyFont="1" applyBorder="1"/>
    <xf numFmtId="9" fontId="4" fillId="0" borderId="1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9" fontId="4" fillId="0" borderId="5" xfId="2" applyFont="1" applyBorder="1" applyAlignment="1">
      <alignment horizontal="center"/>
    </xf>
    <xf numFmtId="9" fontId="4" fillId="0" borderId="4" xfId="2" applyFont="1" applyBorder="1" applyAlignment="1">
      <alignment horizontal="center" vertical="center"/>
    </xf>
    <xf numFmtId="9" fontId="4" fillId="0" borderId="5" xfId="2" applyFont="1" applyBorder="1" applyAlignment="1">
      <alignment horizontal="center" vertical="center"/>
    </xf>
    <xf numFmtId="9" fontId="4" fillId="0" borderId="6" xfId="2" applyFont="1" applyBorder="1" applyAlignment="1">
      <alignment horizontal="center"/>
    </xf>
    <xf numFmtId="9" fontId="4" fillId="0" borderId="0" xfId="2" applyFont="1" applyBorder="1" applyAlignment="1">
      <alignment horizontal="center" vertical="center"/>
    </xf>
    <xf numFmtId="9" fontId="4" fillId="0" borderId="0" xfId="2" applyFont="1" applyBorder="1" applyAlignment="1">
      <alignment horizontal="center" vertical="center" wrapText="1"/>
    </xf>
    <xf numFmtId="9" fontId="4" fillId="0" borderId="1" xfId="2" applyFont="1" applyBorder="1"/>
    <xf numFmtId="9" fontId="4" fillId="0" borderId="2" xfId="2" applyFont="1" applyBorder="1"/>
    <xf numFmtId="9" fontId="4" fillId="0" borderId="3" xfId="2" applyFont="1" applyBorder="1"/>
    <xf numFmtId="9" fontId="4" fillId="0" borderId="1" xfId="2" applyNumberFormat="1" applyFont="1" applyBorder="1" applyAlignment="1">
      <alignment horizontal="center" vertical="center"/>
    </xf>
    <xf numFmtId="9" fontId="4" fillId="0" borderId="2" xfId="2" applyNumberFormat="1" applyFont="1" applyBorder="1" applyAlignment="1">
      <alignment horizontal="center" vertical="center"/>
    </xf>
    <xf numFmtId="9" fontId="4" fillId="0" borderId="3" xfId="2" applyNumberFormat="1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center" vertical="center"/>
    </xf>
    <xf numFmtId="168" fontId="4" fillId="0" borderId="7" xfId="2" applyNumberFormat="1" applyFont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/>
    </xf>
    <xf numFmtId="168" fontId="4" fillId="0" borderId="8" xfId="2" applyNumberFormat="1" applyFont="1" applyBorder="1" applyAlignment="1">
      <alignment horizontal="center" vertical="center"/>
    </xf>
    <xf numFmtId="168" fontId="4" fillId="0" borderId="9" xfId="0" applyNumberFormat="1" applyFont="1" applyBorder="1" applyAlignment="1">
      <alignment horizontal="center" vertical="center"/>
    </xf>
    <xf numFmtId="168" fontId="4" fillId="0" borderId="9" xfId="2" applyNumberFormat="1" applyFont="1" applyBorder="1" applyAlignment="1">
      <alignment horizontal="center" vertical="center"/>
    </xf>
    <xf numFmtId="44" fontId="3" fillId="0" borderId="1" xfId="1" applyFont="1" applyFill="1" applyBorder="1"/>
    <xf numFmtId="44" fontId="3" fillId="0" borderId="2" xfId="1" applyFont="1" applyFill="1" applyBorder="1"/>
    <xf numFmtId="44" fontId="3" fillId="0" borderId="2" xfId="3" applyNumberFormat="1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44" fontId="3" fillId="0" borderId="4" xfId="1" applyFont="1" applyFill="1" applyBorder="1"/>
    <xf numFmtId="44" fontId="3" fillId="0" borderId="5" xfId="1" applyFont="1" applyFill="1" applyBorder="1"/>
    <xf numFmtId="44" fontId="3" fillId="0" borderId="5" xfId="3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44" fontId="3" fillId="0" borderId="4" xfId="3" applyNumberFormat="1" applyFont="1" applyFill="1" applyBorder="1"/>
    <xf numFmtId="0" fontId="3" fillId="0" borderId="2" xfId="3" applyFont="1" applyFill="1" applyBorder="1"/>
    <xf numFmtId="165" fontId="3" fillId="0" borderId="3" xfId="1" applyNumberFormat="1" applyFont="1" applyFill="1" applyBorder="1"/>
    <xf numFmtId="0" fontId="3" fillId="0" borderId="5" xfId="3" applyFont="1" applyFill="1" applyBorder="1"/>
    <xf numFmtId="165" fontId="3" fillId="0" borderId="6" xfId="1" applyNumberFormat="1" applyFont="1" applyFill="1" applyBorder="1"/>
    <xf numFmtId="10" fontId="3" fillId="0" borderId="5" xfId="3" applyNumberFormat="1" applyFont="1" applyFill="1" applyBorder="1"/>
    <xf numFmtId="44" fontId="3" fillId="0" borderId="6" xfId="1" applyFont="1" applyFill="1" applyBorder="1"/>
    <xf numFmtId="164" fontId="3" fillId="0" borderId="4" xfId="1" applyNumberFormat="1" applyFont="1" applyFill="1" applyBorder="1"/>
    <xf numFmtId="167" fontId="3" fillId="0" borderId="5" xfId="1" applyNumberFormat="1" applyFont="1" applyFill="1" applyBorder="1"/>
    <xf numFmtId="167" fontId="3" fillId="0" borderId="6" xfId="3" applyNumberFormat="1" applyFont="1" applyFill="1" applyBorder="1"/>
    <xf numFmtId="10" fontId="3" fillId="0" borderId="2" xfId="3" applyNumberFormat="1" applyFont="1" applyFill="1" applyBorder="1"/>
    <xf numFmtId="44" fontId="3" fillId="0" borderId="3" xfId="1" applyFont="1" applyFill="1" applyBorder="1"/>
    <xf numFmtId="164" fontId="3" fillId="0" borderId="1" xfId="1" applyNumberFormat="1" applyFont="1" applyFill="1" applyBorder="1"/>
    <xf numFmtId="167" fontId="3" fillId="0" borderId="2" xfId="1" applyNumberFormat="1" applyFont="1" applyFill="1" applyBorder="1"/>
    <xf numFmtId="167" fontId="3" fillId="0" borderId="3" xfId="3" applyNumberFormat="1" applyFont="1" applyFill="1" applyBorder="1"/>
    <xf numFmtId="0" fontId="6" fillId="0" borderId="0" xfId="3" quotePrefix="1" applyFont="1" applyFill="1" applyAlignment="1">
      <alignment horizontal="left"/>
    </xf>
    <xf numFmtId="0" fontId="6" fillId="0" borderId="0" xfId="3" applyFont="1" applyFill="1"/>
    <xf numFmtId="0" fontId="6" fillId="0" borderId="0" xfId="3" quotePrefix="1" applyFont="1" applyFill="1" applyAlignment="1">
      <alignment horizontal="left" indent="1"/>
    </xf>
    <xf numFmtId="44" fontId="3" fillId="0" borderId="7" xfId="1" applyFont="1" applyFill="1" applyBorder="1"/>
    <xf numFmtId="44" fontId="3" fillId="0" borderId="8" xfId="1" applyFont="1" applyFill="1" applyBorder="1"/>
    <xf numFmtId="44" fontId="3" fillId="0" borderId="8" xfId="3" applyNumberFormat="1" applyFont="1" applyFill="1" applyBorder="1"/>
    <xf numFmtId="164" fontId="3" fillId="0" borderId="8" xfId="1" applyNumberFormat="1" applyFont="1" applyFill="1" applyBorder="1"/>
    <xf numFmtId="164" fontId="3" fillId="0" borderId="9" xfId="1" applyNumberFormat="1" applyFont="1" applyFill="1" applyBorder="1"/>
    <xf numFmtId="164" fontId="3" fillId="0" borderId="7" xfId="1" applyNumberFormat="1" applyFont="1" applyFill="1" applyBorder="1"/>
    <xf numFmtId="0" fontId="4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indent="2"/>
    </xf>
    <xf numFmtId="44" fontId="3" fillId="0" borderId="1" xfId="3" applyNumberFormat="1" applyFont="1" applyFill="1" applyBorder="1"/>
    <xf numFmtId="165" fontId="3" fillId="0" borderId="2" xfId="1" applyNumberFormat="1" applyFont="1" applyFill="1" applyBorder="1"/>
    <xf numFmtId="166" fontId="3" fillId="0" borderId="2" xfId="2" applyNumberFormat="1" applyFont="1" applyFill="1" applyBorder="1"/>
    <xf numFmtId="9" fontId="3" fillId="0" borderId="2" xfId="2" applyNumberFormat="1" applyFont="1" applyFill="1" applyBorder="1"/>
    <xf numFmtId="10" fontId="3" fillId="0" borderId="2" xfId="2" applyNumberFormat="1" applyFont="1" applyFill="1" applyBorder="1"/>
    <xf numFmtId="9" fontId="4" fillId="0" borderId="0" xfId="2" applyFont="1" applyBorder="1"/>
    <xf numFmtId="168" fontId="4" fillId="0" borderId="0" xfId="2" applyNumberFormat="1" applyFont="1" applyAlignment="1">
      <alignment horizontal="center" vertical="center" wrapText="1"/>
    </xf>
    <xf numFmtId="168" fontId="4" fillId="0" borderId="7" xfId="2" applyNumberFormat="1" applyFont="1" applyBorder="1" applyAlignment="1">
      <alignment horizontal="center" vertical="center" wrapText="1"/>
    </xf>
    <xf numFmtId="168" fontId="4" fillId="0" borderId="8" xfId="2" applyNumberFormat="1" applyFont="1" applyBorder="1" applyAlignment="1">
      <alignment horizontal="center" vertical="center" wrapText="1"/>
    </xf>
    <xf numFmtId="168" fontId="4" fillId="0" borderId="9" xfId="2" applyNumberFormat="1" applyFont="1" applyBorder="1" applyAlignment="1">
      <alignment horizontal="center" vertical="center" wrapText="1"/>
    </xf>
    <xf numFmtId="168" fontId="3" fillId="0" borderId="0" xfId="2" applyNumberFormat="1" applyFont="1" applyFill="1" applyAlignment="1">
      <alignment horizontal="center"/>
    </xf>
    <xf numFmtId="168" fontId="3" fillId="0" borderId="7" xfId="2" applyNumberFormat="1" applyFont="1" applyFill="1" applyBorder="1" applyAlignment="1">
      <alignment horizontal="center"/>
    </xf>
    <xf numFmtId="168" fontId="3" fillId="0" borderId="8" xfId="2" applyNumberFormat="1" applyFont="1" applyFill="1" applyBorder="1" applyAlignment="1">
      <alignment horizontal="center"/>
    </xf>
    <xf numFmtId="168" fontId="3" fillId="0" borderId="9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4" fillId="0" borderId="0" xfId="2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9" fontId="9" fillId="0" borderId="10" xfId="2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18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40"/>
  <sheetViews>
    <sheetView showGridLines="0" tabSelected="1" view="pageBreakPreview" zoomScale="60" zoomScaleNormal="100" workbookViewId="0">
      <selection activeCell="C133" sqref="C133:C143"/>
    </sheetView>
  </sheetViews>
  <sheetFormatPr defaultRowHeight="12.75" x14ac:dyDescent="0.2"/>
  <cols>
    <col min="1" max="1" width="16.140625" style="20" customWidth="1"/>
    <col min="2" max="2" width="23.28515625" style="20" bestFit="1" customWidth="1"/>
    <col min="3" max="3" width="2.140625" style="20" customWidth="1"/>
    <col min="4" max="4" width="12.42578125" style="20" bestFit="1" customWidth="1"/>
    <col min="5" max="5" width="2.28515625" style="20" customWidth="1"/>
    <col min="6" max="6" width="13.140625" style="20" bestFit="1" customWidth="1"/>
    <col min="7" max="8" width="12.7109375" style="22" bestFit="1" customWidth="1"/>
    <col min="9" max="16384" width="9.140625" style="20"/>
  </cols>
  <sheetData>
    <row r="1" spans="1:8" ht="15.75" x14ac:dyDescent="0.25">
      <c r="A1" s="105" t="s">
        <v>72</v>
      </c>
      <c r="B1" s="105"/>
      <c r="C1" s="105"/>
      <c r="D1" s="105"/>
      <c r="E1" s="105"/>
      <c r="F1" s="105"/>
      <c r="G1" s="105"/>
      <c r="H1" s="105"/>
    </row>
    <row r="3" spans="1:8" ht="26.25" thickBot="1" x14ac:dyDescent="0.25">
      <c r="B3" s="21"/>
      <c r="C3" s="21"/>
      <c r="D3" s="21" t="s">
        <v>68</v>
      </c>
      <c r="E3" s="21"/>
      <c r="F3" s="21" t="s">
        <v>67</v>
      </c>
      <c r="G3" s="21"/>
    </row>
    <row r="4" spans="1:8" x14ac:dyDescent="0.2">
      <c r="A4" s="104" t="s">
        <v>69</v>
      </c>
      <c r="B4" s="23" t="s">
        <v>73</v>
      </c>
      <c r="C4" s="23"/>
      <c r="D4" s="26">
        <v>0.95</v>
      </c>
      <c r="E4" s="25"/>
      <c r="F4" s="31">
        <v>0.95440109939344175</v>
      </c>
    </row>
    <row r="5" spans="1:8" x14ac:dyDescent="0.2">
      <c r="A5" s="104"/>
      <c r="B5" s="23" t="s">
        <v>74</v>
      </c>
      <c r="C5" s="23"/>
      <c r="D5" s="27">
        <v>1.0900000000000001</v>
      </c>
      <c r="E5" s="25"/>
      <c r="F5" s="32">
        <v>1.0839492425704471</v>
      </c>
    </row>
    <row r="6" spans="1:8" x14ac:dyDescent="0.2">
      <c r="A6" s="104"/>
      <c r="B6" s="23" t="s">
        <v>75</v>
      </c>
      <c r="C6" s="23"/>
      <c r="D6" s="27">
        <v>1.08</v>
      </c>
      <c r="E6" s="25"/>
      <c r="F6" s="32">
        <v>1.0701926095299905</v>
      </c>
    </row>
    <row r="7" spans="1:8" x14ac:dyDescent="0.2">
      <c r="A7" s="104"/>
      <c r="B7" s="23" t="s">
        <v>76</v>
      </c>
      <c r="C7" s="23"/>
      <c r="D7" s="27">
        <v>1.08</v>
      </c>
      <c r="E7" s="25"/>
      <c r="F7" s="32">
        <v>1.0705364187338391</v>
      </c>
    </row>
    <row r="8" spans="1:8" x14ac:dyDescent="0.2">
      <c r="A8" s="104"/>
      <c r="B8" s="23" t="s">
        <v>77</v>
      </c>
      <c r="C8" s="23"/>
      <c r="D8" s="27">
        <v>1.0900000000000001</v>
      </c>
      <c r="E8" s="25"/>
      <c r="F8" s="32">
        <v>1.0645426296749512</v>
      </c>
    </row>
    <row r="9" spans="1:8" x14ac:dyDescent="0.2">
      <c r="A9" s="104"/>
      <c r="B9" s="23" t="s">
        <v>78</v>
      </c>
      <c r="C9" s="23"/>
      <c r="D9" s="27">
        <v>1.04</v>
      </c>
      <c r="E9" s="25"/>
      <c r="F9" s="32">
        <v>1.0100778742473462</v>
      </c>
    </row>
    <row r="10" spans="1:8" x14ac:dyDescent="0.2">
      <c r="A10" s="104"/>
      <c r="B10" s="23" t="s">
        <v>79</v>
      </c>
      <c r="C10" s="23"/>
      <c r="D10" s="27">
        <v>0.95</v>
      </c>
      <c r="E10" s="25"/>
      <c r="F10" s="30">
        <v>0.98550925873911099</v>
      </c>
    </row>
    <row r="11" spans="1:8" x14ac:dyDescent="0.2">
      <c r="A11" s="104"/>
      <c r="B11" s="23" t="s">
        <v>44</v>
      </c>
      <c r="C11" s="23"/>
      <c r="D11" s="27">
        <v>1.0900000000000001</v>
      </c>
      <c r="E11" s="25"/>
      <c r="F11" s="30">
        <v>1.1059738748943679</v>
      </c>
    </row>
    <row r="12" spans="1:8" x14ac:dyDescent="0.2">
      <c r="A12" s="104"/>
      <c r="B12" s="23" t="s">
        <v>80</v>
      </c>
      <c r="C12" s="23"/>
      <c r="D12" s="27">
        <v>0.97</v>
      </c>
      <c r="E12" s="25"/>
      <c r="F12" s="30">
        <v>0.9691220927416494</v>
      </c>
    </row>
    <row r="13" spans="1:8" x14ac:dyDescent="0.2">
      <c r="A13" s="104"/>
      <c r="B13" s="23" t="s">
        <v>81</v>
      </c>
      <c r="C13" s="23"/>
      <c r="D13" s="27">
        <v>0.65</v>
      </c>
      <c r="E13" s="25"/>
      <c r="F13" s="30">
        <v>0.66414825306865288</v>
      </c>
    </row>
    <row r="14" spans="1:8" ht="13.5" thickBot="1" x14ac:dyDescent="0.25">
      <c r="A14" s="104"/>
      <c r="B14" s="23" t="s">
        <v>82</v>
      </c>
      <c r="C14" s="23"/>
      <c r="D14" s="28">
        <v>0.47</v>
      </c>
      <c r="E14" s="25"/>
      <c r="F14" s="33">
        <v>0.46802947074964923</v>
      </c>
    </row>
    <row r="16" spans="1:8" s="22" customFormat="1" ht="38.25" x14ac:dyDescent="0.25">
      <c r="D16" s="21" t="s">
        <v>85</v>
      </c>
      <c r="E16" s="21"/>
      <c r="F16" s="21" t="s">
        <v>70</v>
      </c>
      <c r="G16" s="21" t="s">
        <v>71</v>
      </c>
    </row>
    <row r="17" spans="1:8" ht="38.25" customHeight="1" x14ac:dyDescent="0.2">
      <c r="A17" s="102" t="s">
        <v>83</v>
      </c>
      <c r="B17" s="23" t="s">
        <v>73</v>
      </c>
      <c r="C17" s="23"/>
      <c r="D17" s="39">
        <v>0.95440109939344175</v>
      </c>
      <c r="E17" s="23"/>
      <c r="F17" s="42">
        <f t="shared" ref="F17:F22" si="0">D17-D4</f>
        <v>4.4010993934417986E-3</v>
      </c>
      <c r="G17" s="43">
        <f t="shared" ref="G17:G22" si="1">D17-F4</f>
        <v>0</v>
      </c>
      <c r="H17" s="23"/>
    </row>
    <row r="18" spans="1:8" x14ac:dyDescent="0.2">
      <c r="A18" s="102"/>
      <c r="B18" s="23" t="s">
        <v>74</v>
      </c>
      <c r="C18" s="23"/>
      <c r="D18" s="40">
        <v>1.0839492425704471</v>
      </c>
      <c r="E18" s="23"/>
      <c r="F18" s="44">
        <f t="shared" si="0"/>
        <v>-6.0507574295529665E-3</v>
      </c>
      <c r="G18" s="45">
        <f t="shared" si="1"/>
        <v>0</v>
      </c>
      <c r="H18" s="23"/>
    </row>
    <row r="19" spans="1:8" x14ac:dyDescent="0.2">
      <c r="A19" s="102"/>
      <c r="B19" s="23" t="s">
        <v>75</v>
      </c>
      <c r="C19" s="23"/>
      <c r="D19" s="40">
        <v>1.0701926095299905</v>
      </c>
      <c r="E19" s="23"/>
      <c r="F19" s="44">
        <f t="shared" si="0"/>
        <v>-9.8073904700095582E-3</v>
      </c>
      <c r="G19" s="45">
        <f t="shared" si="1"/>
        <v>0</v>
      </c>
      <c r="H19" s="23"/>
    </row>
    <row r="20" spans="1:8" x14ac:dyDescent="0.2">
      <c r="A20" s="102"/>
      <c r="B20" s="23" t="s">
        <v>76</v>
      </c>
      <c r="C20" s="23"/>
      <c r="D20" s="40">
        <v>1.0705364187338393</v>
      </c>
      <c r="E20" s="23"/>
      <c r="F20" s="44">
        <f t="shared" si="0"/>
        <v>-9.4635812661607588E-3</v>
      </c>
      <c r="G20" s="45">
        <f t="shared" si="1"/>
        <v>0</v>
      </c>
      <c r="H20" s="23"/>
    </row>
    <row r="21" spans="1:8" x14ac:dyDescent="0.2">
      <c r="A21" s="102"/>
      <c r="B21" s="23" t="s">
        <v>77</v>
      </c>
      <c r="C21" s="23"/>
      <c r="D21" s="40">
        <v>1.0645426296749512</v>
      </c>
      <c r="E21" s="23"/>
      <c r="F21" s="44">
        <f t="shared" si="0"/>
        <v>-2.5457370325048911E-2</v>
      </c>
      <c r="G21" s="45">
        <f t="shared" si="1"/>
        <v>0</v>
      </c>
      <c r="H21" s="23"/>
    </row>
    <row r="22" spans="1:8" x14ac:dyDescent="0.2">
      <c r="A22" s="102"/>
      <c r="B22" s="23" t="s">
        <v>78</v>
      </c>
      <c r="C22" s="23"/>
      <c r="D22" s="40">
        <v>1.010077874247346</v>
      </c>
      <c r="E22" s="23"/>
      <c r="F22" s="44">
        <f t="shared" si="0"/>
        <v>-2.9922125752654072E-2</v>
      </c>
      <c r="G22" s="45">
        <f t="shared" si="1"/>
        <v>0</v>
      </c>
      <c r="H22" s="23"/>
    </row>
    <row r="23" spans="1:8" x14ac:dyDescent="0.2">
      <c r="A23" s="102"/>
      <c r="B23" s="23" t="s">
        <v>79</v>
      </c>
      <c r="C23" s="23"/>
      <c r="D23" s="40">
        <v>0.98550925873911099</v>
      </c>
      <c r="E23" s="23"/>
      <c r="F23" s="44">
        <f t="shared" ref="F23:F27" si="2">D23-D10</f>
        <v>3.5509258739111038E-2</v>
      </c>
      <c r="G23" s="45">
        <f t="shared" ref="G23:G27" si="3">D23-F10</f>
        <v>0</v>
      </c>
      <c r="H23" s="23"/>
    </row>
    <row r="24" spans="1:8" x14ac:dyDescent="0.2">
      <c r="A24" s="102"/>
      <c r="B24" s="23" t="s">
        <v>44</v>
      </c>
      <c r="C24" s="23"/>
      <c r="D24" s="40">
        <v>1.1059738748943679</v>
      </c>
      <c r="E24" s="23"/>
      <c r="F24" s="44">
        <f t="shared" si="2"/>
        <v>1.5973874894367857E-2</v>
      </c>
      <c r="G24" s="45">
        <f t="shared" si="3"/>
        <v>0</v>
      </c>
      <c r="H24" s="23"/>
    </row>
    <row r="25" spans="1:8" x14ac:dyDescent="0.2">
      <c r="A25" s="102"/>
      <c r="B25" s="23" t="s">
        <v>80</v>
      </c>
      <c r="C25" s="23"/>
      <c r="D25" s="40">
        <v>0.9691220927416494</v>
      </c>
      <c r="E25" s="23"/>
      <c r="F25" s="44">
        <f t="shared" si="2"/>
        <v>-8.7790725835057426E-4</v>
      </c>
      <c r="G25" s="45">
        <f t="shared" si="3"/>
        <v>0</v>
      </c>
      <c r="H25" s="23"/>
    </row>
    <row r="26" spans="1:8" x14ac:dyDescent="0.2">
      <c r="A26" s="102"/>
      <c r="B26" s="23" t="s">
        <v>81</v>
      </c>
      <c r="C26" s="23"/>
      <c r="D26" s="40">
        <v>0.66414825306865288</v>
      </c>
      <c r="E26" s="23"/>
      <c r="F26" s="44">
        <f t="shared" si="2"/>
        <v>1.4148253068652861E-2</v>
      </c>
      <c r="G26" s="45">
        <f t="shared" si="3"/>
        <v>0</v>
      </c>
      <c r="H26" s="23"/>
    </row>
    <row r="27" spans="1:8" x14ac:dyDescent="0.2">
      <c r="A27" s="102"/>
      <c r="B27" s="23" t="s">
        <v>82</v>
      </c>
      <c r="C27" s="23"/>
      <c r="D27" s="41">
        <v>0.46802947074964923</v>
      </c>
      <c r="E27" s="23"/>
      <c r="F27" s="46">
        <f t="shared" si="2"/>
        <v>-1.9705292503507388E-3</v>
      </c>
      <c r="G27" s="47">
        <f t="shared" si="3"/>
        <v>0</v>
      </c>
      <c r="H27" s="23"/>
    </row>
    <row r="28" spans="1:8" x14ac:dyDescent="0.2">
      <c r="B28" s="23"/>
      <c r="C28" s="23"/>
      <c r="D28" s="23"/>
      <c r="E28" s="23"/>
      <c r="F28" s="24"/>
      <c r="G28" s="34"/>
      <c r="H28" s="23"/>
    </row>
    <row r="29" spans="1:8" ht="38.25" x14ac:dyDescent="0.2">
      <c r="A29" s="22"/>
      <c r="B29" s="24"/>
      <c r="C29" s="24"/>
      <c r="D29" s="29" t="s">
        <v>85</v>
      </c>
      <c r="E29" s="29"/>
      <c r="F29" s="29" t="s">
        <v>70</v>
      </c>
      <c r="G29" s="35" t="s">
        <v>71</v>
      </c>
      <c r="H29" s="23"/>
    </row>
    <row r="30" spans="1:8" ht="12.75" customHeight="1" x14ac:dyDescent="0.2">
      <c r="A30" s="102" t="s">
        <v>84</v>
      </c>
      <c r="B30" s="23" t="s">
        <v>73</v>
      </c>
      <c r="C30" s="23"/>
      <c r="D30" s="36">
        <v>0.95177946937792701</v>
      </c>
      <c r="E30" s="91"/>
      <c r="F30" s="43">
        <f>D30-D4</f>
        <v>1.7794693779270565E-3</v>
      </c>
      <c r="G30" s="43">
        <f>D30-F4</f>
        <v>-2.6216300155147421E-3</v>
      </c>
      <c r="H30" s="23"/>
    </row>
    <row r="31" spans="1:8" x14ac:dyDescent="0.2">
      <c r="A31" s="102"/>
      <c r="B31" s="23" t="s">
        <v>74</v>
      </c>
      <c r="C31" s="23"/>
      <c r="D31" s="37">
        <v>1.0814493425289384</v>
      </c>
      <c r="E31" s="91"/>
      <c r="F31" s="45">
        <f>D31-D5</f>
        <v>-8.5506574710616512E-3</v>
      </c>
      <c r="G31" s="45">
        <f>D31-F5</f>
        <v>-2.4999000415086847E-3</v>
      </c>
      <c r="H31" s="23"/>
    </row>
    <row r="32" spans="1:8" x14ac:dyDescent="0.2">
      <c r="A32" s="102"/>
      <c r="B32" s="23" t="s">
        <v>75</v>
      </c>
      <c r="C32" s="23"/>
      <c r="D32" s="37">
        <v>1.0690783903029473</v>
      </c>
      <c r="E32" s="91"/>
      <c r="F32" s="45">
        <f>D32-D6</f>
        <v>-1.0921609697052803E-2</v>
      </c>
      <c r="G32" s="45">
        <f>D32-F6</f>
        <v>-1.1142192270432449E-3</v>
      </c>
      <c r="H32" s="23"/>
    </row>
    <row r="33" spans="1:8" x14ac:dyDescent="0.2">
      <c r="A33" s="102"/>
      <c r="B33" s="23" t="s">
        <v>76</v>
      </c>
      <c r="C33" s="23"/>
      <c r="D33" s="37">
        <v>1.1030019913386138</v>
      </c>
      <c r="E33" s="91"/>
      <c r="F33" s="45">
        <f>D33-D7</f>
        <v>2.3001991338613692E-2</v>
      </c>
      <c r="G33" s="45">
        <f>D33-F7</f>
        <v>3.2465572604774673E-2</v>
      </c>
      <c r="H33" s="23"/>
    </row>
    <row r="34" spans="1:8" x14ac:dyDescent="0.2">
      <c r="A34" s="102"/>
      <c r="B34" s="23" t="s">
        <v>77</v>
      </c>
      <c r="C34" s="23"/>
      <c r="D34" s="37">
        <v>1.0631410871345017</v>
      </c>
      <c r="E34" s="91"/>
      <c r="F34" s="45">
        <f>D34-D8</f>
        <v>-2.6858912865498352E-2</v>
      </c>
      <c r="G34" s="45">
        <f>D34-F8</f>
        <v>-1.4015425404494408E-3</v>
      </c>
      <c r="H34" s="23"/>
    </row>
    <row r="35" spans="1:8" x14ac:dyDescent="0.2">
      <c r="A35" s="102"/>
      <c r="B35" s="23" t="s">
        <v>79</v>
      </c>
      <c r="C35" s="23"/>
      <c r="D35" s="103" t="s">
        <v>101</v>
      </c>
      <c r="E35" s="103"/>
      <c r="F35" s="103"/>
      <c r="G35" s="103"/>
      <c r="H35" s="23"/>
    </row>
    <row r="36" spans="1:8" x14ac:dyDescent="0.2">
      <c r="A36" s="102"/>
      <c r="B36" s="23" t="s">
        <v>44</v>
      </c>
      <c r="C36" s="23"/>
      <c r="D36" s="37">
        <v>0.96353423903393787</v>
      </c>
      <c r="E36" s="91"/>
      <c r="F36" s="45">
        <f>D36-D11</f>
        <v>-0.12646576096606221</v>
      </c>
      <c r="G36" s="45">
        <f>D36-F11</f>
        <v>-0.14243963586043007</v>
      </c>
      <c r="H36" s="23"/>
    </row>
    <row r="37" spans="1:8" x14ac:dyDescent="0.2">
      <c r="A37" s="102"/>
      <c r="B37" s="23" t="s">
        <v>80</v>
      </c>
      <c r="C37" s="23"/>
      <c r="D37" s="37">
        <v>0.96507784713095801</v>
      </c>
      <c r="E37" s="91"/>
      <c r="F37" s="45">
        <f>D37-D12</f>
        <v>-4.9221528690419625E-3</v>
      </c>
      <c r="G37" s="45">
        <f>D37-F12</f>
        <v>-4.0442456106913882E-3</v>
      </c>
      <c r="H37" s="23"/>
    </row>
    <row r="38" spans="1:8" x14ac:dyDescent="0.2">
      <c r="A38" s="102"/>
      <c r="B38" s="23" t="s">
        <v>81</v>
      </c>
      <c r="C38" s="23"/>
      <c r="D38" s="37">
        <v>0.62529096577985022</v>
      </c>
      <c r="E38" s="91"/>
      <c r="F38" s="45">
        <f>D38-D13</f>
        <v>-2.4709034220149806E-2</v>
      </c>
      <c r="G38" s="45">
        <f>D38-F13</f>
        <v>-3.8857287288802667E-2</v>
      </c>
      <c r="H38" s="23"/>
    </row>
    <row r="39" spans="1:8" x14ac:dyDescent="0.2">
      <c r="A39" s="102"/>
      <c r="B39" s="23" t="s">
        <v>82</v>
      </c>
      <c r="C39" s="23"/>
      <c r="D39" s="38">
        <v>0.46696436073126502</v>
      </c>
      <c r="E39" s="91"/>
      <c r="F39" s="47">
        <f>D39-D14</f>
        <v>-3.0356392687349576E-3</v>
      </c>
      <c r="G39" s="47">
        <f>D39-F14</f>
        <v>-1.0651100183842188E-3</v>
      </c>
      <c r="H39" s="23"/>
    </row>
    <row r="40" spans="1:8" x14ac:dyDescent="0.2">
      <c r="B40" s="23"/>
      <c r="C40" s="23"/>
      <c r="D40" s="23"/>
      <c r="E40" s="23"/>
      <c r="F40" s="23"/>
      <c r="G40" s="24"/>
      <c r="H40" s="24"/>
    </row>
  </sheetData>
  <mergeCells count="5">
    <mergeCell ref="A17:A27"/>
    <mergeCell ref="A30:A39"/>
    <mergeCell ref="D35:G35"/>
    <mergeCell ref="A4:A14"/>
    <mergeCell ref="A1:H1"/>
  </mergeCells>
  <printOptions horizontalCentered="1" verticalCentered="1"/>
  <pageMargins left="0.7" right="0.7" top="0.75" bottom="0.75" header="0.3" footer="0.3"/>
  <pageSetup scale="95" fitToHeight="0" orientation="portrait" r:id="rId1"/>
  <headerFooter>
    <oddHeader xml:space="preserve">&amp;C&amp;"Times New Roman,Regular"&amp;10REVISED - 8/22/2017&amp;R&amp;"Times New Roman,Regular"&amp;10Exh. JLB-2r
Dockets UE-170033/UG-170034
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131"/>
  <sheetViews>
    <sheetView showGridLines="0" view="pageBreakPreview" zoomScale="60" zoomScaleNormal="100" workbookViewId="0">
      <selection activeCell="C133" sqref="C133:C143"/>
    </sheetView>
  </sheetViews>
  <sheetFormatPr defaultRowHeight="12.75" x14ac:dyDescent="0.2"/>
  <cols>
    <col min="1" max="1" width="56" style="20" bestFit="1" customWidth="1"/>
    <col min="2" max="2" width="1.5703125" style="20" customWidth="1"/>
    <col min="3" max="3" width="12.42578125" style="20" bestFit="1" customWidth="1"/>
    <col min="4" max="4" width="1.85546875" style="20" customWidth="1"/>
    <col min="5" max="5" width="16.42578125" style="20" bestFit="1" customWidth="1"/>
    <col min="6" max="6" width="1.85546875" style="20" customWidth="1"/>
    <col min="7" max="7" width="17.28515625" style="20" customWidth="1"/>
    <col min="8" max="8" width="1.85546875" style="20" customWidth="1"/>
    <col min="9" max="9" width="17.5703125" style="20" customWidth="1"/>
    <col min="10" max="10" width="1.85546875" style="20" customWidth="1"/>
    <col min="11" max="11" width="20.85546875" style="20" customWidth="1"/>
    <col min="12" max="16384" width="9.140625" style="20"/>
  </cols>
  <sheetData>
    <row r="1" spans="1:11" s="22" customFormat="1" ht="63.75" x14ac:dyDescent="0.25">
      <c r="A1" s="22" t="s">
        <v>66</v>
      </c>
      <c r="C1" s="21" t="s">
        <v>68</v>
      </c>
      <c r="D1" s="21"/>
      <c r="E1" s="21" t="s">
        <v>69</v>
      </c>
      <c r="G1" s="21" t="s">
        <v>83</v>
      </c>
      <c r="I1" s="21" t="s">
        <v>91</v>
      </c>
      <c r="K1" s="21" t="s">
        <v>92</v>
      </c>
    </row>
    <row r="2" spans="1:11" ht="13.5" thickBot="1" x14ac:dyDescent="0.25">
      <c r="A2" s="74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2" t="s">
        <v>1</v>
      </c>
      <c r="B3" s="2"/>
      <c r="C3" s="48">
        <v>9</v>
      </c>
      <c r="D3" s="3"/>
      <c r="E3" s="53">
        <v>7.8662550000000007</v>
      </c>
      <c r="F3" s="1"/>
      <c r="G3" s="76">
        <v>7.8</v>
      </c>
      <c r="H3" s="1"/>
      <c r="I3" s="76">
        <v>10.88</v>
      </c>
      <c r="J3" s="1"/>
      <c r="K3" s="76">
        <v>7.8</v>
      </c>
    </row>
    <row r="4" spans="1:11" x14ac:dyDescent="0.2">
      <c r="A4" s="2" t="s">
        <v>2</v>
      </c>
      <c r="B4" s="2"/>
      <c r="C4" s="49">
        <v>21.6</v>
      </c>
      <c r="D4" s="3"/>
      <c r="E4" s="54">
        <v>18.899999999999999</v>
      </c>
      <c r="F4" s="1"/>
      <c r="G4" s="77">
        <v>18.7</v>
      </c>
      <c r="H4" s="1"/>
      <c r="I4" s="77">
        <v>26.1</v>
      </c>
      <c r="J4" s="1"/>
      <c r="K4" s="77">
        <v>18.7</v>
      </c>
    </row>
    <row r="5" spans="1:11" x14ac:dyDescent="0.2">
      <c r="A5" s="2" t="s">
        <v>90</v>
      </c>
      <c r="B5" s="2"/>
      <c r="C5" s="49">
        <v>0</v>
      </c>
      <c r="D5" s="3"/>
      <c r="E5" s="54">
        <v>3.0137450000000001</v>
      </c>
      <c r="F5" s="1"/>
      <c r="G5" s="77">
        <v>0</v>
      </c>
      <c r="H5" s="1"/>
      <c r="I5" s="77">
        <v>0</v>
      </c>
      <c r="J5" s="1"/>
      <c r="K5" s="77">
        <v>0</v>
      </c>
    </row>
    <row r="6" spans="1:11" x14ac:dyDescent="0.2">
      <c r="A6" s="2"/>
      <c r="B6" s="2"/>
      <c r="C6" s="50"/>
      <c r="D6" s="4"/>
      <c r="E6" s="55"/>
      <c r="F6" s="1"/>
      <c r="G6" s="78"/>
      <c r="H6" s="1"/>
      <c r="I6" s="78"/>
      <c r="J6" s="1"/>
      <c r="K6" s="78"/>
    </row>
    <row r="7" spans="1:11" x14ac:dyDescent="0.2">
      <c r="A7" s="2" t="s">
        <v>86</v>
      </c>
      <c r="B7" s="2"/>
      <c r="C7" s="51">
        <v>9.1770000000000004E-2</v>
      </c>
      <c r="D7" s="5"/>
      <c r="E7" s="56">
        <v>8.6107000000000003E-2</v>
      </c>
      <c r="F7" s="1"/>
      <c r="G7" s="79">
        <v>8.6216000000000001E-2</v>
      </c>
      <c r="H7" s="1"/>
      <c r="I7" s="106" t="s">
        <v>96</v>
      </c>
      <c r="J7" s="1"/>
      <c r="K7" s="106" t="s">
        <v>96</v>
      </c>
    </row>
    <row r="8" spans="1:11" x14ac:dyDescent="0.2">
      <c r="A8" s="2" t="s">
        <v>87</v>
      </c>
      <c r="B8" s="2"/>
      <c r="C8" s="51">
        <v>0.111693</v>
      </c>
      <c r="D8" s="5"/>
      <c r="E8" s="56">
        <v>0.100917404</v>
      </c>
      <c r="F8" s="1"/>
      <c r="G8" s="79">
        <v>0.101045</v>
      </c>
      <c r="H8" s="1"/>
      <c r="I8" s="106"/>
      <c r="J8" s="1"/>
      <c r="K8" s="106"/>
    </row>
    <row r="9" spans="1:11" x14ac:dyDescent="0.2">
      <c r="A9" s="2" t="s">
        <v>88</v>
      </c>
      <c r="B9" s="2"/>
      <c r="C9" s="51">
        <f>C7</f>
        <v>9.1770000000000004E-2</v>
      </c>
      <c r="D9" s="5"/>
      <c r="E9" s="56">
        <v>8.6107000000000003E-2</v>
      </c>
      <c r="F9" s="1"/>
      <c r="G9" s="79">
        <v>8.6216000000000001E-2</v>
      </c>
      <c r="H9" s="1"/>
      <c r="I9" s="106"/>
      <c r="J9" s="1"/>
      <c r="K9" s="106"/>
    </row>
    <row r="10" spans="1:11" ht="13.5" thickBot="1" x14ac:dyDescent="0.25">
      <c r="A10" s="2" t="s">
        <v>89</v>
      </c>
      <c r="B10" s="2"/>
      <c r="C10" s="52">
        <f>C8</f>
        <v>0.111693</v>
      </c>
      <c r="D10" s="5"/>
      <c r="E10" s="57">
        <v>0.109528104</v>
      </c>
      <c r="F10" s="1"/>
      <c r="G10" s="80">
        <v>0.109667</v>
      </c>
      <c r="H10" s="1"/>
      <c r="I10" s="107"/>
      <c r="J10" s="1"/>
      <c r="K10" s="107"/>
    </row>
    <row r="11" spans="1:11" x14ac:dyDescent="0.2">
      <c r="A11" s="2"/>
      <c r="B11" s="2"/>
      <c r="C11" s="14"/>
      <c r="D11" s="5"/>
      <c r="E11" s="14"/>
      <c r="F11" s="1"/>
      <c r="G11" s="14"/>
      <c r="H11" s="1"/>
      <c r="I11" s="14"/>
      <c r="J11" s="1"/>
      <c r="K11" s="14"/>
    </row>
    <row r="12" spans="1:11" x14ac:dyDescent="0.2">
      <c r="A12" s="2" t="s">
        <v>94</v>
      </c>
      <c r="B12" s="2"/>
      <c r="C12" s="14"/>
      <c r="D12" s="5"/>
      <c r="E12" s="14"/>
      <c r="F12" s="1"/>
      <c r="G12" s="14"/>
      <c r="H12" s="1"/>
      <c r="I12" s="81">
        <v>8.2147999999999999E-2</v>
      </c>
      <c r="J12" s="1"/>
      <c r="K12" s="81">
        <v>8.5841000000000001E-2</v>
      </c>
    </row>
    <row r="13" spans="1:11" x14ac:dyDescent="0.2">
      <c r="A13" s="2" t="s">
        <v>95</v>
      </c>
      <c r="B13" s="2"/>
      <c r="C13" s="14"/>
      <c r="D13" s="5"/>
      <c r="E13" s="14"/>
      <c r="F13" s="1"/>
      <c r="G13" s="14"/>
      <c r="H13" s="1"/>
      <c r="I13" s="79">
        <v>0.105271</v>
      </c>
      <c r="J13" s="1"/>
      <c r="K13" s="79">
        <v>0.10845299999999999</v>
      </c>
    </row>
    <row r="14" spans="1:11" x14ac:dyDescent="0.2">
      <c r="A14" s="2" t="s">
        <v>93</v>
      </c>
      <c r="B14" s="2"/>
      <c r="C14" s="14"/>
      <c r="D14" s="5"/>
      <c r="E14" s="14"/>
      <c r="F14" s="1"/>
      <c r="G14" s="14"/>
      <c r="H14" s="1"/>
      <c r="I14" s="80">
        <v>0.12717400000000001</v>
      </c>
      <c r="J14" s="1"/>
      <c r="K14" s="80">
        <v>0.130216</v>
      </c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3.5" thickBot="1" x14ac:dyDescent="0.25">
      <c r="A16" s="73" t="s">
        <v>3</v>
      </c>
      <c r="B16" s="6"/>
      <c r="C16" s="4"/>
      <c r="D16" s="4"/>
      <c r="E16" s="4"/>
      <c r="F16" s="1"/>
      <c r="G16" s="4"/>
      <c r="H16" s="1"/>
      <c r="I16" s="4"/>
      <c r="J16" s="1"/>
      <c r="K16" s="4"/>
    </row>
    <row r="17" spans="1:11" x14ac:dyDescent="0.2">
      <c r="A17" s="2" t="s">
        <v>1</v>
      </c>
      <c r="B17" s="2"/>
      <c r="C17" s="48">
        <v>10.26</v>
      </c>
      <c r="D17" s="3"/>
      <c r="E17" s="58">
        <v>9.81</v>
      </c>
      <c r="F17" s="1"/>
      <c r="G17" s="4"/>
      <c r="H17" s="1"/>
      <c r="I17" s="4"/>
      <c r="J17" s="1"/>
      <c r="K17" s="4"/>
    </row>
    <row r="18" spans="1:11" x14ac:dyDescent="0.2">
      <c r="A18" s="2" t="s">
        <v>2</v>
      </c>
      <c r="B18" s="2"/>
      <c r="C18" s="49">
        <v>26.08</v>
      </c>
      <c r="D18" s="3"/>
      <c r="E18" s="55">
        <v>24.92</v>
      </c>
      <c r="F18" s="1"/>
      <c r="G18" s="4"/>
      <c r="H18" s="1"/>
      <c r="I18" s="4"/>
      <c r="J18" s="1"/>
      <c r="K18" s="4"/>
    </row>
    <row r="19" spans="1:11" x14ac:dyDescent="0.2">
      <c r="A19" s="2"/>
      <c r="B19" s="2"/>
      <c r="C19" s="50"/>
      <c r="D19" s="4"/>
      <c r="E19" s="55"/>
      <c r="F19" s="1"/>
      <c r="G19" s="4"/>
      <c r="H19" s="1"/>
      <c r="I19" s="4"/>
      <c r="J19" s="1"/>
      <c r="K19" s="4"/>
    </row>
    <row r="20" spans="1:11" x14ac:dyDescent="0.2">
      <c r="A20" s="2" t="s">
        <v>4</v>
      </c>
      <c r="B20" s="2"/>
      <c r="C20" s="51">
        <v>9.5044000000000003E-2</v>
      </c>
      <c r="D20" s="5"/>
      <c r="E20" s="56">
        <v>9.0818999999999997E-2</v>
      </c>
      <c r="F20" s="1"/>
      <c r="G20" s="4"/>
      <c r="H20" s="1"/>
      <c r="I20" s="4"/>
      <c r="J20" s="1"/>
      <c r="K20" s="4"/>
    </row>
    <row r="21" spans="1:11" ht="13.5" thickBot="1" x14ac:dyDescent="0.25">
      <c r="A21" s="2" t="s">
        <v>5</v>
      </c>
      <c r="B21" s="2"/>
      <c r="C21" s="52">
        <v>9.1748999999999997E-2</v>
      </c>
      <c r="D21" s="5"/>
      <c r="E21" s="57">
        <v>8.7670999999999999E-2</v>
      </c>
      <c r="F21" s="1"/>
      <c r="G21" s="4"/>
      <c r="H21" s="1"/>
      <c r="I21" s="4"/>
      <c r="J21" s="1"/>
      <c r="K21" s="4"/>
    </row>
    <row r="22" spans="1:11" x14ac:dyDescent="0.2">
      <c r="A22" s="1"/>
      <c r="B22" s="1"/>
      <c r="C22" s="1"/>
      <c r="D22" s="1"/>
      <c r="E22" s="1"/>
      <c r="F22" s="1"/>
      <c r="G22" s="4"/>
      <c r="H22" s="1"/>
      <c r="I22" s="4"/>
      <c r="J22" s="1"/>
      <c r="K22" s="4"/>
    </row>
    <row r="23" spans="1:11" ht="13.5" thickBot="1" x14ac:dyDescent="0.25">
      <c r="A23" s="73" t="s">
        <v>6</v>
      </c>
      <c r="B23" s="6"/>
      <c r="C23" s="1"/>
      <c r="D23" s="1"/>
      <c r="E23" s="1"/>
      <c r="F23" s="1"/>
      <c r="G23" s="4"/>
      <c r="H23" s="1"/>
      <c r="I23" s="4"/>
      <c r="J23" s="1"/>
      <c r="K23" s="4"/>
    </row>
    <row r="24" spans="1:11" x14ac:dyDescent="0.2">
      <c r="A24" s="2" t="s">
        <v>7</v>
      </c>
      <c r="B24" s="2"/>
      <c r="C24" s="48">
        <v>54.9</v>
      </c>
      <c r="D24" s="3"/>
      <c r="E24" s="58">
        <v>52.45</v>
      </c>
      <c r="F24" s="1"/>
      <c r="G24" s="4"/>
      <c r="H24" s="1"/>
      <c r="I24" s="4"/>
      <c r="J24" s="1"/>
      <c r="K24" s="4"/>
    </row>
    <row r="25" spans="1:11" x14ac:dyDescent="0.2">
      <c r="A25" s="2"/>
      <c r="B25" s="2"/>
      <c r="C25" s="50"/>
      <c r="D25" s="4"/>
      <c r="E25" s="55"/>
      <c r="F25" s="1"/>
      <c r="G25" s="4"/>
      <c r="H25" s="1"/>
      <c r="I25" s="4"/>
      <c r="J25" s="1"/>
      <c r="K25" s="4"/>
    </row>
    <row r="26" spans="1:11" x14ac:dyDescent="0.2">
      <c r="A26" s="2" t="s">
        <v>8</v>
      </c>
      <c r="B26" s="2"/>
      <c r="C26" s="51">
        <v>9.5163999999999999E-2</v>
      </c>
      <c r="D26" s="5"/>
      <c r="E26" s="56">
        <v>9.0933E-2</v>
      </c>
      <c r="F26" s="1"/>
      <c r="G26" s="4"/>
      <c r="H26" s="1"/>
      <c r="I26" s="4"/>
      <c r="J26" s="1"/>
      <c r="K26" s="4"/>
    </row>
    <row r="27" spans="1:11" x14ac:dyDescent="0.2">
      <c r="A27" s="2" t="s">
        <v>9</v>
      </c>
      <c r="B27" s="2"/>
      <c r="C27" s="51">
        <v>8.6513000000000007E-2</v>
      </c>
      <c r="D27" s="5"/>
      <c r="E27" s="56">
        <v>8.2667000000000004E-2</v>
      </c>
      <c r="F27" s="1"/>
      <c r="G27" s="4"/>
      <c r="H27" s="1"/>
      <c r="I27" s="4"/>
      <c r="J27" s="1"/>
      <c r="K27" s="4"/>
    </row>
    <row r="28" spans="1:11" x14ac:dyDescent="0.2">
      <c r="A28" s="2" t="s">
        <v>10</v>
      </c>
      <c r="B28" s="2"/>
      <c r="C28" s="51">
        <v>6.8071000000000007E-2</v>
      </c>
      <c r="D28" s="5"/>
      <c r="E28" s="56">
        <v>6.5045000000000006E-2</v>
      </c>
      <c r="F28" s="1"/>
      <c r="G28" s="4"/>
      <c r="H28" s="1"/>
      <c r="I28" s="4"/>
      <c r="J28" s="1"/>
      <c r="K28" s="4"/>
    </row>
    <row r="29" spans="1:11" x14ac:dyDescent="0.2">
      <c r="A29" s="7"/>
      <c r="B29" s="7"/>
      <c r="C29" s="59"/>
      <c r="D29" s="1"/>
      <c r="E29" s="61"/>
      <c r="F29" s="1"/>
      <c r="G29" s="4"/>
      <c r="H29" s="1"/>
      <c r="I29" s="4"/>
      <c r="J29" s="1"/>
      <c r="K29" s="4"/>
    </row>
    <row r="30" spans="1:11" x14ac:dyDescent="0.2">
      <c r="A30" s="2" t="s">
        <v>11</v>
      </c>
      <c r="B30" s="2"/>
      <c r="C30" s="49">
        <v>0</v>
      </c>
      <c r="D30" s="3"/>
      <c r="E30" s="54">
        <v>0</v>
      </c>
      <c r="F30" s="1"/>
      <c r="G30" s="4"/>
      <c r="H30" s="1"/>
      <c r="I30" s="4"/>
      <c r="J30" s="1"/>
      <c r="K30" s="4"/>
    </row>
    <row r="31" spans="1:11" x14ac:dyDescent="0.2">
      <c r="A31" s="2" t="s">
        <v>12</v>
      </c>
      <c r="B31" s="2"/>
      <c r="C31" s="49">
        <v>9.57</v>
      </c>
      <c r="D31" s="3"/>
      <c r="E31" s="54">
        <v>9.15</v>
      </c>
      <c r="F31" s="1"/>
      <c r="G31" s="4"/>
      <c r="H31" s="1"/>
      <c r="I31" s="4"/>
      <c r="J31" s="1"/>
      <c r="K31" s="4"/>
    </row>
    <row r="32" spans="1:11" x14ac:dyDescent="0.2">
      <c r="A32" s="2" t="s">
        <v>13</v>
      </c>
      <c r="B32" s="2"/>
      <c r="C32" s="49">
        <v>6.39</v>
      </c>
      <c r="D32" s="3"/>
      <c r="E32" s="54">
        <v>6.1</v>
      </c>
      <c r="F32" s="1"/>
      <c r="G32" s="4"/>
      <c r="H32" s="1"/>
      <c r="I32" s="4"/>
      <c r="J32" s="1"/>
      <c r="K32" s="4"/>
    </row>
    <row r="33" spans="1:11" x14ac:dyDescent="0.2">
      <c r="A33" s="2"/>
      <c r="B33" s="2"/>
      <c r="C33" s="49"/>
      <c r="D33" s="3"/>
      <c r="E33" s="54"/>
      <c r="F33" s="1"/>
      <c r="G33" s="4"/>
      <c r="H33" s="1"/>
      <c r="I33" s="4"/>
      <c r="J33" s="1"/>
      <c r="K33" s="4"/>
    </row>
    <row r="34" spans="1:11" ht="13.5" thickBot="1" x14ac:dyDescent="0.25">
      <c r="A34" s="2" t="s">
        <v>14</v>
      </c>
      <c r="B34" s="2"/>
      <c r="C34" s="60">
        <v>3.0100000000000001E-3</v>
      </c>
      <c r="D34" s="8"/>
      <c r="E34" s="62">
        <v>2.8700000000000002E-3</v>
      </c>
      <c r="F34" s="1"/>
      <c r="G34" s="4"/>
      <c r="H34" s="1"/>
      <c r="I34" s="4"/>
      <c r="J34" s="1"/>
      <c r="K34" s="4"/>
    </row>
    <row r="35" spans="1:11" x14ac:dyDescent="0.2">
      <c r="A35" s="1"/>
      <c r="B35" s="1"/>
      <c r="C35" s="1"/>
      <c r="D35" s="1"/>
      <c r="E35" s="1"/>
      <c r="F35" s="1"/>
      <c r="G35" s="4"/>
      <c r="H35" s="1"/>
      <c r="I35" s="4"/>
      <c r="J35" s="1"/>
      <c r="K35" s="4"/>
    </row>
    <row r="36" spans="1:11" ht="13.5" thickBot="1" x14ac:dyDescent="0.25">
      <c r="A36" s="73" t="s">
        <v>15</v>
      </c>
      <c r="B36" s="6"/>
      <c r="C36" s="1"/>
      <c r="D36" s="1"/>
      <c r="E36" s="1"/>
      <c r="F36" s="1"/>
      <c r="G36" s="4"/>
      <c r="H36" s="1"/>
      <c r="I36" s="4"/>
      <c r="J36" s="1"/>
      <c r="K36" s="4"/>
    </row>
    <row r="37" spans="1:11" x14ac:dyDescent="0.2">
      <c r="A37" s="2" t="s">
        <v>7</v>
      </c>
      <c r="B37" s="2"/>
      <c r="C37" s="48">
        <v>110.98</v>
      </c>
      <c r="D37" s="3"/>
      <c r="E37" s="58">
        <v>106.05</v>
      </c>
      <c r="F37" s="1"/>
      <c r="G37" s="4"/>
      <c r="H37" s="1"/>
      <c r="I37" s="4"/>
      <c r="J37" s="1"/>
      <c r="K37" s="4"/>
    </row>
    <row r="38" spans="1:11" x14ac:dyDescent="0.2">
      <c r="A38" s="2"/>
      <c r="B38" s="2"/>
      <c r="C38" s="50"/>
      <c r="D38" s="4"/>
      <c r="E38" s="55"/>
      <c r="F38" s="1"/>
      <c r="G38" s="4"/>
      <c r="H38" s="1"/>
      <c r="I38" s="4"/>
      <c r="J38" s="1"/>
      <c r="K38" s="4"/>
    </row>
    <row r="39" spans="1:11" x14ac:dyDescent="0.2">
      <c r="A39" s="2" t="s">
        <v>16</v>
      </c>
      <c r="B39" s="2"/>
      <c r="C39" s="51">
        <v>6.0011000000000002E-2</v>
      </c>
      <c r="D39" s="5"/>
      <c r="E39" s="56">
        <v>5.7343999999999999E-2</v>
      </c>
      <c r="F39" s="1"/>
      <c r="G39" s="4"/>
      <c r="H39" s="1"/>
      <c r="I39" s="4"/>
      <c r="J39" s="1"/>
      <c r="K39" s="4"/>
    </row>
    <row r="40" spans="1:11" x14ac:dyDescent="0.2">
      <c r="A40" s="7"/>
      <c r="B40" s="7"/>
      <c r="C40" s="59"/>
      <c r="D40" s="1"/>
      <c r="E40" s="61"/>
      <c r="F40" s="1"/>
      <c r="G40" s="4"/>
      <c r="H40" s="1"/>
      <c r="I40" s="4"/>
      <c r="J40" s="1"/>
      <c r="K40" s="4"/>
    </row>
    <row r="41" spans="1:11" x14ac:dyDescent="0.2">
      <c r="A41" s="2" t="s">
        <v>17</v>
      </c>
      <c r="B41" s="2"/>
      <c r="C41" s="49">
        <v>12.5</v>
      </c>
      <c r="D41" s="3"/>
      <c r="E41" s="54">
        <v>11.94</v>
      </c>
      <c r="F41" s="1"/>
      <c r="G41" s="4"/>
      <c r="H41" s="1"/>
      <c r="I41" s="4"/>
      <c r="J41" s="1"/>
      <c r="K41" s="4"/>
    </row>
    <row r="42" spans="1:11" x14ac:dyDescent="0.2">
      <c r="A42" s="2" t="s">
        <v>18</v>
      </c>
      <c r="B42" s="2"/>
      <c r="C42" s="49">
        <v>8.34</v>
      </c>
      <c r="D42" s="3"/>
      <c r="E42" s="54">
        <v>7.96</v>
      </c>
      <c r="F42" s="1"/>
      <c r="G42" s="4"/>
      <c r="H42" s="1"/>
      <c r="I42" s="4"/>
      <c r="J42" s="1"/>
      <c r="K42" s="4"/>
    </row>
    <row r="43" spans="1:11" x14ac:dyDescent="0.2">
      <c r="A43" s="2"/>
      <c r="B43" s="2"/>
      <c r="C43" s="49"/>
      <c r="D43" s="3"/>
      <c r="E43" s="54"/>
      <c r="F43" s="1"/>
      <c r="G43" s="4"/>
      <c r="H43" s="1"/>
      <c r="I43" s="4"/>
      <c r="J43" s="1"/>
      <c r="K43" s="4"/>
    </row>
    <row r="44" spans="1:11" ht="13.5" thickBot="1" x14ac:dyDescent="0.25">
      <c r="A44" s="2" t="s">
        <v>14</v>
      </c>
      <c r="B44" s="2"/>
      <c r="C44" s="60">
        <v>1.32E-3</v>
      </c>
      <c r="D44" s="8"/>
      <c r="E44" s="62">
        <v>1.2600000000000001E-3</v>
      </c>
      <c r="F44" s="1"/>
      <c r="G44" s="4"/>
      <c r="H44" s="1"/>
      <c r="I44" s="4"/>
      <c r="J44" s="1"/>
      <c r="K44" s="4"/>
    </row>
    <row r="45" spans="1:11" x14ac:dyDescent="0.2">
      <c r="A45" s="2"/>
      <c r="B45" s="2"/>
      <c r="C45" s="8"/>
      <c r="D45" s="8"/>
      <c r="E45" s="8"/>
      <c r="F45" s="1"/>
      <c r="G45" s="4"/>
      <c r="H45" s="1"/>
      <c r="I45" s="4"/>
      <c r="J45" s="1"/>
      <c r="K45" s="4"/>
    </row>
    <row r="46" spans="1:11" ht="13.5" thickBot="1" x14ac:dyDescent="0.25">
      <c r="A46" s="75" t="s">
        <v>19</v>
      </c>
      <c r="B46" s="2"/>
      <c r="C46" s="8"/>
      <c r="D46" s="8"/>
      <c r="E46" s="8"/>
      <c r="F46" s="1"/>
      <c r="G46" s="4"/>
      <c r="H46" s="1"/>
      <c r="I46" s="4"/>
      <c r="J46" s="1"/>
      <c r="K46" s="4"/>
    </row>
    <row r="47" spans="1:11" x14ac:dyDescent="0.2">
      <c r="A47" s="2" t="s">
        <v>20</v>
      </c>
      <c r="B47" s="2"/>
      <c r="C47" s="48">
        <v>249.71999999999997</v>
      </c>
      <c r="D47" s="3"/>
      <c r="E47" s="53">
        <v>238.62</v>
      </c>
      <c r="F47" s="1"/>
      <c r="G47" s="4"/>
      <c r="H47" s="1"/>
      <c r="I47" s="4"/>
      <c r="J47" s="1"/>
      <c r="K47" s="4"/>
    </row>
    <row r="48" spans="1:11" x14ac:dyDescent="0.2">
      <c r="A48" s="2" t="s">
        <v>21</v>
      </c>
      <c r="B48" s="2"/>
      <c r="C48" s="49">
        <v>-0.41</v>
      </c>
      <c r="D48" s="3"/>
      <c r="E48" s="54">
        <v>-0.39</v>
      </c>
      <c r="F48" s="1"/>
      <c r="G48" s="4"/>
      <c r="H48" s="1"/>
      <c r="I48" s="4"/>
      <c r="J48" s="1"/>
      <c r="K48" s="4"/>
    </row>
    <row r="49" spans="1:11" x14ac:dyDescent="0.2">
      <c r="A49" s="2" t="s">
        <v>22</v>
      </c>
      <c r="B49" s="2"/>
      <c r="C49" s="68">
        <v>3.9300000000000002E-2</v>
      </c>
      <c r="D49" s="9"/>
      <c r="E49" s="63">
        <v>3.9300000000000002E-2</v>
      </c>
      <c r="F49" s="1"/>
      <c r="G49" s="4"/>
      <c r="H49" s="1"/>
      <c r="I49" s="4"/>
      <c r="J49" s="1"/>
      <c r="K49" s="4"/>
    </row>
    <row r="50" spans="1:11" x14ac:dyDescent="0.2">
      <c r="A50" s="10" t="s">
        <v>23</v>
      </c>
      <c r="B50" s="10"/>
      <c r="C50" s="49">
        <v>360.7</v>
      </c>
      <c r="D50" s="3"/>
      <c r="E50" s="54">
        <v>344.67</v>
      </c>
      <c r="F50" s="1"/>
      <c r="G50" s="4"/>
      <c r="H50" s="1"/>
      <c r="I50" s="4"/>
      <c r="J50" s="1"/>
      <c r="K50" s="4"/>
    </row>
    <row r="51" spans="1:11" x14ac:dyDescent="0.2">
      <c r="A51" s="2" t="s">
        <v>24</v>
      </c>
      <c r="B51" s="2"/>
      <c r="C51" s="49">
        <v>12.09</v>
      </c>
      <c r="D51" s="3"/>
      <c r="E51" s="54">
        <v>11.549999999999999</v>
      </c>
      <c r="F51" s="1"/>
      <c r="G51" s="4"/>
      <c r="H51" s="1"/>
      <c r="I51" s="4"/>
      <c r="J51" s="1"/>
      <c r="K51" s="4"/>
    </row>
    <row r="52" spans="1:11" x14ac:dyDescent="0.2">
      <c r="A52" s="2" t="s">
        <v>25</v>
      </c>
      <c r="B52" s="2"/>
      <c r="C52" s="49">
        <v>7.93</v>
      </c>
      <c r="D52" s="3"/>
      <c r="E52" s="54">
        <v>7.57</v>
      </c>
      <c r="F52" s="1"/>
      <c r="G52" s="4"/>
      <c r="H52" s="1"/>
      <c r="I52" s="4"/>
      <c r="J52" s="1"/>
      <c r="K52" s="4"/>
    </row>
    <row r="53" spans="1:11" x14ac:dyDescent="0.2">
      <c r="A53" s="10" t="s">
        <v>26</v>
      </c>
      <c r="B53" s="10"/>
      <c r="C53" s="51">
        <v>5.7653000000000003E-2</v>
      </c>
      <c r="D53" s="5"/>
      <c r="E53" s="56">
        <v>5.509E-2</v>
      </c>
      <c r="F53" s="1"/>
      <c r="G53" s="4"/>
      <c r="H53" s="1"/>
      <c r="I53" s="4"/>
      <c r="J53" s="1"/>
      <c r="K53" s="4"/>
    </row>
    <row r="54" spans="1:11" ht="13.5" thickBot="1" x14ac:dyDescent="0.25">
      <c r="A54" s="2" t="s">
        <v>27</v>
      </c>
      <c r="B54" s="2"/>
      <c r="C54" s="60">
        <v>1.2700000000000001E-3</v>
      </c>
      <c r="D54" s="8"/>
      <c r="E54" s="62">
        <v>1.2100000000000001E-3</v>
      </c>
      <c r="F54" s="1"/>
      <c r="G54" s="4"/>
      <c r="H54" s="1"/>
      <c r="I54" s="4"/>
      <c r="J54" s="1"/>
      <c r="K54" s="4"/>
    </row>
    <row r="55" spans="1:11" x14ac:dyDescent="0.2">
      <c r="A55" s="1"/>
      <c r="B55" s="1"/>
      <c r="C55" s="1"/>
      <c r="D55" s="1"/>
      <c r="E55" s="1"/>
      <c r="F55" s="1"/>
      <c r="G55" s="4"/>
      <c r="H55" s="1"/>
      <c r="I55" s="4"/>
      <c r="J55" s="1"/>
      <c r="K55" s="4"/>
    </row>
    <row r="56" spans="1:11" ht="13.5" thickBot="1" x14ac:dyDescent="0.25">
      <c r="A56" s="73" t="s">
        <v>6</v>
      </c>
      <c r="B56" s="6"/>
      <c r="C56" s="1"/>
      <c r="D56" s="1"/>
      <c r="E56" s="1"/>
      <c r="F56" s="1"/>
      <c r="G56" s="4"/>
      <c r="H56" s="1"/>
      <c r="I56" s="4"/>
      <c r="J56" s="1"/>
      <c r="K56" s="4"/>
    </row>
    <row r="57" spans="1:11" x14ac:dyDescent="0.2">
      <c r="A57" s="2" t="s">
        <v>1</v>
      </c>
      <c r="B57" s="2"/>
      <c r="C57" s="48">
        <v>10.16</v>
      </c>
      <c r="D57" s="12"/>
      <c r="E57" s="58">
        <v>9.7100000000000009</v>
      </c>
      <c r="F57" s="1"/>
      <c r="G57" s="4"/>
      <c r="H57" s="1"/>
      <c r="I57" s="4"/>
      <c r="J57" s="1"/>
      <c r="K57" s="4"/>
    </row>
    <row r="58" spans="1:11" x14ac:dyDescent="0.2">
      <c r="A58" s="2" t="s">
        <v>2</v>
      </c>
      <c r="B58" s="2"/>
      <c r="C58" s="49">
        <v>25.8</v>
      </c>
      <c r="D58" s="12"/>
      <c r="E58" s="55">
        <v>24.65</v>
      </c>
      <c r="F58" s="1"/>
      <c r="G58" s="4"/>
      <c r="H58" s="1"/>
      <c r="I58" s="4"/>
      <c r="J58" s="1"/>
      <c r="K58" s="4"/>
    </row>
    <row r="59" spans="1:11" x14ac:dyDescent="0.2">
      <c r="A59" s="2"/>
      <c r="B59" s="2"/>
      <c r="C59" s="50"/>
      <c r="D59" s="13"/>
      <c r="E59" s="55"/>
      <c r="F59" s="1"/>
      <c r="G59" s="4"/>
      <c r="H59" s="1"/>
      <c r="I59" s="4"/>
      <c r="J59" s="1"/>
      <c r="K59" s="4"/>
    </row>
    <row r="60" spans="1:11" x14ac:dyDescent="0.2">
      <c r="A60" s="2" t="s">
        <v>8</v>
      </c>
      <c r="B60" s="2"/>
      <c r="C60" s="51">
        <v>9.5174999999999996E-2</v>
      </c>
      <c r="D60" s="14"/>
      <c r="E60" s="56">
        <v>9.0943999999999997E-2</v>
      </c>
      <c r="F60" s="1"/>
      <c r="G60" s="4"/>
      <c r="H60" s="1"/>
      <c r="I60" s="4"/>
      <c r="J60" s="1"/>
      <c r="K60" s="4"/>
    </row>
    <row r="61" spans="1:11" x14ac:dyDescent="0.2">
      <c r="A61" s="2" t="s">
        <v>28</v>
      </c>
      <c r="B61" s="2"/>
      <c r="C61" s="51">
        <v>7.2283E-2</v>
      </c>
      <c r="D61" s="14"/>
      <c r="E61" s="56">
        <v>6.9070000000000006E-2</v>
      </c>
      <c r="F61" s="1"/>
      <c r="G61" s="4"/>
      <c r="H61" s="1"/>
      <c r="I61" s="4"/>
      <c r="J61" s="1"/>
      <c r="K61" s="4"/>
    </row>
    <row r="62" spans="1:11" x14ac:dyDescent="0.2">
      <c r="A62" s="2" t="s">
        <v>9</v>
      </c>
      <c r="B62" s="2"/>
      <c r="C62" s="51">
        <v>6.5950999999999996E-2</v>
      </c>
      <c r="D62" s="14"/>
      <c r="E62" s="56">
        <v>6.3019000000000006E-2</v>
      </c>
      <c r="F62" s="1"/>
      <c r="G62" s="4"/>
      <c r="H62" s="1"/>
      <c r="I62" s="4"/>
      <c r="J62" s="1"/>
      <c r="K62" s="4"/>
    </row>
    <row r="63" spans="1:11" x14ac:dyDescent="0.2">
      <c r="A63" s="2" t="s">
        <v>29</v>
      </c>
      <c r="B63" s="2"/>
      <c r="C63" s="51">
        <v>5.6508999999999997E-2</v>
      </c>
      <c r="D63" s="14"/>
      <c r="E63" s="56">
        <v>5.3997000000000003E-2</v>
      </c>
      <c r="F63" s="1"/>
      <c r="G63" s="4"/>
      <c r="H63" s="1"/>
      <c r="I63" s="4"/>
      <c r="J63" s="1"/>
      <c r="K63" s="4"/>
    </row>
    <row r="64" spans="1:11" x14ac:dyDescent="0.2">
      <c r="A64" s="7"/>
      <c r="B64" s="7"/>
      <c r="C64" s="59"/>
      <c r="D64" s="11"/>
      <c r="E64" s="61"/>
      <c r="F64" s="1"/>
      <c r="G64" s="4"/>
      <c r="H64" s="1"/>
      <c r="I64" s="4"/>
      <c r="J64" s="1"/>
      <c r="K64" s="4"/>
    </row>
    <row r="65" spans="1:11" x14ac:dyDescent="0.2">
      <c r="A65" s="2" t="s">
        <v>30</v>
      </c>
      <c r="B65" s="2"/>
      <c r="C65" s="49">
        <v>0</v>
      </c>
      <c r="D65" s="12"/>
      <c r="E65" s="54">
        <v>0</v>
      </c>
      <c r="F65" s="1"/>
      <c r="G65" s="4"/>
      <c r="H65" s="1"/>
      <c r="I65" s="4"/>
      <c r="J65" s="1"/>
      <c r="K65" s="4"/>
    </row>
    <row r="66" spans="1:11" x14ac:dyDescent="0.2">
      <c r="A66" s="2" t="s">
        <v>12</v>
      </c>
      <c r="B66" s="2"/>
      <c r="C66" s="49">
        <v>9.3800000000000008</v>
      </c>
      <c r="D66" s="12"/>
      <c r="E66" s="54">
        <v>8.9600000000000009</v>
      </c>
      <c r="F66" s="1"/>
      <c r="G66" s="4"/>
      <c r="H66" s="1"/>
      <c r="I66" s="4"/>
      <c r="J66" s="1"/>
      <c r="K66" s="4"/>
    </row>
    <row r="67" spans="1:11" x14ac:dyDescent="0.2">
      <c r="A67" s="2" t="s">
        <v>13</v>
      </c>
      <c r="B67" s="2"/>
      <c r="C67" s="49">
        <v>4.62</v>
      </c>
      <c r="D67" s="12"/>
      <c r="E67" s="54">
        <v>4.42</v>
      </c>
      <c r="F67" s="1"/>
      <c r="G67" s="4"/>
      <c r="H67" s="1"/>
      <c r="I67" s="4"/>
      <c r="J67" s="1"/>
      <c r="K67" s="4"/>
    </row>
    <row r="68" spans="1:11" x14ac:dyDescent="0.2">
      <c r="A68" s="2"/>
      <c r="B68" s="2"/>
      <c r="C68" s="49"/>
      <c r="D68" s="12"/>
      <c r="E68" s="54"/>
      <c r="F68" s="1"/>
      <c r="G68" s="4"/>
      <c r="H68" s="1"/>
      <c r="I68" s="4"/>
      <c r="J68" s="1"/>
      <c r="K68" s="4"/>
    </row>
    <row r="69" spans="1:11" ht="13.5" thickBot="1" x14ac:dyDescent="0.25">
      <c r="A69" s="2" t="s">
        <v>14</v>
      </c>
      <c r="B69" s="2"/>
      <c r="C69" s="60">
        <v>2.99E-3</v>
      </c>
      <c r="D69" s="15"/>
      <c r="E69" s="62">
        <v>2.8500000000000001E-3</v>
      </c>
      <c r="F69" s="1"/>
      <c r="G69" s="4"/>
      <c r="H69" s="1"/>
      <c r="I69" s="4"/>
      <c r="J69" s="1"/>
      <c r="K69" s="4"/>
    </row>
    <row r="70" spans="1:11" x14ac:dyDescent="0.2">
      <c r="A70" s="1"/>
      <c r="B70" s="1"/>
      <c r="C70" s="11"/>
      <c r="D70" s="11"/>
      <c r="E70" s="11"/>
      <c r="F70" s="1"/>
      <c r="G70" s="4"/>
      <c r="H70" s="1"/>
      <c r="I70" s="4"/>
      <c r="J70" s="1"/>
      <c r="K70" s="4"/>
    </row>
    <row r="71" spans="1:11" ht="13.5" thickBot="1" x14ac:dyDescent="0.25">
      <c r="A71" s="73" t="s">
        <v>31</v>
      </c>
      <c r="B71" s="6"/>
      <c r="C71" s="1"/>
      <c r="D71" s="1"/>
      <c r="E71" s="1"/>
      <c r="F71" s="1"/>
      <c r="G71" s="4"/>
      <c r="H71" s="1"/>
      <c r="I71" s="4"/>
      <c r="J71" s="1"/>
      <c r="K71" s="4"/>
    </row>
    <row r="72" spans="1:11" x14ac:dyDescent="0.2">
      <c r="A72" s="2" t="s">
        <v>7</v>
      </c>
      <c r="B72" s="2"/>
      <c r="C72" s="48">
        <v>360.7</v>
      </c>
      <c r="D72" s="3"/>
      <c r="E72" s="58">
        <v>344.67</v>
      </c>
      <c r="F72" s="1"/>
      <c r="G72" s="4"/>
      <c r="H72" s="1"/>
      <c r="I72" s="4"/>
      <c r="J72" s="1"/>
      <c r="K72" s="4"/>
    </row>
    <row r="73" spans="1:11" x14ac:dyDescent="0.2">
      <c r="A73" s="2"/>
      <c r="B73" s="2"/>
      <c r="C73" s="50"/>
      <c r="D73" s="4"/>
      <c r="E73" s="55"/>
      <c r="F73" s="1"/>
      <c r="G73" s="4"/>
      <c r="H73" s="1"/>
      <c r="I73" s="4"/>
      <c r="J73" s="1"/>
      <c r="K73" s="4"/>
    </row>
    <row r="74" spans="1:11" x14ac:dyDescent="0.2">
      <c r="A74" s="2" t="s">
        <v>32</v>
      </c>
      <c r="B74" s="2"/>
      <c r="C74" s="51">
        <v>5.7735000000000002E-2</v>
      </c>
      <c r="D74" s="5"/>
      <c r="E74" s="56">
        <v>5.5169000000000003E-2</v>
      </c>
      <c r="F74" s="1"/>
      <c r="G74" s="4"/>
      <c r="H74" s="1"/>
      <c r="I74" s="4"/>
      <c r="J74" s="1"/>
      <c r="K74" s="4"/>
    </row>
    <row r="75" spans="1:11" x14ac:dyDescent="0.2">
      <c r="A75" s="7"/>
      <c r="B75" s="7"/>
      <c r="C75" s="59"/>
      <c r="D75" s="1"/>
      <c r="E75" s="61"/>
      <c r="F75" s="1"/>
      <c r="G75" s="4"/>
      <c r="H75" s="1"/>
      <c r="I75" s="4"/>
      <c r="J75" s="1"/>
      <c r="K75" s="4"/>
    </row>
    <row r="76" spans="1:11" x14ac:dyDescent="0.2">
      <c r="A76" s="2" t="s">
        <v>17</v>
      </c>
      <c r="B76" s="2"/>
      <c r="C76" s="49">
        <v>12.03</v>
      </c>
      <c r="D76" s="3"/>
      <c r="E76" s="54">
        <v>11.49</v>
      </c>
      <c r="F76" s="1"/>
      <c r="G76" s="4"/>
      <c r="H76" s="1"/>
      <c r="I76" s="4"/>
      <c r="J76" s="1"/>
      <c r="K76" s="4"/>
    </row>
    <row r="77" spans="1:11" x14ac:dyDescent="0.2">
      <c r="A77" s="2" t="s">
        <v>18</v>
      </c>
      <c r="B77" s="2"/>
      <c r="C77" s="49">
        <v>8.02</v>
      </c>
      <c r="D77" s="3"/>
      <c r="E77" s="54">
        <v>7.66</v>
      </c>
      <c r="F77" s="1"/>
      <c r="G77" s="4"/>
      <c r="H77" s="1"/>
      <c r="I77" s="4"/>
      <c r="J77" s="1"/>
      <c r="K77" s="4"/>
    </row>
    <row r="78" spans="1:11" x14ac:dyDescent="0.2">
      <c r="A78" s="2"/>
      <c r="B78" s="2"/>
      <c r="C78" s="49"/>
      <c r="D78" s="3"/>
      <c r="E78" s="54"/>
      <c r="F78" s="1"/>
      <c r="G78" s="4"/>
      <c r="H78" s="1"/>
      <c r="I78" s="4"/>
      <c r="J78" s="1"/>
      <c r="K78" s="4"/>
    </row>
    <row r="79" spans="1:11" ht="13.5" thickBot="1" x14ac:dyDescent="0.25">
      <c r="A79" s="2" t="s">
        <v>14</v>
      </c>
      <c r="B79" s="2"/>
      <c r="C79" s="60">
        <v>1.1299999999999999E-3</v>
      </c>
      <c r="D79" s="8"/>
      <c r="E79" s="62">
        <v>1.08E-3</v>
      </c>
      <c r="F79" s="1"/>
      <c r="G79" s="4"/>
      <c r="H79" s="1"/>
      <c r="I79" s="4"/>
      <c r="J79" s="1"/>
      <c r="K79" s="4"/>
    </row>
    <row r="80" spans="1:11" x14ac:dyDescent="0.2">
      <c r="A80" s="1"/>
      <c r="B80" s="1"/>
      <c r="C80" s="1"/>
      <c r="D80" s="1"/>
      <c r="E80" s="1"/>
      <c r="F80" s="1"/>
      <c r="G80" s="4"/>
      <c r="H80" s="1"/>
      <c r="I80" s="4"/>
      <c r="J80" s="1"/>
      <c r="K80" s="4"/>
    </row>
    <row r="81" spans="1:11" ht="13.5" thickBot="1" x14ac:dyDescent="0.25">
      <c r="A81" s="73" t="s">
        <v>33</v>
      </c>
      <c r="B81" s="6"/>
      <c r="C81" s="1"/>
      <c r="D81" s="1"/>
      <c r="E81" s="1"/>
      <c r="F81" s="1"/>
      <c r="G81" s="4"/>
      <c r="H81" s="1"/>
      <c r="I81" s="4"/>
      <c r="J81" s="1"/>
      <c r="K81" s="4"/>
    </row>
    <row r="82" spans="1:11" x14ac:dyDescent="0.2">
      <c r="A82" s="2" t="s">
        <v>7</v>
      </c>
      <c r="B82" s="2"/>
      <c r="C82" s="48">
        <v>360.7</v>
      </c>
      <c r="D82" s="3"/>
      <c r="E82" s="58">
        <v>344.67</v>
      </c>
      <c r="F82" s="1"/>
      <c r="G82" s="4"/>
      <c r="H82" s="1"/>
      <c r="I82" s="4"/>
      <c r="J82" s="1"/>
      <c r="K82" s="4"/>
    </row>
    <row r="83" spans="1:11" x14ac:dyDescent="0.2">
      <c r="A83" s="2"/>
      <c r="B83" s="2"/>
      <c r="C83" s="50"/>
      <c r="D83" s="4"/>
      <c r="E83" s="55"/>
      <c r="F83" s="1"/>
      <c r="G83" s="4"/>
      <c r="H83" s="1"/>
      <c r="I83" s="4"/>
      <c r="J83" s="1"/>
      <c r="K83" s="4"/>
    </row>
    <row r="84" spans="1:11" x14ac:dyDescent="0.2">
      <c r="A84" s="2" t="s">
        <v>32</v>
      </c>
      <c r="B84" s="2"/>
      <c r="C84" s="51">
        <v>5.1631000000000003E-2</v>
      </c>
      <c r="D84" s="5"/>
      <c r="E84" s="56">
        <v>4.9335999999999998E-2</v>
      </c>
      <c r="F84" s="1"/>
      <c r="G84" s="4"/>
      <c r="H84" s="1"/>
      <c r="I84" s="4"/>
      <c r="J84" s="1"/>
      <c r="K84" s="4"/>
    </row>
    <row r="85" spans="1:11" x14ac:dyDescent="0.2">
      <c r="A85" s="7"/>
      <c r="B85" s="7"/>
      <c r="C85" s="59"/>
      <c r="D85" s="1"/>
      <c r="E85" s="61"/>
      <c r="F85" s="1"/>
      <c r="G85" s="4"/>
      <c r="H85" s="1"/>
      <c r="I85" s="4"/>
      <c r="J85" s="1"/>
      <c r="K85" s="4"/>
    </row>
    <row r="86" spans="1:11" x14ac:dyDescent="0.2">
      <c r="A86" s="2" t="s">
        <v>34</v>
      </c>
      <c r="B86" s="2"/>
      <c r="C86" s="49">
        <v>4.7699999999999996</v>
      </c>
      <c r="D86" s="3"/>
      <c r="E86" s="54">
        <v>4.5599999999999996</v>
      </c>
      <c r="F86" s="1"/>
      <c r="G86" s="4"/>
      <c r="H86" s="1"/>
      <c r="I86" s="4"/>
      <c r="J86" s="1"/>
      <c r="K86" s="4"/>
    </row>
    <row r="87" spans="1:11" x14ac:dyDescent="0.2">
      <c r="A87" s="2" t="s">
        <v>35</v>
      </c>
      <c r="B87" s="2"/>
      <c r="C87" s="49">
        <v>3.18</v>
      </c>
      <c r="D87" s="3"/>
      <c r="E87" s="54">
        <v>3.04</v>
      </c>
      <c r="F87" s="1"/>
      <c r="G87" s="4"/>
      <c r="H87" s="1"/>
      <c r="I87" s="4"/>
      <c r="J87" s="1"/>
      <c r="K87" s="4"/>
    </row>
    <row r="88" spans="1:11" x14ac:dyDescent="0.2">
      <c r="A88" s="2"/>
      <c r="B88" s="2"/>
      <c r="C88" s="49"/>
      <c r="D88" s="3"/>
      <c r="E88" s="54"/>
      <c r="F88" s="1"/>
      <c r="G88" s="4"/>
      <c r="H88" s="1"/>
      <c r="I88" s="4"/>
      <c r="J88" s="1"/>
      <c r="K88" s="4"/>
    </row>
    <row r="89" spans="1:11" ht="13.5" thickBot="1" x14ac:dyDescent="0.25">
      <c r="A89" s="2" t="s">
        <v>14</v>
      </c>
      <c r="B89" s="2"/>
      <c r="C89" s="60">
        <v>1.15E-3</v>
      </c>
      <c r="D89" s="8"/>
      <c r="E89" s="62">
        <v>1.1000000000000001E-3</v>
      </c>
      <c r="F89" s="1"/>
      <c r="G89" s="4"/>
      <c r="H89" s="1"/>
      <c r="I89" s="4"/>
      <c r="J89" s="1"/>
      <c r="K89" s="4"/>
    </row>
    <row r="90" spans="1:11" x14ac:dyDescent="0.2">
      <c r="A90" s="1"/>
      <c r="B90" s="1"/>
      <c r="C90" s="1"/>
      <c r="D90" s="1"/>
      <c r="E90" s="1"/>
      <c r="F90" s="1"/>
      <c r="G90" s="4"/>
      <c r="H90" s="1"/>
      <c r="I90" s="4"/>
      <c r="J90" s="1"/>
      <c r="K90" s="4"/>
    </row>
    <row r="91" spans="1:11" ht="13.5" thickBot="1" x14ac:dyDescent="0.25">
      <c r="A91" s="73" t="s">
        <v>36</v>
      </c>
      <c r="B91" s="6"/>
      <c r="C91" s="1"/>
      <c r="D91" s="1"/>
      <c r="E91" s="1"/>
      <c r="F91" s="1"/>
      <c r="G91" s="4"/>
      <c r="H91" s="1"/>
      <c r="I91" s="4"/>
      <c r="J91" s="1"/>
      <c r="K91" s="4"/>
    </row>
    <row r="92" spans="1:11" x14ac:dyDescent="0.2">
      <c r="A92" s="2" t="s">
        <v>7</v>
      </c>
      <c r="B92" s="2"/>
      <c r="C92" s="48">
        <v>360.7</v>
      </c>
      <c r="D92" s="3"/>
      <c r="E92" s="58">
        <v>344.67</v>
      </c>
      <c r="F92" s="1"/>
      <c r="G92" s="4"/>
      <c r="H92" s="1"/>
      <c r="I92" s="4"/>
      <c r="J92" s="1"/>
      <c r="K92" s="4"/>
    </row>
    <row r="93" spans="1:11" x14ac:dyDescent="0.2">
      <c r="A93" s="2"/>
      <c r="B93" s="2"/>
      <c r="C93" s="50"/>
      <c r="D93" s="4"/>
      <c r="E93" s="55"/>
      <c r="F93" s="1"/>
      <c r="G93" s="4"/>
      <c r="H93" s="1"/>
      <c r="I93" s="4"/>
      <c r="J93" s="1"/>
      <c r="K93" s="4"/>
    </row>
    <row r="94" spans="1:11" x14ac:dyDescent="0.2">
      <c r="A94" s="2" t="s">
        <v>32</v>
      </c>
      <c r="B94" s="2"/>
      <c r="C94" s="51">
        <v>6.1162000000000001E-2</v>
      </c>
      <c r="D94" s="5"/>
      <c r="E94" s="56">
        <v>5.7188999999999997E-2</v>
      </c>
      <c r="F94" s="1"/>
      <c r="G94" s="4"/>
      <c r="H94" s="1"/>
      <c r="I94" s="4"/>
      <c r="J94" s="1"/>
      <c r="K94" s="4"/>
    </row>
    <row r="95" spans="1:11" x14ac:dyDescent="0.2">
      <c r="A95" s="7"/>
      <c r="B95" s="7"/>
      <c r="C95" s="59"/>
      <c r="D95" s="1"/>
      <c r="E95" s="61"/>
      <c r="F95" s="1"/>
      <c r="G95" s="4"/>
      <c r="H95" s="1"/>
      <c r="I95" s="4"/>
      <c r="J95" s="1"/>
      <c r="K95" s="4"/>
    </row>
    <row r="96" spans="1:11" x14ac:dyDescent="0.2">
      <c r="A96" s="2" t="s">
        <v>37</v>
      </c>
      <c r="B96" s="2"/>
      <c r="C96" s="49">
        <v>5.05</v>
      </c>
      <c r="D96" s="3"/>
      <c r="E96" s="54">
        <v>4.82</v>
      </c>
      <c r="F96" s="1"/>
      <c r="G96" s="4"/>
      <c r="H96" s="1"/>
      <c r="I96" s="4"/>
      <c r="J96" s="1"/>
      <c r="K96" s="4"/>
    </row>
    <row r="97" spans="1:11" x14ac:dyDescent="0.2">
      <c r="A97" s="2"/>
      <c r="B97" s="2"/>
      <c r="C97" s="49"/>
      <c r="D97" s="3"/>
      <c r="E97" s="54"/>
      <c r="F97" s="1"/>
      <c r="G97" s="4"/>
      <c r="H97" s="1"/>
      <c r="I97" s="4"/>
      <c r="J97" s="1"/>
      <c r="K97" s="4"/>
    </row>
    <row r="98" spans="1:11" x14ac:dyDescent="0.2">
      <c r="A98" s="2" t="s">
        <v>38</v>
      </c>
      <c r="B98" s="2"/>
      <c r="C98" s="49">
        <v>6.98</v>
      </c>
      <c r="D98" s="3"/>
      <c r="E98" s="54">
        <v>6.67</v>
      </c>
      <c r="F98" s="1"/>
      <c r="G98" s="4"/>
      <c r="H98" s="1"/>
      <c r="I98" s="4"/>
      <c r="J98" s="1"/>
      <c r="K98" s="4"/>
    </row>
    <row r="99" spans="1:11" x14ac:dyDescent="0.2">
      <c r="A99" s="1"/>
      <c r="B99" s="1"/>
      <c r="C99" s="59"/>
      <c r="D99" s="1"/>
      <c r="E99" s="55"/>
      <c r="F99" s="1"/>
      <c r="G99" s="4"/>
      <c r="H99" s="1"/>
      <c r="I99" s="4"/>
      <c r="J99" s="1"/>
      <c r="K99" s="4"/>
    </row>
    <row r="100" spans="1:11" ht="13.5" thickBot="1" x14ac:dyDescent="0.25">
      <c r="A100" s="2" t="s">
        <v>14</v>
      </c>
      <c r="B100" s="2"/>
      <c r="C100" s="60">
        <v>3.1900000000000001E-3</v>
      </c>
      <c r="D100" s="8"/>
      <c r="E100" s="62">
        <v>3.0500000000000002E-3</v>
      </c>
      <c r="F100" s="1"/>
      <c r="G100" s="4"/>
      <c r="H100" s="1"/>
      <c r="I100" s="4"/>
      <c r="J100" s="1"/>
      <c r="K100" s="4"/>
    </row>
    <row r="101" spans="1:11" x14ac:dyDescent="0.2">
      <c r="A101" s="1"/>
      <c r="B101" s="1"/>
      <c r="C101" s="1"/>
      <c r="D101" s="1"/>
      <c r="E101" s="1"/>
      <c r="F101" s="1"/>
      <c r="G101" s="4"/>
      <c r="H101" s="1"/>
      <c r="I101" s="4"/>
      <c r="J101" s="1"/>
      <c r="K101" s="4"/>
    </row>
    <row r="102" spans="1:11" ht="13.5" thickBot="1" x14ac:dyDescent="0.25">
      <c r="A102" s="73" t="s">
        <v>56</v>
      </c>
      <c r="B102" s="6"/>
      <c r="C102" s="1"/>
      <c r="D102" s="1"/>
      <c r="E102" s="1"/>
      <c r="F102" s="1"/>
      <c r="G102" s="4"/>
      <c r="H102" s="1"/>
      <c r="I102" s="4"/>
      <c r="J102" s="1"/>
      <c r="K102" s="4"/>
    </row>
    <row r="103" spans="1:11" x14ac:dyDescent="0.2">
      <c r="A103" s="2" t="s">
        <v>32</v>
      </c>
      <c r="B103" s="2"/>
      <c r="C103" s="70">
        <v>5.7812000000000002E-2</v>
      </c>
      <c r="D103" s="5"/>
      <c r="E103" s="65">
        <v>5.0886000000000001E-2</v>
      </c>
      <c r="F103" s="1"/>
      <c r="G103" s="4"/>
      <c r="H103" s="1"/>
      <c r="I103" s="4"/>
      <c r="J103" s="1"/>
      <c r="K103" s="4"/>
    </row>
    <row r="104" spans="1:11" x14ac:dyDescent="0.2">
      <c r="A104" s="7"/>
      <c r="B104" s="7"/>
      <c r="C104" s="59"/>
      <c r="D104" s="1"/>
      <c r="E104" s="61"/>
      <c r="F104" s="1"/>
      <c r="G104" s="4"/>
      <c r="H104" s="1"/>
      <c r="I104" s="4"/>
      <c r="J104" s="1"/>
      <c r="K104" s="4"/>
    </row>
    <row r="105" spans="1:11" x14ac:dyDescent="0.2">
      <c r="A105" s="2" t="s">
        <v>57</v>
      </c>
      <c r="B105" s="2"/>
      <c r="C105" s="49">
        <v>2.2200000000000002</v>
      </c>
      <c r="D105" s="3"/>
      <c r="E105" s="54">
        <v>3.0875248329031053</v>
      </c>
      <c r="F105" s="1"/>
      <c r="G105" s="4"/>
      <c r="H105" s="1"/>
      <c r="I105" s="4"/>
      <c r="J105" s="1"/>
      <c r="K105" s="4"/>
    </row>
    <row r="106" spans="1:11" x14ac:dyDescent="0.2">
      <c r="A106" s="2"/>
      <c r="B106" s="2"/>
      <c r="C106" s="49"/>
      <c r="D106" s="3"/>
      <c r="E106" s="54"/>
      <c r="F106" s="1"/>
      <c r="G106" s="4"/>
      <c r="H106" s="1"/>
      <c r="I106" s="4"/>
      <c r="J106" s="1"/>
      <c r="K106" s="4"/>
    </row>
    <row r="107" spans="1:11" x14ac:dyDescent="0.2">
      <c r="A107" s="10" t="s">
        <v>58</v>
      </c>
      <c r="B107" s="10"/>
      <c r="C107" s="49">
        <v>26.64</v>
      </c>
      <c r="D107" s="3"/>
      <c r="E107" s="54">
        <v>37.049999999999997</v>
      </c>
      <c r="F107" s="1"/>
      <c r="G107" s="4"/>
      <c r="H107" s="1"/>
      <c r="I107" s="4"/>
      <c r="J107" s="1"/>
      <c r="K107" s="4"/>
    </row>
    <row r="108" spans="1:11" x14ac:dyDescent="0.2">
      <c r="A108" s="2" t="s">
        <v>59</v>
      </c>
      <c r="B108" s="2"/>
      <c r="C108" s="51">
        <v>5.2031000000000001E-2</v>
      </c>
      <c r="D108" s="5"/>
      <c r="E108" s="56">
        <v>4.5796999999999997E-2</v>
      </c>
      <c r="F108" s="1"/>
      <c r="G108" s="4"/>
      <c r="H108" s="1"/>
      <c r="I108" s="4"/>
      <c r="J108" s="1"/>
      <c r="K108" s="4"/>
    </row>
    <row r="109" spans="1:11" x14ac:dyDescent="0.2">
      <c r="A109" s="1"/>
      <c r="B109" s="1"/>
      <c r="C109" s="59"/>
      <c r="D109" s="1"/>
      <c r="E109" s="61"/>
      <c r="F109" s="1"/>
      <c r="G109" s="4"/>
      <c r="H109" s="1"/>
      <c r="I109" s="4"/>
      <c r="J109" s="1"/>
      <c r="K109" s="4"/>
    </row>
    <row r="110" spans="1:11" x14ac:dyDescent="0.2">
      <c r="A110" s="16" t="s">
        <v>60</v>
      </c>
      <c r="B110" s="16"/>
      <c r="C110" s="59"/>
      <c r="D110" s="1"/>
      <c r="E110" s="61"/>
      <c r="F110" s="1"/>
      <c r="G110" s="4"/>
      <c r="H110" s="1"/>
      <c r="I110" s="4"/>
      <c r="J110" s="1"/>
      <c r="K110" s="4"/>
    </row>
    <row r="111" spans="1:11" x14ac:dyDescent="0.2">
      <c r="A111" s="2" t="s">
        <v>32</v>
      </c>
      <c r="B111" s="2"/>
      <c r="C111" s="51">
        <v>5.7812000000000002E-2</v>
      </c>
      <c r="D111" s="5"/>
      <c r="E111" s="56">
        <v>5.0886000000000001E-2</v>
      </c>
      <c r="F111" s="1"/>
      <c r="G111" s="4"/>
      <c r="H111" s="1"/>
      <c r="I111" s="4"/>
      <c r="J111" s="1"/>
      <c r="K111" s="4"/>
    </row>
    <row r="112" spans="1:11" x14ac:dyDescent="0.2">
      <c r="A112" s="7"/>
      <c r="B112" s="7"/>
      <c r="C112" s="59"/>
      <c r="D112" s="1"/>
      <c r="E112" s="61"/>
      <c r="F112" s="1"/>
      <c r="G112" s="4"/>
      <c r="H112" s="1"/>
      <c r="I112" s="4"/>
      <c r="J112" s="1"/>
      <c r="K112" s="4"/>
    </row>
    <row r="113" spans="1:11" ht="13.5" thickBot="1" x14ac:dyDescent="0.25">
      <c r="A113" s="2" t="s">
        <v>61</v>
      </c>
      <c r="B113" s="2"/>
      <c r="C113" s="69">
        <v>3.93</v>
      </c>
      <c r="D113" s="3"/>
      <c r="E113" s="64">
        <v>5.4659530534648288</v>
      </c>
      <c r="F113" s="1"/>
      <c r="G113" s="4"/>
      <c r="H113" s="1"/>
      <c r="I113" s="4"/>
      <c r="J113" s="1"/>
      <c r="K113" s="4"/>
    </row>
    <row r="114" spans="1:11" x14ac:dyDescent="0.2">
      <c r="A114" s="1"/>
      <c r="B114" s="1"/>
      <c r="C114" s="1"/>
      <c r="D114" s="1"/>
      <c r="E114" s="1"/>
      <c r="F114" s="1"/>
      <c r="G114" s="4"/>
      <c r="H114" s="1"/>
      <c r="I114" s="4"/>
      <c r="J114" s="1"/>
      <c r="K114" s="4"/>
    </row>
    <row r="115" spans="1:11" x14ac:dyDescent="0.2">
      <c r="A115" s="73" t="s">
        <v>62</v>
      </c>
      <c r="B115" s="6"/>
      <c r="C115" s="1"/>
      <c r="D115" s="1"/>
      <c r="E115" s="1"/>
      <c r="F115" s="1"/>
      <c r="G115" s="4"/>
      <c r="H115" s="1"/>
      <c r="I115" s="4"/>
      <c r="J115" s="1"/>
      <c r="K115" s="4"/>
    </row>
    <row r="116" spans="1:11" ht="13.5" thickBot="1" x14ac:dyDescent="0.25">
      <c r="A116" s="10" t="s">
        <v>42</v>
      </c>
      <c r="B116" s="10"/>
      <c r="C116" s="1"/>
      <c r="D116" s="1"/>
      <c r="E116" s="1"/>
      <c r="F116" s="1"/>
      <c r="G116" s="4"/>
      <c r="H116" s="1"/>
      <c r="I116" s="4"/>
      <c r="J116" s="1"/>
      <c r="K116" s="4"/>
    </row>
    <row r="117" spans="1:11" x14ac:dyDescent="0.2">
      <c r="A117" s="7" t="s">
        <v>63</v>
      </c>
      <c r="B117" s="7"/>
      <c r="C117" s="48">
        <v>2165</v>
      </c>
      <c r="D117" s="3"/>
      <c r="E117" s="53">
        <v>2165</v>
      </c>
      <c r="F117" s="1"/>
      <c r="G117" s="4"/>
      <c r="H117" s="1"/>
      <c r="I117" s="4"/>
      <c r="J117" s="1"/>
      <c r="K117" s="4"/>
    </row>
    <row r="118" spans="1:11" x14ac:dyDescent="0.2">
      <c r="A118" s="17" t="s">
        <v>64</v>
      </c>
      <c r="B118" s="17"/>
      <c r="C118" s="71">
        <v>0</v>
      </c>
      <c r="D118" s="18"/>
      <c r="E118" s="66">
        <v>0</v>
      </c>
      <c r="F118" s="1"/>
      <c r="G118" s="4"/>
      <c r="H118" s="1"/>
      <c r="I118" s="4"/>
      <c r="J118" s="1"/>
      <c r="K118" s="4"/>
    </row>
    <row r="119" spans="1:11" x14ac:dyDescent="0.2">
      <c r="A119" s="10" t="s">
        <v>44</v>
      </c>
      <c r="B119" s="10"/>
      <c r="C119" s="59"/>
      <c r="D119" s="1"/>
      <c r="E119" s="61"/>
      <c r="F119" s="1"/>
      <c r="G119" s="4"/>
      <c r="H119" s="1"/>
      <c r="I119" s="4"/>
      <c r="J119" s="1"/>
      <c r="K119" s="4"/>
    </row>
    <row r="120" spans="1:11" x14ac:dyDescent="0.2">
      <c r="A120" s="7" t="s">
        <v>63</v>
      </c>
      <c r="B120" s="7"/>
      <c r="C120" s="49">
        <v>2165</v>
      </c>
      <c r="D120" s="3"/>
      <c r="E120" s="54">
        <v>2165</v>
      </c>
      <c r="F120" s="1"/>
      <c r="G120" s="4"/>
      <c r="H120" s="1"/>
      <c r="I120" s="4"/>
      <c r="J120" s="1"/>
      <c r="K120" s="4"/>
    </row>
    <row r="121" spans="1:11" ht="13.5" thickBot="1" x14ac:dyDescent="0.25">
      <c r="A121" s="17" t="s">
        <v>64</v>
      </c>
      <c r="B121" s="17"/>
      <c r="C121" s="72">
        <v>0</v>
      </c>
      <c r="D121" s="19"/>
      <c r="E121" s="67">
        <v>0</v>
      </c>
      <c r="F121" s="1"/>
      <c r="G121" s="4"/>
      <c r="H121" s="1"/>
      <c r="I121" s="4"/>
      <c r="J121" s="1"/>
      <c r="K121" s="4"/>
    </row>
    <row r="122" spans="1:11" x14ac:dyDescent="0.2">
      <c r="A122" s="1"/>
      <c r="B122" s="1"/>
      <c r="C122" s="3"/>
      <c r="D122" s="3"/>
      <c r="E122" s="3"/>
      <c r="F122" s="1"/>
      <c r="G122" s="4"/>
      <c r="H122" s="1"/>
      <c r="I122" s="4"/>
      <c r="J122" s="1"/>
      <c r="K122" s="4"/>
    </row>
    <row r="123" spans="1:11" x14ac:dyDescent="0.2">
      <c r="A123" s="73" t="s">
        <v>65</v>
      </c>
      <c r="B123" s="6"/>
      <c r="C123" s="1"/>
      <c r="D123" s="1"/>
      <c r="E123" s="1"/>
      <c r="F123" s="1"/>
      <c r="G123" s="4"/>
      <c r="H123" s="1"/>
      <c r="I123" s="4"/>
      <c r="J123" s="1"/>
      <c r="K123" s="4"/>
    </row>
    <row r="124" spans="1:11" ht="13.5" thickBot="1" x14ac:dyDescent="0.25">
      <c r="A124" s="10" t="s">
        <v>42</v>
      </c>
      <c r="B124" s="10"/>
      <c r="C124" s="1"/>
      <c r="D124" s="1"/>
      <c r="E124" s="1"/>
      <c r="F124" s="1"/>
      <c r="G124" s="4"/>
      <c r="H124" s="1"/>
      <c r="I124" s="4"/>
      <c r="J124" s="1"/>
      <c r="K124" s="4"/>
    </row>
    <row r="125" spans="1:11" x14ac:dyDescent="0.2">
      <c r="A125" s="7" t="s">
        <v>63</v>
      </c>
      <c r="B125" s="7"/>
      <c r="C125" s="48">
        <v>2165</v>
      </c>
      <c r="D125" s="3"/>
      <c r="E125" s="53">
        <v>2165</v>
      </c>
      <c r="F125" s="1"/>
      <c r="G125" s="4"/>
      <c r="H125" s="1"/>
      <c r="I125" s="4"/>
      <c r="J125" s="1"/>
      <c r="K125" s="4"/>
    </row>
    <row r="126" spans="1:11" x14ac:dyDescent="0.2">
      <c r="A126" s="17" t="s">
        <v>64</v>
      </c>
      <c r="B126" s="17"/>
      <c r="C126" s="71">
        <v>0</v>
      </c>
      <c r="D126" s="18"/>
      <c r="E126" s="66">
        <v>0</v>
      </c>
      <c r="F126" s="1"/>
      <c r="G126" s="4"/>
      <c r="H126" s="1"/>
      <c r="I126" s="4"/>
      <c r="J126" s="1"/>
      <c r="K126" s="4"/>
    </row>
    <row r="127" spans="1:11" x14ac:dyDescent="0.2">
      <c r="A127" s="10" t="s">
        <v>44</v>
      </c>
      <c r="B127" s="10"/>
      <c r="C127" s="59"/>
      <c r="D127" s="1"/>
      <c r="E127" s="61"/>
      <c r="F127" s="1"/>
      <c r="G127" s="4"/>
      <c r="H127" s="1"/>
      <c r="I127" s="4"/>
      <c r="J127" s="1"/>
      <c r="K127" s="4"/>
    </row>
    <row r="128" spans="1:11" x14ac:dyDescent="0.2">
      <c r="A128" s="7" t="s">
        <v>63</v>
      </c>
      <c r="B128" s="7"/>
      <c r="C128" s="49">
        <v>2165</v>
      </c>
      <c r="D128" s="3"/>
      <c r="E128" s="54">
        <v>2165</v>
      </c>
      <c r="F128" s="1"/>
      <c r="G128" s="4"/>
      <c r="H128" s="1"/>
      <c r="I128" s="4"/>
      <c r="J128" s="1"/>
      <c r="K128" s="4"/>
    </row>
    <row r="129" spans="1:11" ht="13.5" thickBot="1" x14ac:dyDescent="0.25">
      <c r="A129" s="17" t="s">
        <v>64</v>
      </c>
      <c r="B129" s="17"/>
      <c r="C129" s="72">
        <v>0</v>
      </c>
      <c r="D129" s="19"/>
      <c r="E129" s="67">
        <v>0</v>
      </c>
      <c r="F129" s="1"/>
      <c r="G129" s="4"/>
      <c r="H129" s="1"/>
      <c r="I129" s="4"/>
      <c r="J129" s="1"/>
      <c r="K129" s="4"/>
    </row>
    <row r="130" spans="1:11" x14ac:dyDescent="0.2">
      <c r="I130" s="4"/>
      <c r="J130" s="1"/>
      <c r="K130" s="4"/>
    </row>
    <row r="131" spans="1:11" x14ac:dyDescent="0.2">
      <c r="I131" s="4"/>
      <c r="J131" s="1"/>
      <c r="K131" s="4"/>
    </row>
  </sheetData>
  <mergeCells count="2">
    <mergeCell ref="I7:I10"/>
    <mergeCell ref="K7:K10"/>
  </mergeCells>
  <printOptions horizontalCentered="1"/>
  <pageMargins left="0.7" right="0.7" top="0.75" bottom="0.75" header="0.3" footer="0.3"/>
  <pageSetup scale="81" fitToHeight="0" orientation="landscape" r:id="rId1"/>
  <headerFooter>
    <oddHeader xml:space="preserve">&amp;C&amp;"Times New Roman,Regular"&amp;10REVISED - 8/22/2017&amp;R&amp;"Times New Roman,Regular"&amp;10Exh. JLB-2r
Dockets UE-170033/UG-170034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59"/>
  <sheetViews>
    <sheetView showGridLines="0" view="pageBreakPreview" topLeftCell="A106" zoomScale="60" zoomScaleNormal="100" workbookViewId="0">
      <selection activeCell="C133" sqref="C133:C143"/>
    </sheetView>
  </sheetViews>
  <sheetFormatPr defaultRowHeight="12.75" x14ac:dyDescent="0.2"/>
  <cols>
    <col min="1" max="1" width="56" style="20" bestFit="1" customWidth="1"/>
    <col min="2" max="2" width="1.5703125" style="20" customWidth="1"/>
    <col min="3" max="3" width="16.42578125" style="20" bestFit="1" customWidth="1"/>
    <col min="4" max="4" width="1.85546875" style="20" customWidth="1"/>
    <col min="5" max="5" width="16.42578125" style="20" bestFit="1" customWidth="1"/>
    <col min="6" max="6" width="1.85546875" style="20" customWidth="1"/>
    <col min="7" max="7" width="17.5703125" style="101" customWidth="1"/>
    <col min="8" max="16384" width="9.140625" style="20"/>
  </cols>
  <sheetData>
    <row r="1" spans="1:7" s="22" customFormat="1" ht="25.5" x14ac:dyDescent="0.25">
      <c r="A1" s="22" t="s">
        <v>66</v>
      </c>
      <c r="C1" s="21" t="s">
        <v>97</v>
      </c>
      <c r="E1" s="21" t="s">
        <v>98</v>
      </c>
      <c r="G1" s="92" t="s">
        <v>99</v>
      </c>
    </row>
    <row r="2" spans="1:7" s="22" customFormat="1" x14ac:dyDescent="0.25">
      <c r="A2" s="83" t="s">
        <v>39</v>
      </c>
      <c r="C2" s="21"/>
      <c r="E2" s="21"/>
      <c r="G2" s="92"/>
    </row>
    <row r="3" spans="1:7" s="22" customFormat="1" x14ac:dyDescent="0.25">
      <c r="A3" s="82" t="s">
        <v>7</v>
      </c>
      <c r="C3" s="21"/>
      <c r="E3" s="21"/>
      <c r="G3" s="92"/>
    </row>
    <row r="4" spans="1:7" s="22" customFormat="1" x14ac:dyDescent="0.2">
      <c r="A4" s="85" t="s">
        <v>40</v>
      </c>
      <c r="C4" s="86">
        <v>52.45</v>
      </c>
      <c r="E4" s="86">
        <v>0</v>
      </c>
      <c r="G4" s="93">
        <v>-1</v>
      </c>
    </row>
    <row r="5" spans="1:7" s="22" customFormat="1" x14ac:dyDescent="0.2">
      <c r="A5" s="85" t="s">
        <v>41</v>
      </c>
      <c r="C5" s="50">
        <v>106.05</v>
      </c>
      <c r="E5" s="50">
        <v>0</v>
      </c>
      <c r="G5" s="94">
        <v>-1</v>
      </c>
    </row>
    <row r="6" spans="1:7" s="22" customFormat="1" x14ac:dyDescent="0.2">
      <c r="A6" s="85" t="s">
        <v>42</v>
      </c>
      <c r="C6" s="50">
        <v>344.67</v>
      </c>
      <c r="E6" s="50"/>
      <c r="G6" s="94">
        <v>-1</v>
      </c>
    </row>
    <row r="7" spans="1:7" s="22" customFormat="1" x14ac:dyDescent="0.2">
      <c r="A7" s="82"/>
      <c r="C7" s="50"/>
      <c r="E7" s="50"/>
      <c r="G7" s="94"/>
    </row>
    <row r="8" spans="1:7" s="22" customFormat="1" x14ac:dyDescent="0.2">
      <c r="A8" s="82" t="s">
        <v>43</v>
      </c>
      <c r="C8" s="51"/>
      <c r="E8" s="51"/>
      <c r="G8" s="94"/>
    </row>
    <row r="9" spans="1:7" s="22" customFormat="1" x14ac:dyDescent="0.2">
      <c r="A9" s="85" t="s">
        <v>40</v>
      </c>
      <c r="C9" s="51">
        <v>5.4004000000000003E-2</v>
      </c>
      <c r="E9" s="51"/>
      <c r="G9" s="94">
        <v>-1</v>
      </c>
    </row>
    <row r="10" spans="1:7" s="22" customFormat="1" x14ac:dyDescent="0.2">
      <c r="A10" s="85" t="s">
        <v>41</v>
      </c>
      <c r="C10" s="51">
        <v>5.4004000000000003E-2</v>
      </c>
      <c r="E10" s="51"/>
      <c r="G10" s="94">
        <v>-1</v>
      </c>
    </row>
    <row r="11" spans="1:7" s="22" customFormat="1" x14ac:dyDescent="0.2">
      <c r="A11" s="85" t="s">
        <v>42</v>
      </c>
      <c r="C11" s="51">
        <v>5.1879000000000002E-2</v>
      </c>
      <c r="E11" s="51"/>
      <c r="G11" s="94">
        <v>-1</v>
      </c>
    </row>
    <row r="12" spans="1:7" s="22" customFormat="1" x14ac:dyDescent="0.2">
      <c r="A12" s="85" t="s">
        <v>44</v>
      </c>
      <c r="C12" s="51">
        <v>5.0886000000000001E-2</v>
      </c>
      <c r="E12" s="51"/>
      <c r="G12" s="94">
        <v>-1</v>
      </c>
    </row>
    <row r="13" spans="1:7" s="22" customFormat="1" x14ac:dyDescent="0.2">
      <c r="A13" s="82"/>
      <c r="C13" s="59"/>
      <c r="E13" s="59"/>
      <c r="G13" s="94"/>
    </row>
    <row r="14" spans="1:7" s="22" customFormat="1" x14ac:dyDescent="0.2">
      <c r="A14" s="84" t="s">
        <v>100</v>
      </c>
      <c r="C14" s="49"/>
      <c r="E14" s="49"/>
      <c r="G14" s="94"/>
    </row>
    <row r="15" spans="1:7" s="22" customFormat="1" x14ac:dyDescent="0.2">
      <c r="A15" s="85" t="s">
        <v>45</v>
      </c>
      <c r="C15" s="49">
        <v>6.11</v>
      </c>
      <c r="E15" s="49"/>
      <c r="G15" s="94">
        <v>-1</v>
      </c>
    </row>
    <row r="16" spans="1:7" s="22" customFormat="1" x14ac:dyDescent="0.2">
      <c r="A16" s="85" t="s">
        <v>42</v>
      </c>
      <c r="C16" s="49">
        <v>5.86</v>
      </c>
      <c r="E16" s="49"/>
      <c r="G16" s="94">
        <v>-1</v>
      </c>
    </row>
    <row r="17" spans="1:7" s="22" customFormat="1" x14ac:dyDescent="0.2">
      <c r="A17" s="85" t="s">
        <v>44</v>
      </c>
      <c r="C17" s="49">
        <v>5.75</v>
      </c>
      <c r="E17" s="49"/>
      <c r="G17" s="94">
        <v>-1</v>
      </c>
    </row>
    <row r="18" spans="1:7" s="22" customFormat="1" x14ac:dyDescent="0.2">
      <c r="A18" s="82"/>
      <c r="C18" s="49"/>
      <c r="E18" s="49"/>
      <c r="G18" s="94"/>
    </row>
    <row r="19" spans="1:7" s="22" customFormat="1" x14ac:dyDescent="0.2">
      <c r="A19" s="82" t="s">
        <v>14</v>
      </c>
      <c r="C19" s="87"/>
      <c r="E19" s="87"/>
      <c r="G19" s="94"/>
    </row>
    <row r="20" spans="1:7" s="22" customFormat="1" x14ac:dyDescent="0.2">
      <c r="A20" s="85" t="s">
        <v>45</v>
      </c>
      <c r="C20" s="87">
        <v>1.2600000000000001E-3</v>
      </c>
      <c r="E20" s="87"/>
      <c r="G20" s="94">
        <v>-1</v>
      </c>
    </row>
    <row r="21" spans="1:7" s="22" customFormat="1" x14ac:dyDescent="0.2">
      <c r="A21" s="85" t="s">
        <v>42</v>
      </c>
      <c r="C21" s="87">
        <v>1.08E-3</v>
      </c>
      <c r="E21" s="87"/>
      <c r="G21" s="94">
        <v>-1</v>
      </c>
    </row>
    <row r="22" spans="1:7" s="22" customFormat="1" x14ac:dyDescent="0.2">
      <c r="A22" s="82"/>
      <c r="C22" s="87"/>
      <c r="E22" s="87"/>
      <c r="G22" s="94"/>
    </row>
    <row r="23" spans="1:7" s="22" customFormat="1" x14ac:dyDescent="0.2">
      <c r="A23" s="82" t="s">
        <v>46</v>
      </c>
      <c r="C23" s="88">
        <v>6.021E-2</v>
      </c>
      <c r="E23" s="88"/>
      <c r="G23" s="94">
        <v>-1</v>
      </c>
    </row>
    <row r="24" spans="1:7" s="22" customFormat="1" x14ac:dyDescent="0.2">
      <c r="A24" s="85" t="s">
        <v>47</v>
      </c>
      <c r="C24" s="89">
        <v>0.44</v>
      </c>
      <c r="E24" s="89"/>
      <c r="G24" s="94">
        <v>-1</v>
      </c>
    </row>
    <row r="25" spans="1:7" s="22" customFormat="1" x14ac:dyDescent="0.2">
      <c r="A25" s="85" t="s">
        <v>48</v>
      </c>
      <c r="C25" s="88">
        <v>2.6492000000000002E-2</v>
      </c>
      <c r="E25" s="88"/>
      <c r="G25" s="94">
        <v>-1</v>
      </c>
    </row>
    <row r="26" spans="1:7" s="22" customFormat="1" x14ac:dyDescent="0.2">
      <c r="A26" s="85" t="s">
        <v>49</v>
      </c>
      <c r="C26" s="90">
        <v>0.2273</v>
      </c>
      <c r="E26" s="90"/>
      <c r="G26" s="94">
        <v>-1</v>
      </c>
    </row>
    <row r="27" spans="1:7" s="22" customFormat="1" x14ac:dyDescent="0.2">
      <c r="A27" s="85" t="s">
        <v>50</v>
      </c>
      <c r="C27" s="90">
        <v>4.9299999999999997E-2</v>
      </c>
      <c r="E27" s="90"/>
      <c r="G27" s="94">
        <v>-1</v>
      </c>
    </row>
    <row r="28" spans="1:7" s="22" customFormat="1" x14ac:dyDescent="0.2">
      <c r="A28" s="82"/>
      <c r="C28" s="90"/>
      <c r="E28" s="90"/>
      <c r="G28" s="94"/>
    </row>
    <row r="29" spans="1:7" s="22" customFormat="1" x14ac:dyDescent="0.2">
      <c r="A29" s="82" t="s">
        <v>51</v>
      </c>
      <c r="C29" s="88">
        <v>0.10681913608122562</v>
      </c>
      <c r="E29" s="88"/>
      <c r="G29" s="94">
        <v>-1</v>
      </c>
    </row>
    <row r="30" spans="1:7" s="22" customFormat="1" x14ac:dyDescent="0.2">
      <c r="A30" s="82"/>
      <c r="C30" s="88"/>
      <c r="E30" s="88"/>
      <c r="G30" s="94"/>
    </row>
    <row r="31" spans="1:7" s="22" customFormat="1" x14ac:dyDescent="0.2">
      <c r="A31" s="82" t="s">
        <v>52</v>
      </c>
      <c r="C31" s="88"/>
      <c r="E31" s="88"/>
      <c r="G31" s="94"/>
    </row>
    <row r="32" spans="1:7" s="22" customFormat="1" x14ac:dyDescent="0.2">
      <c r="A32" s="85" t="s">
        <v>53</v>
      </c>
      <c r="C32" s="51">
        <v>1.1736999999999999E-2</v>
      </c>
      <c r="E32" s="51"/>
      <c r="G32" s="94">
        <v>-1</v>
      </c>
    </row>
    <row r="33" spans="1:7" s="22" customFormat="1" x14ac:dyDescent="0.2">
      <c r="A33" s="85" t="s">
        <v>54</v>
      </c>
      <c r="C33" s="51">
        <v>9.8930000000000008E-3</v>
      </c>
      <c r="E33" s="51"/>
      <c r="G33" s="94">
        <v>-1</v>
      </c>
    </row>
    <row r="34" spans="1:7" s="22" customFormat="1" x14ac:dyDescent="0.2">
      <c r="A34" s="85" t="s">
        <v>55</v>
      </c>
      <c r="C34" s="52">
        <v>1.4947E-2</v>
      </c>
      <c r="E34" s="52"/>
      <c r="G34" s="95">
        <v>-1</v>
      </c>
    </row>
    <row r="35" spans="1:7" s="22" customFormat="1" x14ac:dyDescent="0.25">
      <c r="C35" s="21"/>
      <c r="E35" s="21"/>
      <c r="G35" s="92"/>
    </row>
    <row r="36" spans="1:7" x14ac:dyDescent="0.2">
      <c r="A36" s="74" t="s">
        <v>0</v>
      </c>
      <c r="B36" s="1"/>
      <c r="C36" s="1"/>
      <c r="D36" s="1"/>
      <c r="E36" s="1"/>
      <c r="F36" s="1"/>
      <c r="G36" s="96"/>
    </row>
    <row r="37" spans="1:7" x14ac:dyDescent="0.2">
      <c r="A37" s="2" t="s">
        <v>1</v>
      </c>
      <c r="B37" s="2"/>
      <c r="C37" s="48">
        <v>7.8662550000000007</v>
      </c>
      <c r="D37" s="1"/>
      <c r="E37" s="48">
        <v>7.8578550000000007</v>
      </c>
      <c r="F37" s="1"/>
      <c r="G37" s="97">
        <f t="shared" ref="G37:G39" si="0">(E37-C37)/E37</f>
        <v>-1.0689940193602404E-3</v>
      </c>
    </row>
    <row r="38" spans="1:7" x14ac:dyDescent="0.2">
      <c r="A38" s="2" t="s">
        <v>2</v>
      </c>
      <c r="B38" s="2"/>
      <c r="C38" s="49">
        <v>18.899999999999999</v>
      </c>
      <c r="D38" s="1"/>
      <c r="E38" s="49">
        <v>18.899999999999999</v>
      </c>
      <c r="F38" s="1"/>
      <c r="G38" s="98">
        <f t="shared" si="0"/>
        <v>0</v>
      </c>
    </row>
    <row r="39" spans="1:7" x14ac:dyDescent="0.2">
      <c r="A39" s="2" t="s">
        <v>90</v>
      </c>
      <c r="B39" s="2"/>
      <c r="C39" s="49">
        <v>3.01</v>
      </c>
      <c r="D39" s="1"/>
      <c r="E39" s="49">
        <v>3.01</v>
      </c>
      <c r="F39" s="1"/>
      <c r="G39" s="98">
        <f t="shared" si="0"/>
        <v>0</v>
      </c>
    </row>
    <row r="40" spans="1:7" x14ac:dyDescent="0.2">
      <c r="A40" s="2"/>
      <c r="B40" s="2"/>
      <c r="C40" s="50"/>
      <c r="D40" s="1"/>
      <c r="E40" s="50"/>
      <c r="F40" s="1"/>
      <c r="G40" s="98"/>
    </row>
    <row r="41" spans="1:7" x14ac:dyDescent="0.2">
      <c r="A41" s="2" t="s">
        <v>86</v>
      </c>
      <c r="B41" s="2"/>
      <c r="C41" s="51">
        <v>8.6107000000000003E-2</v>
      </c>
      <c r="D41" s="1"/>
      <c r="E41" s="51">
        <v>8.6300624616007168E-2</v>
      </c>
      <c r="F41" s="1"/>
      <c r="G41" s="98">
        <f t="shared" ref="G41:G44" si="1">(E41-C41)/E41</f>
        <v>2.2436061948415088E-3</v>
      </c>
    </row>
    <row r="42" spans="1:7" x14ac:dyDescent="0.2">
      <c r="A42" s="2" t="s">
        <v>87</v>
      </c>
      <c r="B42" s="2"/>
      <c r="C42" s="51">
        <v>0.100917404</v>
      </c>
      <c r="D42" s="1"/>
      <c r="E42" s="51">
        <v>0.1011443320499604</v>
      </c>
      <c r="F42" s="1"/>
      <c r="G42" s="98">
        <f t="shared" si="1"/>
        <v>2.2436061948415131E-3</v>
      </c>
    </row>
    <row r="43" spans="1:7" x14ac:dyDescent="0.2">
      <c r="A43" s="2" t="s">
        <v>88</v>
      </c>
      <c r="B43" s="2"/>
      <c r="C43" s="51">
        <v>8.6107000000000003E-2</v>
      </c>
      <c r="D43" s="1"/>
      <c r="E43" s="51">
        <v>8.6300624616007168E-2</v>
      </c>
      <c r="F43" s="1"/>
      <c r="G43" s="98">
        <f t="shared" si="1"/>
        <v>2.2436061948415088E-3</v>
      </c>
    </row>
    <row r="44" spans="1:7" x14ac:dyDescent="0.2">
      <c r="A44" s="2" t="s">
        <v>89</v>
      </c>
      <c r="B44" s="2"/>
      <c r="C44" s="52">
        <v>0.109528104</v>
      </c>
      <c r="D44" s="1"/>
      <c r="E44" s="52">
        <v>0.10977439451156112</v>
      </c>
      <c r="F44" s="1"/>
      <c r="G44" s="99">
        <f t="shared" si="1"/>
        <v>2.2436061948415886E-3</v>
      </c>
    </row>
    <row r="45" spans="1:7" x14ac:dyDescent="0.2">
      <c r="A45" s="1"/>
      <c r="B45" s="1"/>
      <c r="C45" s="1"/>
      <c r="D45" s="1"/>
      <c r="E45" s="1"/>
      <c r="F45" s="1"/>
      <c r="G45" s="96"/>
    </row>
    <row r="46" spans="1:7" x14ac:dyDescent="0.2">
      <c r="A46" s="73" t="s">
        <v>3</v>
      </c>
      <c r="B46" s="6"/>
      <c r="C46" s="4"/>
      <c r="D46" s="1"/>
      <c r="E46" s="4"/>
      <c r="F46" s="1"/>
      <c r="G46" s="96"/>
    </row>
    <row r="47" spans="1:7" x14ac:dyDescent="0.2">
      <c r="A47" s="2" t="s">
        <v>1</v>
      </c>
      <c r="B47" s="2"/>
      <c r="C47" s="48">
        <v>9.81</v>
      </c>
      <c r="D47" s="1"/>
      <c r="E47" s="48">
        <v>9.82</v>
      </c>
      <c r="F47" s="1"/>
      <c r="G47" s="97">
        <f t="shared" ref="G47:G48" si="2">(E47-C47)/E47</f>
        <v>1.0183299389001819E-3</v>
      </c>
    </row>
    <row r="48" spans="1:7" x14ac:dyDescent="0.2">
      <c r="A48" s="2" t="s">
        <v>2</v>
      </c>
      <c r="B48" s="2"/>
      <c r="C48" s="49">
        <v>24.92</v>
      </c>
      <c r="D48" s="1"/>
      <c r="E48" s="49">
        <v>24.97</v>
      </c>
      <c r="F48" s="1"/>
      <c r="G48" s="98">
        <f t="shared" si="2"/>
        <v>2.0024028834600385E-3</v>
      </c>
    </row>
    <row r="49" spans="1:7" x14ac:dyDescent="0.2">
      <c r="A49" s="2"/>
      <c r="B49" s="2"/>
      <c r="C49" s="50"/>
      <c r="D49" s="1"/>
      <c r="E49" s="50"/>
      <c r="F49" s="1"/>
      <c r="G49" s="98"/>
    </row>
    <row r="50" spans="1:7" x14ac:dyDescent="0.2">
      <c r="A50" s="2" t="s">
        <v>4</v>
      </c>
      <c r="B50" s="2"/>
      <c r="C50" s="51">
        <v>9.0818999999999997E-2</v>
      </c>
      <c r="D50" s="1"/>
      <c r="E50" s="51">
        <v>9.0955000000000008E-2</v>
      </c>
      <c r="F50" s="1"/>
      <c r="G50" s="98">
        <f t="shared" ref="G50:G51" si="3">(E50-C50)/E50</f>
        <v>1.495244901324953E-3</v>
      </c>
    </row>
    <row r="51" spans="1:7" x14ac:dyDescent="0.2">
      <c r="A51" s="2" t="s">
        <v>5</v>
      </c>
      <c r="B51" s="2"/>
      <c r="C51" s="52">
        <v>8.7670999999999999E-2</v>
      </c>
      <c r="D51" s="1"/>
      <c r="E51" s="52">
        <v>8.7802000000000005E-2</v>
      </c>
      <c r="F51" s="1"/>
      <c r="G51" s="99">
        <f t="shared" si="3"/>
        <v>1.4919933486709426E-3</v>
      </c>
    </row>
    <row r="52" spans="1:7" x14ac:dyDescent="0.2">
      <c r="A52" s="1"/>
      <c r="B52" s="1"/>
      <c r="C52" s="1"/>
      <c r="D52" s="1"/>
      <c r="E52" s="1"/>
      <c r="F52" s="1"/>
      <c r="G52" s="96"/>
    </row>
    <row r="53" spans="1:7" x14ac:dyDescent="0.2">
      <c r="A53" s="73" t="s">
        <v>6</v>
      </c>
      <c r="B53" s="6"/>
      <c r="C53" s="1"/>
      <c r="D53" s="1"/>
      <c r="E53" s="1"/>
      <c r="F53" s="1"/>
      <c r="G53" s="96"/>
    </row>
    <row r="54" spans="1:7" x14ac:dyDescent="0.2">
      <c r="A54" s="2" t="s">
        <v>7</v>
      </c>
      <c r="B54" s="2"/>
      <c r="C54" s="48">
        <v>52.45</v>
      </c>
      <c r="D54" s="1"/>
      <c r="E54" s="48">
        <v>52.55</v>
      </c>
      <c r="F54" s="1"/>
      <c r="G54" s="97">
        <f>(E54-C54)/E54</f>
        <v>1.9029495718362382E-3</v>
      </c>
    </row>
    <row r="55" spans="1:7" x14ac:dyDescent="0.2">
      <c r="A55" s="2"/>
      <c r="B55" s="2"/>
      <c r="C55" s="50"/>
      <c r="D55" s="1"/>
      <c r="E55" s="50"/>
      <c r="F55" s="1"/>
      <c r="G55" s="98"/>
    </row>
    <row r="56" spans="1:7" x14ac:dyDescent="0.2">
      <c r="A56" s="2" t="s">
        <v>8</v>
      </c>
      <c r="B56" s="2"/>
      <c r="C56" s="51">
        <v>9.0933E-2</v>
      </c>
      <c r="D56" s="1"/>
      <c r="E56" s="51">
        <v>9.1068999999999997E-2</v>
      </c>
      <c r="F56" s="1"/>
      <c r="G56" s="98">
        <f t="shared" ref="G56:G58" si="4">(E56-C56)/E56</f>
        <v>1.4933731566174795E-3</v>
      </c>
    </row>
    <row r="57" spans="1:7" x14ac:dyDescent="0.2">
      <c r="A57" s="2" t="s">
        <v>9</v>
      </c>
      <c r="B57" s="2"/>
      <c r="C57" s="51">
        <v>8.2667000000000004E-2</v>
      </c>
      <c r="D57" s="1"/>
      <c r="E57" s="51">
        <v>8.2791000000000003E-2</v>
      </c>
      <c r="F57" s="1"/>
      <c r="G57" s="98">
        <f t="shared" si="4"/>
        <v>1.4977473396866701E-3</v>
      </c>
    </row>
    <row r="58" spans="1:7" x14ac:dyDescent="0.2">
      <c r="A58" s="2" t="s">
        <v>10</v>
      </c>
      <c r="B58" s="2"/>
      <c r="C58" s="51">
        <v>6.5045000000000006E-2</v>
      </c>
      <c r="D58" s="1"/>
      <c r="E58" s="51">
        <v>6.5143000000000006E-2</v>
      </c>
      <c r="F58" s="1"/>
      <c r="G58" s="98">
        <f t="shared" si="4"/>
        <v>1.5043826658275004E-3</v>
      </c>
    </row>
    <row r="59" spans="1:7" x14ac:dyDescent="0.2">
      <c r="A59" s="7"/>
      <c r="B59" s="7"/>
      <c r="C59" s="59"/>
      <c r="D59" s="1"/>
      <c r="E59" s="59"/>
      <c r="F59" s="1"/>
      <c r="G59" s="98"/>
    </row>
    <row r="60" spans="1:7" x14ac:dyDescent="0.2">
      <c r="A60" s="2" t="s">
        <v>11</v>
      </c>
      <c r="B60" s="2"/>
      <c r="C60" s="49">
        <v>0</v>
      </c>
      <c r="D60" s="1"/>
      <c r="E60" s="49">
        <v>0</v>
      </c>
      <c r="F60" s="1"/>
      <c r="G60" s="98"/>
    </row>
    <row r="61" spans="1:7" x14ac:dyDescent="0.2">
      <c r="A61" s="2" t="s">
        <v>12</v>
      </c>
      <c r="B61" s="2"/>
      <c r="C61" s="49">
        <v>9.15</v>
      </c>
      <c r="D61" s="1"/>
      <c r="E61" s="49">
        <v>9.16</v>
      </c>
      <c r="F61" s="1"/>
      <c r="G61" s="98">
        <f t="shared" ref="G61:G62" si="5">(E61-C61)/E61</f>
        <v>1.0917030567685357E-3</v>
      </c>
    </row>
    <row r="62" spans="1:7" x14ac:dyDescent="0.2">
      <c r="A62" s="2" t="s">
        <v>13</v>
      </c>
      <c r="B62" s="2"/>
      <c r="C62" s="49">
        <v>6.1</v>
      </c>
      <c r="D62" s="1"/>
      <c r="E62" s="49">
        <v>6.11</v>
      </c>
      <c r="F62" s="1"/>
      <c r="G62" s="98">
        <f t="shared" si="5"/>
        <v>1.6366612111294067E-3</v>
      </c>
    </row>
    <row r="63" spans="1:7" x14ac:dyDescent="0.2">
      <c r="A63" s="2"/>
      <c r="B63" s="2"/>
      <c r="C63" s="49"/>
      <c r="D63" s="1"/>
      <c r="E63" s="49"/>
      <c r="F63" s="1"/>
      <c r="G63" s="98"/>
    </row>
    <row r="64" spans="1:7" x14ac:dyDescent="0.2">
      <c r="A64" s="2" t="s">
        <v>14</v>
      </c>
      <c r="B64" s="2"/>
      <c r="C64" s="60">
        <v>2.8700000000000002E-3</v>
      </c>
      <c r="D64" s="1"/>
      <c r="E64" s="60">
        <v>2.8800000000000002E-3</v>
      </c>
      <c r="F64" s="1"/>
      <c r="G64" s="99">
        <f>(E64-C64)/E64</f>
        <v>3.4722222222222311E-3</v>
      </c>
    </row>
    <row r="65" spans="1:7" x14ac:dyDescent="0.2">
      <c r="A65" s="1"/>
      <c r="B65" s="1"/>
      <c r="C65" s="1"/>
      <c r="D65" s="1"/>
      <c r="E65" s="1"/>
      <c r="F65" s="1"/>
      <c r="G65" s="96"/>
    </row>
    <row r="66" spans="1:7" x14ac:dyDescent="0.2">
      <c r="A66" s="73" t="s">
        <v>15</v>
      </c>
      <c r="B66" s="6"/>
      <c r="C66" s="1"/>
      <c r="D66" s="1"/>
      <c r="E66" s="1"/>
      <c r="F66" s="1"/>
      <c r="G66" s="96"/>
    </row>
    <row r="67" spans="1:7" x14ac:dyDescent="0.2">
      <c r="A67" s="2" t="s">
        <v>7</v>
      </c>
      <c r="B67" s="2"/>
      <c r="C67" s="48">
        <v>106.05</v>
      </c>
      <c r="D67" s="1"/>
      <c r="E67" s="48">
        <v>106.21</v>
      </c>
      <c r="F67" s="1"/>
      <c r="G67" s="97">
        <f>(E67-C67)/E67</f>
        <v>1.5064494868656116E-3</v>
      </c>
    </row>
    <row r="68" spans="1:7" x14ac:dyDescent="0.2">
      <c r="A68" s="2"/>
      <c r="B68" s="2"/>
      <c r="C68" s="50"/>
      <c r="D68" s="1"/>
      <c r="E68" s="50"/>
      <c r="F68" s="1"/>
      <c r="G68" s="98"/>
    </row>
    <row r="69" spans="1:7" x14ac:dyDescent="0.2">
      <c r="A69" s="2" t="s">
        <v>16</v>
      </c>
      <c r="B69" s="2"/>
      <c r="C69" s="51">
        <v>5.7343999999999999E-2</v>
      </c>
      <c r="D69" s="1"/>
      <c r="E69" s="51">
        <v>5.7429000000000001E-2</v>
      </c>
      <c r="F69" s="1"/>
      <c r="G69" s="98">
        <f>(E69-C69)/E69</f>
        <v>1.4800884570513458E-3</v>
      </c>
    </row>
    <row r="70" spans="1:7" x14ac:dyDescent="0.2">
      <c r="A70" s="7"/>
      <c r="B70" s="7"/>
      <c r="C70" s="59"/>
      <c r="D70" s="1"/>
      <c r="E70" s="59"/>
      <c r="F70" s="1"/>
      <c r="G70" s="98"/>
    </row>
    <row r="71" spans="1:7" x14ac:dyDescent="0.2">
      <c r="A71" s="2" t="s">
        <v>17</v>
      </c>
      <c r="B71" s="2"/>
      <c r="C71" s="49">
        <v>11.94</v>
      </c>
      <c r="D71" s="1"/>
      <c r="E71" s="49">
        <v>11.96</v>
      </c>
      <c r="F71" s="1"/>
      <c r="G71" s="98">
        <f>(E71-C71)/E71</f>
        <v>1.672240802675698E-3</v>
      </c>
    </row>
    <row r="72" spans="1:7" x14ac:dyDescent="0.2">
      <c r="A72" s="2" t="s">
        <v>18</v>
      </c>
      <c r="B72" s="2"/>
      <c r="C72" s="49">
        <v>7.96</v>
      </c>
      <c r="D72" s="1"/>
      <c r="E72" s="49">
        <v>7.98</v>
      </c>
      <c r="F72" s="1"/>
      <c r="G72" s="98">
        <f>(E72-C72)/E72</f>
        <v>2.5062656641604585E-3</v>
      </c>
    </row>
    <row r="73" spans="1:7" x14ac:dyDescent="0.2">
      <c r="A73" s="2"/>
      <c r="B73" s="2"/>
      <c r="C73" s="49"/>
      <c r="D73" s="1"/>
      <c r="E73" s="49"/>
      <c r="F73" s="1"/>
      <c r="G73" s="98"/>
    </row>
    <row r="74" spans="1:7" x14ac:dyDescent="0.2">
      <c r="A74" s="2" t="s">
        <v>14</v>
      </c>
      <c r="B74" s="2"/>
      <c r="C74" s="60">
        <v>1.2600000000000001E-3</v>
      </c>
      <c r="D74" s="1"/>
      <c r="E74" s="60">
        <v>1.2600000000000001E-3</v>
      </c>
      <c r="F74" s="1"/>
      <c r="G74" s="99">
        <f>(E74-C74)/E74</f>
        <v>0</v>
      </c>
    </row>
    <row r="75" spans="1:7" x14ac:dyDescent="0.2">
      <c r="A75" s="2"/>
      <c r="B75" s="2"/>
      <c r="C75" s="8"/>
      <c r="D75" s="1"/>
      <c r="E75" s="8"/>
      <c r="F75" s="1"/>
      <c r="G75" s="96"/>
    </row>
    <row r="76" spans="1:7" x14ac:dyDescent="0.2">
      <c r="A76" s="75" t="s">
        <v>19</v>
      </c>
      <c r="B76" s="2"/>
      <c r="C76" s="8"/>
      <c r="D76" s="1"/>
      <c r="E76" s="8"/>
      <c r="F76" s="1"/>
      <c r="G76" s="96"/>
    </row>
    <row r="77" spans="1:7" x14ac:dyDescent="0.2">
      <c r="A77" s="2" t="s">
        <v>20</v>
      </c>
      <c r="B77" s="2"/>
      <c r="C77" s="48">
        <v>238.62</v>
      </c>
      <c r="D77" s="1"/>
      <c r="E77" s="48">
        <v>238.97000000000003</v>
      </c>
      <c r="F77" s="1"/>
      <c r="G77" s="97">
        <f t="shared" ref="G77:G84" si="6">(E77-C77)/E77</f>
        <v>1.4646189898314546E-3</v>
      </c>
    </row>
    <row r="78" spans="1:7" x14ac:dyDescent="0.2">
      <c r="A78" s="2" t="s">
        <v>21</v>
      </c>
      <c r="B78" s="2"/>
      <c r="C78" s="49">
        <v>-0.39</v>
      </c>
      <c r="D78" s="1"/>
      <c r="E78" s="49">
        <v>-0.39</v>
      </c>
      <c r="F78" s="1"/>
      <c r="G78" s="98">
        <f t="shared" si="6"/>
        <v>0</v>
      </c>
    </row>
    <row r="79" spans="1:7" x14ac:dyDescent="0.2">
      <c r="A79" s="2" t="s">
        <v>22</v>
      </c>
      <c r="B79" s="2"/>
      <c r="C79" s="68">
        <v>3.9300000000000002E-2</v>
      </c>
      <c r="D79" s="1"/>
      <c r="E79" s="68">
        <v>3.9300000000000002E-2</v>
      </c>
      <c r="F79" s="1"/>
      <c r="G79" s="98">
        <f t="shared" si="6"/>
        <v>0</v>
      </c>
    </row>
    <row r="80" spans="1:7" x14ac:dyDescent="0.2">
      <c r="A80" s="10" t="s">
        <v>23</v>
      </c>
      <c r="B80" s="10"/>
      <c r="C80" s="49">
        <v>344.67</v>
      </c>
      <c r="D80" s="1"/>
      <c r="E80" s="49">
        <v>345.18</v>
      </c>
      <c r="F80" s="1"/>
      <c r="G80" s="98">
        <f t="shared" si="6"/>
        <v>1.4774900052146442E-3</v>
      </c>
    </row>
    <row r="81" spans="1:7" x14ac:dyDescent="0.2">
      <c r="A81" s="2" t="s">
        <v>24</v>
      </c>
      <c r="B81" s="2"/>
      <c r="C81" s="49">
        <v>11.549999999999999</v>
      </c>
      <c r="D81" s="1"/>
      <c r="E81" s="49">
        <v>11.57</v>
      </c>
      <c r="F81" s="1"/>
      <c r="G81" s="98">
        <f t="shared" si="6"/>
        <v>1.7286084701816206E-3</v>
      </c>
    </row>
    <row r="82" spans="1:7" x14ac:dyDescent="0.2">
      <c r="A82" s="2" t="s">
        <v>25</v>
      </c>
      <c r="B82" s="2"/>
      <c r="C82" s="49">
        <v>7.57</v>
      </c>
      <c r="D82" s="1"/>
      <c r="E82" s="49">
        <v>7.5900000000000007</v>
      </c>
      <c r="F82" s="1"/>
      <c r="G82" s="98">
        <f t="shared" si="6"/>
        <v>2.6350461133070433E-3</v>
      </c>
    </row>
    <row r="83" spans="1:7" x14ac:dyDescent="0.2">
      <c r="A83" s="10" t="s">
        <v>26</v>
      </c>
      <c r="B83" s="10"/>
      <c r="C83" s="51">
        <v>5.509E-2</v>
      </c>
      <c r="D83" s="1"/>
      <c r="E83" s="51">
        <v>5.5171999999999999E-2</v>
      </c>
      <c r="F83" s="1"/>
      <c r="G83" s="98">
        <f t="shared" si="6"/>
        <v>1.4862611469585794E-3</v>
      </c>
    </row>
    <row r="84" spans="1:7" x14ac:dyDescent="0.2">
      <c r="A84" s="2" t="s">
        <v>27</v>
      </c>
      <c r="B84" s="2"/>
      <c r="C84" s="60">
        <v>1.2100000000000001E-3</v>
      </c>
      <c r="D84" s="1"/>
      <c r="E84" s="60">
        <v>1.2100000000000001E-3</v>
      </c>
      <c r="F84" s="1"/>
      <c r="G84" s="99">
        <f t="shared" si="6"/>
        <v>0</v>
      </c>
    </row>
    <row r="85" spans="1:7" x14ac:dyDescent="0.2">
      <c r="A85" s="1"/>
      <c r="B85" s="1"/>
      <c r="C85" s="1"/>
      <c r="D85" s="1"/>
      <c r="E85" s="1"/>
      <c r="F85" s="1"/>
      <c r="G85" s="96"/>
    </row>
    <row r="86" spans="1:7" x14ac:dyDescent="0.2">
      <c r="A86" s="73" t="s">
        <v>6</v>
      </c>
      <c r="B86" s="6"/>
      <c r="C86" s="1"/>
      <c r="D86" s="1"/>
      <c r="E86" s="1"/>
      <c r="F86" s="1"/>
      <c r="G86" s="96"/>
    </row>
    <row r="87" spans="1:7" x14ac:dyDescent="0.2">
      <c r="A87" s="2" t="s">
        <v>1</v>
      </c>
      <c r="B87" s="2"/>
      <c r="C87" s="48">
        <v>9.7100000000000009</v>
      </c>
      <c r="D87" s="1"/>
      <c r="E87" s="48">
        <v>9.7200000000000006</v>
      </c>
      <c r="F87" s="1"/>
      <c r="G87" s="97">
        <f t="shared" ref="G87:G88" si="7">(E87-C87)/E87</f>
        <v>1.0288065843621179E-3</v>
      </c>
    </row>
    <row r="88" spans="1:7" x14ac:dyDescent="0.2">
      <c r="A88" s="2" t="s">
        <v>2</v>
      </c>
      <c r="B88" s="2"/>
      <c r="C88" s="49">
        <v>24.65</v>
      </c>
      <c r="D88" s="1"/>
      <c r="E88" s="49">
        <v>24.69</v>
      </c>
      <c r="F88" s="1"/>
      <c r="G88" s="98">
        <f t="shared" si="7"/>
        <v>1.6200891049008789E-3</v>
      </c>
    </row>
    <row r="89" spans="1:7" x14ac:dyDescent="0.2">
      <c r="A89" s="2"/>
      <c r="B89" s="2"/>
      <c r="C89" s="50"/>
      <c r="D89" s="1"/>
      <c r="E89" s="50"/>
      <c r="F89" s="1"/>
      <c r="G89" s="98"/>
    </row>
    <row r="90" spans="1:7" x14ac:dyDescent="0.2">
      <c r="A90" s="2" t="s">
        <v>8</v>
      </c>
      <c r="B90" s="2"/>
      <c r="C90" s="51">
        <v>9.0943999999999997E-2</v>
      </c>
      <c r="D90" s="1"/>
      <c r="E90" s="51">
        <v>9.1079999999999994E-2</v>
      </c>
      <c r="F90" s="1"/>
      <c r="G90" s="98">
        <f t="shared" ref="G90:G93" si="8">(E90-C90)/E90</f>
        <v>1.4931927975405934E-3</v>
      </c>
    </row>
    <row r="91" spans="1:7" x14ac:dyDescent="0.2">
      <c r="A91" s="2" t="s">
        <v>28</v>
      </c>
      <c r="B91" s="2"/>
      <c r="C91" s="51">
        <v>6.9070000000000006E-2</v>
      </c>
      <c r="D91" s="1"/>
      <c r="E91" s="51">
        <v>6.9172999999999998E-2</v>
      </c>
      <c r="F91" s="1"/>
      <c r="G91" s="98">
        <f t="shared" si="8"/>
        <v>1.4890202824800426E-3</v>
      </c>
    </row>
    <row r="92" spans="1:7" x14ac:dyDescent="0.2">
      <c r="A92" s="2" t="s">
        <v>9</v>
      </c>
      <c r="B92" s="2"/>
      <c r="C92" s="51">
        <v>6.3019000000000006E-2</v>
      </c>
      <c r="D92" s="1"/>
      <c r="E92" s="51">
        <v>6.3113000000000002E-2</v>
      </c>
      <c r="F92" s="1"/>
      <c r="G92" s="98">
        <f t="shared" si="8"/>
        <v>1.4893920428437383E-3</v>
      </c>
    </row>
    <row r="93" spans="1:7" x14ac:dyDescent="0.2">
      <c r="A93" s="2" t="s">
        <v>29</v>
      </c>
      <c r="B93" s="2"/>
      <c r="C93" s="51">
        <v>5.3997000000000003E-2</v>
      </c>
      <c r="D93" s="1"/>
      <c r="E93" s="51">
        <v>5.4078000000000001E-2</v>
      </c>
      <c r="F93" s="1"/>
      <c r="G93" s="98">
        <f t="shared" si="8"/>
        <v>1.4978364584488652E-3</v>
      </c>
    </row>
    <row r="94" spans="1:7" x14ac:dyDescent="0.2">
      <c r="A94" s="7"/>
      <c r="B94" s="7"/>
      <c r="C94" s="59"/>
      <c r="D94" s="1"/>
      <c r="E94" s="59"/>
      <c r="F94" s="1"/>
      <c r="G94" s="98"/>
    </row>
    <row r="95" spans="1:7" x14ac:dyDescent="0.2">
      <c r="A95" s="2" t="s">
        <v>30</v>
      </c>
      <c r="B95" s="2"/>
      <c r="C95" s="49">
        <v>0</v>
      </c>
      <c r="D95" s="1"/>
      <c r="E95" s="49">
        <v>0</v>
      </c>
      <c r="F95" s="1"/>
      <c r="G95" s="98"/>
    </row>
    <row r="96" spans="1:7" x14ac:dyDescent="0.2">
      <c r="A96" s="2" t="s">
        <v>12</v>
      </c>
      <c r="B96" s="2"/>
      <c r="C96" s="49">
        <v>8.9600000000000009</v>
      </c>
      <c r="D96" s="1"/>
      <c r="E96" s="49">
        <v>8.98</v>
      </c>
      <c r="F96" s="1"/>
      <c r="G96" s="98">
        <f t="shared" ref="G96:G99" si="9">(E96-C96)/E96</f>
        <v>2.2271714922048524E-3</v>
      </c>
    </row>
    <row r="97" spans="1:7" x14ac:dyDescent="0.2">
      <c r="A97" s="2" t="s">
        <v>13</v>
      </c>
      <c r="B97" s="2"/>
      <c r="C97" s="49">
        <v>4.42</v>
      </c>
      <c r="D97" s="1"/>
      <c r="E97" s="49">
        <v>4.42</v>
      </c>
      <c r="F97" s="1"/>
      <c r="G97" s="98">
        <f t="shared" si="9"/>
        <v>0</v>
      </c>
    </row>
    <row r="98" spans="1:7" x14ac:dyDescent="0.2">
      <c r="A98" s="2"/>
      <c r="B98" s="2"/>
      <c r="C98" s="49"/>
      <c r="D98" s="1"/>
      <c r="E98" s="49"/>
      <c r="F98" s="1"/>
      <c r="G98" s="98"/>
    </row>
    <row r="99" spans="1:7" x14ac:dyDescent="0.2">
      <c r="A99" s="2" t="s">
        <v>14</v>
      </c>
      <c r="B99" s="2"/>
      <c r="C99" s="60">
        <v>2.8500000000000001E-3</v>
      </c>
      <c r="D99" s="1"/>
      <c r="E99" s="60">
        <v>2.8600000000000001E-3</v>
      </c>
      <c r="F99" s="1"/>
      <c r="G99" s="99">
        <f t="shared" si="9"/>
        <v>3.4965034965035056E-3</v>
      </c>
    </row>
    <row r="100" spans="1:7" x14ac:dyDescent="0.2">
      <c r="A100" s="1"/>
      <c r="B100" s="1"/>
      <c r="C100" s="11"/>
      <c r="D100" s="1"/>
      <c r="E100" s="11"/>
      <c r="F100" s="1"/>
      <c r="G100" s="100"/>
    </row>
    <row r="101" spans="1:7" x14ac:dyDescent="0.2">
      <c r="A101" s="73" t="s">
        <v>31</v>
      </c>
      <c r="B101" s="6"/>
      <c r="C101" s="1"/>
      <c r="D101" s="1"/>
      <c r="E101" s="1"/>
      <c r="F101" s="1"/>
      <c r="G101" s="96"/>
    </row>
    <row r="102" spans="1:7" x14ac:dyDescent="0.2">
      <c r="A102" s="2" t="s">
        <v>7</v>
      </c>
      <c r="B102" s="2"/>
      <c r="C102" s="48">
        <v>344.67</v>
      </c>
      <c r="D102" s="1"/>
      <c r="E102" s="48">
        <v>345.18</v>
      </c>
      <c r="F102" s="1"/>
      <c r="G102" s="97">
        <f t="shared" ref="G102" si="10">(E102-C102)/E102</f>
        <v>1.4774900052146442E-3</v>
      </c>
    </row>
    <row r="103" spans="1:7" x14ac:dyDescent="0.2">
      <c r="A103" s="2"/>
      <c r="B103" s="2"/>
      <c r="C103" s="50"/>
      <c r="D103" s="1"/>
      <c r="E103" s="50"/>
      <c r="F103" s="1"/>
      <c r="G103" s="98"/>
    </row>
    <row r="104" spans="1:7" x14ac:dyDescent="0.2">
      <c r="A104" s="2" t="s">
        <v>32</v>
      </c>
      <c r="B104" s="2"/>
      <c r="C104" s="51">
        <v>5.5169000000000003E-2</v>
      </c>
      <c r="D104" s="1"/>
      <c r="E104" s="51">
        <v>5.5251000000000001E-2</v>
      </c>
      <c r="F104" s="1"/>
      <c r="G104" s="98">
        <f t="shared" ref="G104" si="11">(E104-C104)/E104</f>
        <v>1.484136033736923E-3</v>
      </c>
    </row>
    <row r="105" spans="1:7" x14ac:dyDescent="0.2">
      <c r="A105" s="7"/>
      <c r="B105" s="7"/>
      <c r="C105" s="59"/>
      <c r="D105" s="1"/>
      <c r="E105" s="59"/>
      <c r="F105" s="1"/>
      <c r="G105" s="98"/>
    </row>
    <row r="106" spans="1:7" x14ac:dyDescent="0.2">
      <c r="A106" s="2" t="s">
        <v>17</v>
      </c>
      <c r="B106" s="2"/>
      <c r="C106" s="49">
        <v>11.49</v>
      </c>
      <c r="D106" s="1"/>
      <c r="E106" s="49">
        <v>11.51</v>
      </c>
      <c r="F106" s="1"/>
      <c r="G106" s="98">
        <f t="shared" ref="G106:G107" si="12">(E106-C106)/E106</f>
        <v>1.73761946133793E-3</v>
      </c>
    </row>
    <row r="107" spans="1:7" x14ac:dyDescent="0.2">
      <c r="A107" s="2" t="s">
        <v>18</v>
      </c>
      <c r="B107" s="2"/>
      <c r="C107" s="49">
        <v>7.66</v>
      </c>
      <c r="D107" s="1"/>
      <c r="E107" s="49">
        <v>7.68</v>
      </c>
      <c r="F107" s="1"/>
      <c r="G107" s="98">
        <f t="shared" si="12"/>
        <v>2.6041666666666114E-3</v>
      </c>
    </row>
    <row r="108" spans="1:7" x14ac:dyDescent="0.2">
      <c r="A108" s="2"/>
      <c r="B108" s="2"/>
      <c r="C108" s="49"/>
      <c r="D108" s="1"/>
      <c r="E108" s="49"/>
      <c r="F108" s="1"/>
      <c r="G108" s="98"/>
    </row>
    <row r="109" spans="1:7" x14ac:dyDescent="0.2">
      <c r="A109" s="2" t="s">
        <v>14</v>
      </c>
      <c r="B109" s="2"/>
      <c r="C109" s="60">
        <v>1.08E-3</v>
      </c>
      <c r="D109" s="1"/>
      <c r="E109" s="60">
        <v>1.08E-3</v>
      </c>
      <c r="F109" s="1"/>
      <c r="G109" s="99">
        <f t="shared" ref="G109" si="13">(E109-C109)/E109</f>
        <v>0</v>
      </c>
    </row>
    <row r="110" spans="1:7" x14ac:dyDescent="0.2">
      <c r="A110" s="1"/>
      <c r="B110" s="1"/>
      <c r="C110" s="1"/>
      <c r="D110" s="1"/>
      <c r="E110" s="1"/>
      <c r="F110" s="1"/>
      <c r="G110" s="96"/>
    </row>
    <row r="111" spans="1:7" x14ac:dyDescent="0.2">
      <c r="A111" s="73" t="s">
        <v>33</v>
      </c>
      <c r="B111" s="6"/>
      <c r="C111" s="1"/>
      <c r="D111" s="1"/>
      <c r="E111" s="1"/>
      <c r="F111" s="1"/>
      <c r="G111" s="96"/>
    </row>
    <row r="112" spans="1:7" x14ac:dyDescent="0.2">
      <c r="A112" s="2" t="s">
        <v>7</v>
      </c>
      <c r="B112" s="2"/>
      <c r="C112" s="48">
        <v>344.67</v>
      </c>
      <c r="D112" s="1"/>
      <c r="E112" s="48">
        <v>345.18</v>
      </c>
      <c r="F112" s="1"/>
      <c r="G112" s="97">
        <f t="shared" ref="G112" si="14">(E112-C112)/E112</f>
        <v>1.4774900052146442E-3</v>
      </c>
    </row>
    <row r="113" spans="1:7" x14ac:dyDescent="0.2">
      <c r="A113" s="2"/>
      <c r="B113" s="2"/>
      <c r="C113" s="50"/>
      <c r="D113" s="1"/>
      <c r="E113" s="50"/>
      <c r="F113" s="1"/>
      <c r="G113" s="98"/>
    </row>
    <row r="114" spans="1:7" x14ac:dyDescent="0.2">
      <c r="A114" s="2" t="s">
        <v>32</v>
      </c>
      <c r="B114" s="2"/>
      <c r="C114" s="51">
        <v>4.9335999999999998E-2</v>
      </c>
      <c r="D114" s="1"/>
      <c r="E114" s="51">
        <v>4.9410000000000003E-2</v>
      </c>
      <c r="F114" s="1"/>
      <c r="G114" s="98">
        <f t="shared" ref="G114" si="15">(E114-C114)/E114</f>
        <v>1.4976725359239955E-3</v>
      </c>
    </row>
    <row r="115" spans="1:7" x14ac:dyDescent="0.2">
      <c r="A115" s="7"/>
      <c r="B115" s="7"/>
      <c r="C115" s="59"/>
      <c r="D115" s="1"/>
      <c r="E115" s="59"/>
      <c r="F115" s="1"/>
      <c r="G115" s="98"/>
    </row>
    <row r="116" spans="1:7" x14ac:dyDescent="0.2">
      <c r="A116" s="2" t="s">
        <v>34</v>
      </c>
      <c r="B116" s="2"/>
      <c r="C116" s="49">
        <v>4.5599999999999996</v>
      </c>
      <c r="D116" s="1"/>
      <c r="E116" s="49">
        <v>4.57</v>
      </c>
      <c r="F116" s="1"/>
      <c r="G116" s="98">
        <f t="shared" ref="G116:G117" si="16">(E116-C116)/E116</f>
        <v>2.1881838074399723E-3</v>
      </c>
    </row>
    <row r="117" spans="1:7" x14ac:dyDescent="0.2">
      <c r="A117" s="2" t="s">
        <v>35</v>
      </c>
      <c r="B117" s="2"/>
      <c r="C117" s="49">
        <v>3.04</v>
      </c>
      <c r="D117" s="1"/>
      <c r="E117" s="49">
        <v>3.04</v>
      </c>
      <c r="F117" s="1"/>
      <c r="G117" s="98">
        <f t="shared" si="16"/>
        <v>0</v>
      </c>
    </row>
    <row r="118" spans="1:7" x14ac:dyDescent="0.2">
      <c r="A118" s="2"/>
      <c r="B118" s="2"/>
      <c r="C118" s="49"/>
      <c r="D118" s="1"/>
      <c r="E118" s="49"/>
      <c r="F118" s="1"/>
      <c r="G118" s="98"/>
    </row>
    <row r="119" spans="1:7" x14ac:dyDescent="0.2">
      <c r="A119" s="2" t="s">
        <v>14</v>
      </c>
      <c r="B119" s="2"/>
      <c r="C119" s="60">
        <v>1.1000000000000001E-3</v>
      </c>
      <c r="D119" s="1"/>
      <c r="E119" s="60">
        <v>1.1000000000000001E-3</v>
      </c>
      <c r="F119" s="1"/>
      <c r="G119" s="99">
        <f t="shared" ref="G119" si="17">(E119-C119)/E119</f>
        <v>0</v>
      </c>
    </row>
    <row r="120" spans="1:7" x14ac:dyDescent="0.2">
      <c r="A120" s="1"/>
      <c r="B120" s="1"/>
      <c r="C120" s="1"/>
      <c r="D120" s="1"/>
      <c r="E120" s="1"/>
      <c r="F120" s="1"/>
      <c r="G120" s="96"/>
    </row>
    <row r="121" spans="1:7" x14ac:dyDescent="0.2">
      <c r="A121" s="73" t="s">
        <v>36</v>
      </c>
      <c r="B121" s="6"/>
      <c r="C121" s="1"/>
      <c r="D121" s="1"/>
      <c r="E121" s="1"/>
      <c r="F121" s="1"/>
      <c r="G121" s="96"/>
    </row>
    <row r="122" spans="1:7" x14ac:dyDescent="0.2">
      <c r="A122" s="2" t="s">
        <v>7</v>
      </c>
      <c r="B122" s="2"/>
      <c r="C122" s="48">
        <v>344.67</v>
      </c>
      <c r="D122" s="1"/>
      <c r="E122" s="48">
        <v>345.18</v>
      </c>
      <c r="F122" s="1"/>
      <c r="G122" s="97">
        <f t="shared" ref="G122" si="18">(E122-C122)/E122</f>
        <v>1.4774900052146442E-3</v>
      </c>
    </row>
    <row r="123" spans="1:7" x14ac:dyDescent="0.2">
      <c r="A123" s="2"/>
      <c r="B123" s="2"/>
      <c r="C123" s="50"/>
      <c r="D123" s="1"/>
      <c r="E123" s="50"/>
      <c r="F123" s="1"/>
      <c r="G123" s="98"/>
    </row>
    <row r="124" spans="1:7" x14ac:dyDescent="0.2">
      <c r="A124" s="2" t="s">
        <v>32</v>
      </c>
      <c r="B124" s="2"/>
      <c r="C124" s="51">
        <v>5.7188999999999997E-2</v>
      </c>
      <c r="D124" s="1"/>
      <c r="E124" s="51">
        <v>5.7306000000000003E-2</v>
      </c>
      <c r="F124" s="1"/>
      <c r="G124" s="98">
        <f t="shared" ref="G124" si="19">(E124-C124)/E124</f>
        <v>2.0416710292117052E-3</v>
      </c>
    </row>
    <row r="125" spans="1:7" x14ac:dyDescent="0.2">
      <c r="A125" s="7"/>
      <c r="B125" s="7"/>
      <c r="C125" s="59"/>
      <c r="D125" s="1"/>
      <c r="E125" s="59"/>
      <c r="F125" s="1"/>
      <c r="G125" s="98"/>
    </row>
    <row r="126" spans="1:7" x14ac:dyDescent="0.2">
      <c r="A126" s="2" t="s">
        <v>37</v>
      </c>
      <c r="B126" s="2"/>
      <c r="C126" s="49">
        <v>4.82</v>
      </c>
      <c r="D126" s="1"/>
      <c r="E126" s="49">
        <v>4.83</v>
      </c>
      <c r="F126" s="1"/>
      <c r="G126" s="98">
        <f t="shared" ref="G126" si="20">(E126-C126)/E126</f>
        <v>2.0703933747411567E-3</v>
      </c>
    </row>
    <row r="127" spans="1:7" x14ac:dyDescent="0.2">
      <c r="A127" s="2"/>
      <c r="B127" s="2"/>
      <c r="C127" s="49"/>
      <c r="D127" s="1"/>
      <c r="E127" s="49"/>
      <c r="F127" s="1"/>
      <c r="G127" s="98"/>
    </row>
    <row r="128" spans="1:7" x14ac:dyDescent="0.2">
      <c r="A128" s="2" t="s">
        <v>38</v>
      </c>
      <c r="B128" s="2"/>
      <c r="C128" s="49">
        <v>6.67</v>
      </c>
      <c r="D128" s="1"/>
      <c r="E128" s="49">
        <v>6.68</v>
      </c>
      <c r="F128" s="1"/>
      <c r="G128" s="98">
        <f t="shared" ref="G128" si="21">(E128-C128)/E128</f>
        <v>1.4970059880239203E-3</v>
      </c>
    </row>
    <row r="129" spans="1:7" x14ac:dyDescent="0.2">
      <c r="A129" s="1"/>
      <c r="B129" s="1"/>
      <c r="C129" s="59"/>
      <c r="D129" s="1"/>
      <c r="E129" s="59"/>
      <c r="F129" s="1"/>
      <c r="G129" s="98"/>
    </row>
    <row r="130" spans="1:7" x14ac:dyDescent="0.2">
      <c r="A130" s="2" t="s">
        <v>14</v>
      </c>
      <c r="B130" s="2"/>
      <c r="C130" s="60">
        <v>3.0500000000000002E-3</v>
      </c>
      <c r="D130" s="1"/>
      <c r="E130" s="60">
        <v>3.0500000000000002E-3</v>
      </c>
      <c r="F130" s="1"/>
      <c r="G130" s="99">
        <f t="shared" ref="G130" si="22">(E130-C130)/E130</f>
        <v>0</v>
      </c>
    </row>
    <row r="131" spans="1:7" x14ac:dyDescent="0.2">
      <c r="A131" s="1"/>
      <c r="B131" s="1"/>
      <c r="C131" s="1"/>
      <c r="D131" s="1"/>
      <c r="E131" s="1"/>
      <c r="F131" s="1"/>
      <c r="G131" s="96"/>
    </row>
    <row r="132" spans="1:7" x14ac:dyDescent="0.2">
      <c r="A132" s="73" t="s">
        <v>56</v>
      </c>
      <c r="B132" s="6"/>
      <c r="C132" s="1"/>
      <c r="D132" s="1"/>
      <c r="E132" s="1"/>
      <c r="F132" s="1"/>
      <c r="G132" s="96"/>
    </row>
    <row r="133" spans="1:7" x14ac:dyDescent="0.2">
      <c r="A133" s="2" t="s">
        <v>32</v>
      </c>
      <c r="B133" s="2"/>
      <c r="C133" s="70">
        <v>5.0886000000000001E-2</v>
      </c>
      <c r="D133" s="1"/>
      <c r="E133" s="70">
        <v>5.0886000000000001E-2</v>
      </c>
      <c r="F133" s="1"/>
      <c r="G133" s="97">
        <f t="shared" ref="G133" si="23">(E133-C133)/E133</f>
        <v>0</v>
      </c>
    </row>
    <row r="134" spans="1:7" x14ac:dyDescent="0.2">
      <c r="A134" s="7"/>
      <c r="B134" s="7"/>
      <c r="C134" s="59"/>
      <c r="D134" s="1"/>
      <c r="E134" s="59"/>
      <c r="F134" s="1"/>
      <c r="G134" s="98"/>
    </row>
    <row r="135" spans="1:7" x14ac:dyDescent="0.2">
      <c r="A135" s="2" t="s">
        <v>57</v>
      </c>
      <c r="B135" s="2"/>
      <c r="C135" s="49">
        <v>3.0875248329031053</v>
      </c>
      <c r="D135" s="1"/>
      <c r="E135" s="49">
        <v>3.0875248329031053</v>
      </c>
      <c r="F135" s="1"/>
      <c r="G135" s="98">
        <f t="shared" ref="G135" si="24">(E135-C135)/E135</f>
        <v>0</v>
      </c>
    </row>
    <row r="136" spans="1:7" x14ac:dyDescent="0.2">
      <c r="A136" s="2"/>
      <c r="B136" s="2"/>
      <c r="C136" s="49"/>
      <c r="D136" s="1"/>
      <c r="E136" s="49"/>
      <c r="F136" s="1"/>
      <c r="G136" s="98"/>
    </row>
    <row r="137" spans="1:7" x14ac:dyDescent="0.2">
      <c r="A137" s="10" t="s">
        <v>58</v>
      </c>
      <c r="B137" s="10"/>
      <c r="C137" s="49">
        <v>37.049999999999997</v>
      </c>
      <c r="D137" s="1"/>
      <c r="E137" s="49">
        <v>37.049999999999997</v>
      </c>
      <c r="F137" s="1"/>
      <c r="G137" s="98">
        <f t="shared" ref="G137:G138" si="25">(E137-C137)/E137</f>
        <v>0</v>
      </c>
    </row>
    <row r="138" spans="1:7" x14ac:dyDescent="0.2">
      <c r="A138" s="2" t="s">
        <v>59</v>
      </c>
      <c r="B138" s="2"/>
      <c r="C138" s="51">
        <v>4.5796999999999997E-2</v>
      </c>
      <c r="D138" s="1"/>
      <c r="E138" s="51">
        <v>4.5796999999999997E-2</v>
      </c>
      <c r="F138" s="1"/>
      <c r="G138" s="98">
        <f t="shared" si="25"/>
        <v>0</v>
      </c>
    </row>
    <row r="139" spans="1:7" x14ac:dyDescent="0.2">
      <c r="A139" s="1"/>
      <c r="B139" s="1"/>
      <c r="C139" s="59"/>
      <c r="D139" s="1"/>
      <c r="E139" s="59"/>
      <c r="F139" s="1"/>
      <c r="G139" s="98"/>
    </row>
    <row r="140" spans="1:7" x14ac:dyDescent="0.2">
      <c r="A140" s="16" t="s">
        <v>60</v>
      </c>
      <c r="B140" s="16"/>
      <c r="C140" s="59"/>
      <c r="D140" s="1"/>
      <c r="E140" s="59"/>
      <c r="F140" s="1"/>
      <c r="G140" s="98"/>
    </row>
    <row r="141" spans="1:7" x14ac:dyDescent="0.2">
      <c r="A141" s="2" t="s">
        <v>32</v>
      </c>
      <c r="B141" s="2"/>
      <c r="C141" s="51">
        <v>5.0886000000000001E-2</v>
      </c>
      <c r="D141" s="1"/>
      <c r="E141" s="51">
        <v>5.0886000000000001E-2</v>
      </c>
      <c r="F141" s="1"/>
      <c r="G141" s="98">
        <f t="shared" ref="G141" si="26">(E141-C141)/E141</f>
        <v>0</v>
      </c>
    </row>
    <row r="142" spans="1:7" x14ac:dyDescent="0.2">
      <c r="A142" s="7"/>
      <c r="B142" s="7"/>
      <c r="C142" s="59"/>
      <c r="D142" s="1"/>
      <c r="E142" s="59"/>
      <c r="F142" s="1"/>
      <c r="G142" s="98"/>
    </row>
    <row r="143" spans="1:7" x14ac:dyDescent="0.2">
      <c r="A143" s="2" t="s">
        <v>61</v>
      </c>
      <c r="B143" s="2"/>
      <c r="C143" s="69">
        <v>5.4659530534648288</v>
      </c>
      <c r="D143" s="1"/>
      <c r="E143" s="69">
        <v>5.4659530534648288</v>
      </c>
      <c r="F143" s="1"/>
      <c r="G143" s="99">
        <f t="shared" ref="G143" si="27">(E143-C143)/E143</f>
        <v>0</v>
      </c>
    </row>
    <row r="144" spans="1:7" x14ac:dyDescent="0.2">
      <c r="A144" s="1"/>
      <c r="B144" s="1"/>
      <c r="C144" s="1"/>
      <c r="D144" s="1"/>
      <c r="E144" s="1"/>
      <c r="F144" s="1"/>
      <c r="G144" s="96"/>
    </row>
    <row r="145" spans="1:7" x14ac:dyDescent="0.2">
      <c r="A145" s="73" t="s">
        <v>62</v>
      </c>
      <c r="B145" s="6"/>
      <c r="C145" s="1"/>
      <c r="D145" s="1"/>
      <c r="E145" s="1"/>
      <c r="F145" s="1"/>
      <c r="G145" s="96"/>
    </row>
    <row r="146" spans="1:7" x14ac:dyDescent="0.2">
      <c r="A146" s="10" t="s">
        <v>42</v>
      </c>
      <c r="B146" s="10"/>
      <c r="C146" s="1"/>
      <c r="D146" s="1"/>
      <c r="E146" s="1"/>
      <c r="F146" s="1"/>
      <c r="G146" s="96"/>
    </row>
    <row r="147" spans="1:7" x14ac:dyDescent="0.2">
      <c r="A147" s="7" t="s">
        <v>63</v>
      </c>
      <c r="B147" s="7"/>
      <c r="C147" s="48">
        <v>2165</v>
      </c>
      <c r="D147" s="1"/>
      <c r="E147" s="48">
        <v>2165</v>
      </c>
      <c r="F147" s="1"/>
      <c r="G147" s="97">
        <f t="shared" ref="G147" si="28">(E147-C147)/E147</f>
        <v>0</v>
      </c>
    </row>
    <row r="148" spans="1:7" x14ac:dyDescent="0.2">
      <c r="A148" s="17" t="s">
        <v>64</v>
      </c>
      <c r="B148" s="17"/>
      <c r="C148" s="71">
        <v>0</v>
      </c>
      <c r="D148" s="1"/>
      <c r="E148" s="71">
        <v>0</v>
      </c>
      <c r="F148" s="1"/>
      <c r="G148" s="98"/>
    </row>
    <row r="149" spans="1:7" x14ac:dyDescent="0.2">
      <c r="A149" s="10" t="s">
        <v>44</v>
      </c>
      <c r="B149" s="10"/>
      <c r="C149" s="59"/>
      <c r="D149" s="1"/>
      <c r="E149" s="59"/>
      <c r="F149" s="1"/>
      <c r="G149" s="98"/>
    </row>
    <row r="150" spans="1:7" x14ac:dyDescent="0.2">
      <c r="A150" s="7" t="s">
        <v>63</v>
      </c>
      <c r="B150" s="7"/>
      <c r="C150" s="49">
        <v>2165</v>
      </c>
      <c r="D150" s="1"/>
      <c r="E150" s="49">
        <v>2165</v>
      </c>
      <c r="F150" s="1"/>
      <c r="G150" s="98">
        <f t="shared" ref="G150" si="29">(E150-C150)/E150</f>
        <v>0</v>
      </c>
    </row>
    <row r="151" spans="1:7" x14ac:dyDescent="0.2">
      <c r="A151" s="17" t="s">
        <v>64</v>
      </c>
      <c r="B151" s="17"/>
      <c r="C151" s="72">
        <v>0</v>
      </c>
      <c r="D151" s="1"/>
      <c r="E151" s="72">
        <v>0</v>
      </c>
      <c r="F151" s="1"/>
      <c r="G151" s="99"/>
    </row>
    <row r="152" spans="1:7" x14ac:dyDescent="0.2">
      <c r="A152" s="1"/>
      <c r="B152" s="1"/>
      <c r="C152" s="3"/>
      <c r="D152" s="1"/>
      <c r="E152" s="3"/>
      <c r="F152" s="1"/>
      <c r="G152" s="96"/>
    </row>
    <row r="153" spans="1:7" x14ac:dyDescent="0.2">
      <c r="A153" s="73" t="s">
        <v>65</v>
      </c>
      <c r="B153" s="6"/>
      <c r="C153" s="1"/>
      <c r="D153" s="1"/>
      <c r="E153" s="1"/>
      <c r="F153" s="1"/>
      <c r="G153" s="96"/>
    </row>
    <row r="154" spans="1:7" x14ac:dyDescent="0.2">
      <c r="A154" s="10" t="s">
        <v>42</v>
      </c>
      <c r="B154" s="10"/>
      <c r="C154" s="1"/>
      <c r="D154" s="1"/>
      <c r="E154" s="1"/>
      <c r="F154" s="1"/>
      <c r="G154" s="96"/>
    </row>
    <row r="155" spans="1:7" x14ac:dyDescent="0.2">
      <c r="A155" s="7" t="s">
        <v>63</v>
      </c>
      <c r="B155" s="7"/>
      <c r="C155" s="48">
        <v>2165</v>
      </c>
      <c r="D155" s="1"/>
      <c r="E155" s="48">
        <v>2165</v>
      </c>
      <c r="F155" s="1"/>
      <c r="G155" s="97">
        <f t="shared" ref="G155" si="30">(E155-C155)/E155</f>
        <v>0</v>
      </c>
    </row>
    <row r="156" spans="1:7" x14ac:dyDescent="0.2">
      <c r="A156" s="17" t="s">
        <v>64</v>
      </c>
      <c r="B156" s="17"/>
      <c r="C156" s="71">
        <v>0</v>
      </c>
      <c r="D156" s="1"/>
      <c r="E156" s="71">
        <v>0</v>
      </c>
      <c r="F156" s="1"/>
      <c r="G156" s="98"/>
    </row>
    <row r="157" spans="1:7" x14ac:dyDescent="0.2">
      <c r="A157" s="10" t="s">
        <v>44</v>
      </c>
      <c r="B157" s="10"/>
      <c r="C157" s="59"/>
      <c r="D157" s="1"/>
      <c r="E157" s="59"/>
      <c r="F157" s="1"/>
      <c r="G157" s="98"/>
    </row>
    <row r="158" spans="1:7" x14ac:dyDescent="0.2">
      <c r="A158" s="7" t="s">
        <v>63</v>
      </c>
      <c r="B158" s="7"/>
      <c r="C158" s="49">
        <v>2165</v>
      </c>
      <c r="D158" s="1"/>
      <c r="E158" s="49">
        <v>2165</v>
      </c>
      <c r="F158" s="1"/>
      <c r="G158" s="98">
        <f t="shared" ref="G158" si="31">(E158-C158)/E158</f>
        <v>0</v>
      </c>
    </row>
    <row r="159" spans="1:7" x14ac:dyDescent="0.2">
      <c r="A159" s="17" t="s">
        <v>64</v>
      </c>
      <c r="B159" s="17"/>
      <c r="C159" s="72">
        <v>0</v>
      </c>
      <c r="D159" s="1"/>
      <c r="E159" s="72">
        <v>0</v>
      </c>
      <c r="F159" s="1"/>
      <c r="G159" s="99"/>
    </row>
  </sheetData>
  <printOptions horizontalCentered="1"/>
  <pageMargins left="0.7" right="0.7" top="0.75" bottom="0.75" header="0.3" footer="0.3"/>
  <pageSetup fitToHeight="0" orientation="landscape" r:id="rId1"/>
  <headerFooter>
    <oddHeader xml:space="preserve">&amp;C&amp;"Times New Roman,Regular"&amp;10REVISED - 8/22/2017&amp;R&amp;"Times New Roman,Regular"&amp;10Exh. JLB-2r
Dockets UE-170033/UG-170034
Page &amp;P of &amp;N
</oddHeader>
  </headerFooter>
  <rowBreaks count="4" manualBreakCount="4">
    <brk id="35" max="16383" man="1"/>
    <brk id="74" max="6" man="1"/>
    <brk id="110" max="16383" man="1"/>
    <brk id="1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2017-08-22T22:06:48+00:00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4975F7E-121A-4A21-895C-382307DEA176}"/>
</file>

<file path=customXml/itemProps2.xml><?xml version="1.0" encoding="utf-8"?>
<ds:datastoreItem xmlns:ds="http://schemas.openxmlformats.org/officeDocument/2006/customXml" ds:itemID="{5A2212C1-6EAE-4733-987A-F33CFF5CFF4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sharepoint/v3/field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8C3ACD-4DFE-48B7-A5CA-7547D21290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A42452-A8AA-4967-9BF8-AE6FDDC00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Parity Ratios</vt:lpstr>
      <vt:lpstr>Rate Comparison</vt:lpstr>
      <vt:lpstr>Schedule 40</vt:lpstr>
      <vt:lpstr>'Rate Comparison'!Print_Titles</vt:lpstr>
      <vt:lpstr>'Schedule 40'!Print_Titles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JLB-2 Electric COSS/Rate Design Comparison</dc:title>
  <dc:creator>Jason Ball</dc:creator>
  <dc:description/>
  <cp:lastModifiedBy>Information Services</cp:lastModifiedBy>
  <cp:lastPrinted>2017-08-22T16:26:53Z</cp:lastPrinted>
  <dcterms:created xsi:type="dcterms:W3CDTF">2017-06-27T07:43:00Z</dcterms:created>
  <dcterms:modified xsi:type="dcterms:W3CDTF">2017-08-22T16:27:37Z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