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FILINGS\WA\2023 Dockets\UE-230172 GRC\10-27-23 Rebuttal Testimony &amp; Exhibits\working docs\13_Ryan Fuller\"/>
    </mc:Choice>
  </mc:AlternateContent>
  <xr:revisionPtr revIDLastSave="0" documentId="13_ncr:1_{BAB7F172-A877-479A-967A-42DF7DD98894}" xr6:coauthVersionLast="47" xr6:coauthVersionMax="47" xr10:uidLastSave="{00000000-0000-0000-0000-000000000000}"/>
  <bookViews>
    <workbookView xWindow="-120" yWindow="-120" windowWidth="29040" windowHeight="15840" xr2:uid="{B658F052-AF16-4162-AD40-28ACD4B1315D}"/>
  </bookViews>
  <sheets>
    <sheet name="Exhibit RF-4" sheetId="1" r:id="rId1"/>
  </sheets>
  <definedNames>
    <definedName name="_xlnm.Print_Area" localSheetId="0">'Exhibit RF-4'!$B$3:$H$47</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 l="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6" i="1" l="1"/>
  <c r="H4" i="1"/>
  <c r="H5" i="1"/>
</calcChain>
</file>

<file path=xl/sharedStrings.xml><?xml version="1.0" encoding="utf-8"?>
<sst xmlns="http://schemas.openxmlformats.org/spreadsheetml/2006/main" count="12" uniqueCount="12">
  <si>
    <t>Average Variance</t>
  </si>
  <si>
    <t>Year</t>
  </si>
  <si>
    <r>
      <t xml:space="preserve">Variance </t>
    </r>
    <r>
      <rPr>
        <b/>
        <sz val="8"/>
        <color rgb="FFFF0000"/>
        <rFont val="Gill Sans MT"/>
        <family val="2"/>
      </rPr>
      <t>(1)</t>
    </r>
  </si>
  <si>
    <t>Maximum Negative Variance</t>
  </si>
  <si>
    <t>Maximum Positive Variance</t>
  </si>
  <si>
    <t>GDP</t>
  </si>
  <si>
    <t>Price Index</t>
  </si>
  <si>
    <t>GDP Implicit</t>
  </si>
  <si>
    <t>Price Deflator</t>
  </si>
  <si>
    <r>
      <rPr>
        <b/>
        <sz val="8"/>
        <color rgb="FFFF0000"/>
        <rFont val="Gill Sans MT"/>
        <family val="2"/>
      </rPr>
      <t>(1)</t>
    </r>
    <r>
      <rPr>
        <sz val="10"/>
        <color rgb="FFFF0000"/>
        <rFont val="Gill Sans MT"/>
        <family val="2"/>
      </rPr>
      <t xml:space="preserve"> Positive variances reflect years for which the GDP Implicit Price Deflator is greater than the GDP Price Index. Negative variances reflect years for which the GDP Implicit Price Deflator is less than the GDP Price Index.</t>
    </r>
  </si>
  <si>
    <t xml:space="preserve">TABLE 1: Variance Summary </t>
  </si>
  <si>
    <t>TABLE 2: Historical Price Index Values (2017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</si>
</sst>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_);\(#,##0.000\)"/>
  </numFmts>
  <fonts count="5" x14ac:knownFonts="1">
    <font>
      <sz val="11"/>
      <color theme="1"/>
      <name val="Calibri"/>
      <family val="2"/>
      <scheme val="minor"/>
    </font>
    <font>
      <b/>
      <sz val="10"/>
      <color theme="1"/>
      <name val="Gill Sans MT"/>
      <family val="2"/>
    </font>
    <font>
      <sz val="10"/>
      <color theme="1"/>
      <name val="Gill Sans MT"/>
      <family val="2"/>
    </font>
    <font>
      <b/>
      <sz val="8"/>
      <color rgb="FFFF0000"/>
      <name val="Gill Sans MT"/>
      <family val="2"/>
    </font>
    <font>
      <sz val="10"/>
      <color rgb="FFFF0000"/>
      <name val="Gill Sans MT"/>
      <family val="2"/>
    </font>
  </fonts>
  <fills count="2">
    <fill>
      <patternFill patternType="none"/>
    </fill>
    <fill>
      <patternFill patternType="gray125"/>
    </fill>
  </fills>
  <borders count="14">
    <border>
      <left/>
      <right/>
      <top/>
      <bottom/>
      <diagonal/>
    </border>
    <border>
      <left/>
      <right/>
      <top style="thin">
        <color auto="1"/>
      </top>
      <bottom style="thin">
        <color auto="1"/>
      </bottom>
      <diagonal/>
    </border>
    <border>
      <left/>
      <right/>
      <top/>
      <bottom style="thin">
        <color indexed="64"/>
      </bottom>
      <diagonal/>
    </border>
    <border>
      <left/>
      <right/>
      <top style="thin">
        <color auto="1"/>
      </top>
      <bottom style="hair">
        <color theme="0" tint="-0.34998626667073579"/>
      </bottom>
      <diagonal/>
    </border>
    <border>
      <left/>
      <right/>
      <top style="hair">
        <color theme="0" tint="-0.34998626667073579"/>
      </top>
      <bottom style="hair">
        <color theme="0" tint="-0.34998626667073579"/>
      </bottom>
      <diagonal/>
    </border>
    <border>
      <left/>
      <right/>
      <top style="hair">
        <color theme="0" tint="-0.34998626667073579"/>
      </top>
      <bottom style="thin">
        <color auto="1"/>
      </bottom>
      <diagonal/>
    </border>
    <border>
      <left/>
      <right/>
      <top/>
      <bottom style="hair">
        <color theme="0" tint="-0.34998626667073579"/>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1" xfId="0" applyFont="1" applyBorder="1" applyAlignment="1">
      <alignment horizontal="centerContinuous"/>
    </xf>
    <xf numFmtId="0" fontId="2" fillId="0" borderId="0" xfId="0" applyFont="1"/>
    <xf numFmtId="0" fontId="1" fillId="0" borderId="2" xfId="0" applyFont="1" applyBorder="1" applyAlignment="1">
      <alignment horizontal="center"/>
    </xf>
    <xf numFmtId="0" fontId="1" fillId="0" borderId="0" xfId="0" applyFont="1" applyAlignment="1">
      <alignment horizontal="center"/>
    </xf>
    <xf numFmtId="164" fontId="2" fillId="0" borderId="3" xfId="0" applyNumberFormat="1" applyFont="1" applyBorder="1"/>
    <xf numFmtId="164" fontId="2" fillId="0" borderId="0" xfId="0" applyNumberFormat="1" applyFont="1"/>
    <xf numFmtId="0" fontId="2" fillId="0" borderId="4" xfId="0" applyFont="1" applyBorder="1"/>
    <xf numFmtId="164" fontId="2" fillId="0" borderId="4" xfId="0" applyNumberFormat="1" applyFont="1" applyBorder="1"/>
    <xf numFmtId="0" fontId="2" fillId="0" borderId="5" xfId="0" applyFont="1" applyBorder="1"/>
    <xf numFmtId="164" fontId="2" fillId="0" borderId="5" xfId="0" applyNumberFormat="1" applyFont="1" applyBorder="1"/>
    <xf numFmtId="164" fontId="2" fillId="0" borderId="2" xfId="0" applyNumberFormat="1" applyFont="1" applyBorder="1"/>
    <xf numFmtId="0" fontId="2" fillId="0" borderId="6" xfId="0" applyFont="1" applyBorder="1"/>
    <xf numFmtId="164" fontId="2" fillId="0" borderId="6" xfId="0" applyNumberFormat="1" applyFont="1" applyBorder="1"/>
    <xf numFmtId="0" fontId="2" fillId="0" borderId="2"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0" xfId="0" applyFont="1" applyBorder="1" applyAlignment="1">
      <alignment horizontal="centerContinuous"/>
    </xf>
    <xf numFmtId="0" fontId="2" fillId="0" borderId="1" xfId="0" applyFont="1" applyBorder="1" applyAlignment="1">
      <alignment horizontal="centerContinuous"/>
    </xf>
    <xf numFmtId="0" fontId="1" fillId="0" borderId="0" xfId="0" applyFont="1" applyBorder="1" applyAlignment="1">
      <alignment horizontal="center"/>
    </xf>
    <xf numFmtId="0" fontId="2" fillId="0" borderId="4" xfId="0" applyFont="1" applyBorder="1" applyAlignment="1">
      <alignment horizontal="left" indent="1"/>
    </xf>
    <xf numFmtId="0" fontId="2" fillId="0" borderId="5" xfId="0" applyFont="1" applyBorder="1" applyAlignment="1">
      <alignment horizontal="left" indent="1"/>
    </xf>
    <xf numFmtId="0" fontId="2" fillId="0" borderId="6" xfId="0" applyFont="1" applyBorder="1" applyAlignment="1">
      <alignment horizontal="left" indent="1"/>
    </xf>
    <xf numFmtId="0" fontId="4" fillId="0" borderId="7" xfId="0" quotePrefix="1" applyFont="1" applyBorder="1" applyAlignment="1">
      <alignment horizontal="justify" vertical="top" wrapText="1"/>
    </xf>
    <xf numFmtId="0" fontId="4" fillId="0" borderId="8" xfId="0" quotePrefix="1" applyFont="1" applyBorder="1" applyAlignment="1">
      <alignment horizontal="justify" vertical="top" wrapText="1"/>
    </xf>
    <xf numFmtId="0" fontId="4" fillId="0" borderId="9" xfId="0" quotePrefix="1" applyFont="1" applyBorder="1" applyAlignment="1">
      <alignment horizontal="justify" vertical="top" wrapText="1"/>
    </xf>
    <xf numFmtId="0" fontId="4" fillId="0" borderId="10" xfId="0" quotePrefix="1" applyFont="1" applyBorder="1" applyAlignment="1">
      <alignment horizontal="justify" vertical="top" wrapText="1"/>
    </xf>
    <xf numFmtId="0" fontId="4" fillId="0" borderId="0" xfId="0" quotePrefix="1" applyFont="1" applyBorder="1" applyAlignment="1">
      <alignment horizontal="justify" vertical="top" wrapText="1"/>
    </xf>
    <xf numFmtId="0" fontId="4" fillId="0" borderId="11" xfId="0" quotePrefix="1" applyFont="1" applyBorder="1" applyAlignment="1">
      <alignment horizontal="justify" vertical="top" wrapText="1"/>
    </xf>
    <xf numFmtId="0" fontId="4" fillId="0" borderId="12" xfId="0" quotePrefix="1" applyFont="1" applyBorder="1" applyAlignment="1">
      <alignment horizontal="justify" vertical="top" wrapText="1"/>
    </xf>
    <xf numFmtId="0" fontId="4" fillId="0" borderId="2" xfId="0" quotePrefix="1" applyFont="1" applyBorder="1" applyAlignment="1">
      <alignment horizontal="justify" vertical="top" wrapText="1"/>
    </xf>
    <xf numFmtId="0" fontId="4" fillId="0" borderId="13" xfId="0" quotePrefix="1"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6480-FC76-41EA-A4D9-2D62B3B58552}">
  <sheetPr>
    <pageSetUpPr fitToPage="1"/>
  </sheetPr>
  <dimension ref="B3:H47"/>
  <sheetViews>
    <sheetView showGridLines="0" tabSelected="1" zoomScaleNormal="100" workbookViewId="0">
      <selection activeCell="K22" sqref="K22"/>
    </sheetView>
  </sheetViews>
  <sheetFormatPr defaultRowHeight="15" x14ac:dyDescent="0.3"/>
  <cols>
    <col min="1" max="1" width="5.7109375" style="2" customWidth="1"/>
    <col min="2" max="2" width="15.7109375" style="2" customWidth="1"/>
    <col min="3" max="3" width="2.7109375" style="2" customWidth="1"/>
    <col min="4" max="4" width="15.7109375" style="2" customWidth="1"/>
    <col min="5" max="5" width="2.7109375" style="2" customWidth="1"/>
    <col min="6" max="6" width="15.7109375" style="2" customWidth="1"/>
    <col min="7" max="7" width="2.7109375" style="2" customWidth="1"/>
    <col min="8" max="8" width="15.7109375" style="2" customWidth="1"/>
    <col min="9" max="9" width="5.7109375" style="2" customWidth="1"/>
    <col min="10" max="16384" width="9.140625" style="2"/>
  </cols>
  <sheetData>
    <row r="3" spans="2:8" x14ac:dyDescent="0.3">
      <c r="B3" s="1" t="s">
        <v>10</v>
      </c>
      <c r="C3" s="1"/>
      <c r="D3" s="1"/>
      <c r="E3" s="1"/>
      <c r="F3" s="1"/>
      <c r="G3" s="19"/>
      <c r="H3" s="19"/>
    </row>
    <row r="4" spans="2:8" x14ac:dyDescent="0.3">
      <c r="B4" s="23" t="s">
        <v>3</v>
      </c>
      <c r="C4" s="12"/>
      <c r="D4" s="12"/>
      <c r="E4" s="12"/>
      <c r="F4" s="12"/>
      <c r="H4" s="13">
        <f>MIN(H13:H43)</f>
        <v>-2.5999999999996248E-2</v>
      </c>
    </row>
    <row r="5" spans="2:8" x14ac:dyDescent="0.3">
      <c r="B5" s="21" t="s">
        <v>4</v>
      </c>
      <c r="C5" s="7"/>
      <c r="D5" s="7"/>
      <c r="E5" s="7"/>
      <c r="F5" s="7"/>
      <c r="H5" s="8">
        <f>MAX(H13:H43)</f>
        <v>3.9000000000001478E-2</v>
      </c>
    </row>
    <row r="6" spans="2:8" x14ac:dyDescent="0.3">
      <c r="B6" s="22" t="s">
        <v>0</v>
      </c>
      <c r="C6" s="9"/>
      <c r="D6" s="9"/>
      <c r="E6" s="9"/>
      <c r="F6" s="9"/>
      <c r="G6" s="14"/>
      <c r="H6" s="10">
        <f>AVERAGE(H13:H43)</f>
        <v>5.0645161290307694E-3</v>
      </c>
    </row>
    <row r="10" spans="2:8" x14ac:dyDescent="0.3">
      <c r="B10" s="1" t="s">
        <v>11</v>
      </c>
      <c r="C10" s="1"/>
      <c r="D10" s="1"/>
      <c r="E10" s="19"/>
      <c r="F10" s="19"/>
      <c r="G10" s="19"/>
      <c r="H10" s="19"/>
    </row>
    <row r="11" spans="2:8" x14ac:dyDescent="0.3">
      <c r="B11" s="18"/>
      <c r="C11" s="18"/>
      <c r="D11" s="20" t="s">
        <v>7</v>
      </c>
      <c r="E11" s="18"/>
      <c r="F11" s="20" t="s">
        <v>5</v>
      </c>
      <c r="G11" s="18"/>
      <c r="H11" s="18"/>
    </row>
    <row r="12" spans="2:8" x14ac:dyDescent="0.3">
      <c r="B12" s="3" t="s">
        <v>1</v>
      </c>
      <c r="C12" s="4"/>
      <c r="D12" s="3" t="s">
        <v>8</v>
      </c>
      <c r="E12" s="4"/>
      <c r="F12" s="3" t="s">
        <v>6</v>
      </c>
      <c r="G12" s="4"/>
      <c r="H12" s="3" t="s">
        <v>2</v>
      </c>
    </row>
    <row r="13" spans="2:8" x14ac:dyDescent="0.3">
      <c r="B13" s="15">
        <v>1992</v>
      </c>
      <c r="D13" s="5">
        <v>62.707000000000001</v>
      </c>
      <c r="E13" s="6"/>
      <c r="F13" s="5">
        <v>62.701000000000001</v>
      </c>
      <c r="G13" s="6"/>
      <c r="H13" s="5">
        <f>D13-F13</f>
        <v>6.0000000000002274E-3</v>
      </c>
    </row>
    <row r="14" spans="2:8" x14ac:dyDescent="0.3">
      <c r="B14" s="16">
        <v>1993</v>
      </c>
      <c r="D14" s="8">
        <v>64.194000000000003</v>
      </c>
      <c r="E14" s="6"/>
      <c r="F14" s="8">
        <v>64.188999999999993</v>
      </c>
      <c r="G14" s="6"/>
      <c r="H14" s="8">
        <f t="shared" ref="H14:H43" si="0">D14-F14</f>
        <v>5.0000000000096634E-3</v>
      </c>
    </row>
    <row r="15" spans="2:8" x14ac:dyDescent="0.3">
      <c r="B15" s="16">
        <v>1994</v>
      </c>
      <c r="D15" s="8">
        <v>65.563999999999993</v>
      </c>
      <c r="E15" s="6"/>
      <c r="F15" s="8">
        <v>65.557000000000002</v>
      </c>
      <c r="G15" s="6"/>
      <c r="H15" s="8">
        <f t="shared" si="0"/>
        <v>6.9999999999907914E-3</v>
      </c>
    </row>
    <row r="16" spans="2:8" x14ac:dyDescent="0.3">
      <c r="B16" s="16">
        <v>1995</v>
      </c>
      <c r="D16" s="8">
        <v>66.938999999999993</v>
      </c>
      <c r="E16" s="6"/>
      <c r="F16" s="8">
        <v>66.933000000000007</v>
      </c>
      <c r="G16" s="6"/>
      <c r="H16" s="8">
        <f t="shared" si="0"/>
        <v>5.9999999999860165E-3</v>
      </c>
    </row>
    <row r="17" spans="2:8" x14ac:dyDescent="0.3">
      <c r="B17" s="16">
        <v>1996</v>
      </c>
      <c r="D17" s="8">
        <v>68.164000000000001</v>
      </c>
      <c r="E17" s="6"/>
      <c r="F17" s="8">
        <v>68.156000000000006</v>
      </c>
      <c r="G17" s="6"/>
      <c r="H17" s="8">
        <f t="shared" si="0"/>
        <v>7.9999999999955662E-3</v>
      </c>
    </row>
    <row r="18" spans="2:8" x14ac:dyDescent="0.3">
      <c r="B18" s="16">
        <v>1997</v>
      </c>
      <c r="D18" s="8">
        <v>69.34</v>
      </c>
      <c r="E18" s="6"/>
      <c r="F18" s="8">
        <v>69.337000000000003</v>
      </c>
      <c r="G18" s="6"/>
      <c r="H18" s="8">
        <f t="shared" si="0"/>
        <v>3.0000000000001137E-3</v>
      </c>
    </row>
    <row r="19" spans="2:8" x14ac:dyDescent="0.3">
      <c r="B19" s="16">
        <v>1998</v>
      </c>
      <c r="D19" s="8">
        <v>70.119</v>
      </c>
      <c r="E19" s="6"/>
      <c r="F19" s="8">
        <v>70.102000000000004</v>
      </c>
      <c r="G19" s="6"/>
      <c r="H19" s="8">
        <f t="shared" si="0"/>
        <v>1.6999999999995907E-2</v>
      </c>
    </row>
    <row r="20" spans="2:8" x14ac:dyDescent="0.3">
      <c r="B20" s="16">
        <v>1999</v>
      </c>
      <c r="D20" s="8">
        <v>71.111000000000004</v>
      </c>
      <c r="E20" s="6"/>
      <c r="F20" s="8">
        <v>71.084000000000003</v>
      </c>
      <c r="G20" s="6"/>
      <c r="H20" s="8">
        <f t="shared" si="0"/>
        <v>2.7000000000001023E-2</v>
      </c>
    </row>
    <row r="21" spans="2:8" x14ac:dyDescent="0.3">
      <c r="B21" s="16">
        <v>2000</v>
      </c>
      <c r="D21" s="8">
        <v>72.721999999999994</v>
      </c>
      <c r="E21" s="6"/>
      <c r="F21" s="8">
        <v>72.709000000000003</v>
      </c>
      <c r="G21" s="6"/>
      <c r="H21" s="8">
        <f t="shared" si="0"/>
        <v>1.2999999999991019E-2</v>
      </c>
    </row>
    <row r="22" spans="2:8" x14ac:dyDescent="0.3">
      <c r="B22" s="16">
        <v>2001</v>
      </c>
      <c r="D22" s="8">
        <v>74.36</v>
      </c>
      <c r="E22" s="6"/>
      <c r="F22" s="8">
        <v>74.385000000000005</v>
      </c>
      <c r="G22" s="6"/>
      <c r="H22" s="8">
        <f t="shared" si="0"/>
        <v>-2.5000000000005684E-2</v>
      </c>
    </row>
    <row r="23" spans="2:8" x14ac:dyDescent="0.3">
      <c r="B23" s="16">
        <v>2002</v>
      </c>
      <c r="D23" s="8">
        <v>75.515000000000001</v>
      </c>
      <c r="E23" s="6"/>
      <c r="F23" s="8">
        <v>75.5</v>
      </c>
      <c r="G23" s="6"/>
      <c r="H23" s="8">
        <f t="shared" si="0"/>
        <v>1.5000000000000568E-2</v>
      </c>
    </row>
    <row r="24" spans="2:8" x14ac:dyDescent="0.3">
      <c r="B24" s="16">
        <v>2003</v>
      </c>
      <c r="D24" s="8">
        <v>77.006</v>
      </c>
      <c r="E24" s="6"/>
      <c r="F24" s="8">
        <v>77.012</v>
      </c>
      <c r="G24" s="6"/>
      <c r="H24" s="8">
        <f t="shared" si="0"/>
        <v>-6.0000000000002274E-3</v>
      </c>
    </row>
    <row r="25" spans="2:8" x14ac:dyDescent="0.3">
      <c r="B25" s="16">
        <v>2004</v>
      </c>
      <c r="D25" s="8">
        <v>79.076999999999998</v>
      </c>
      <c r="E25" s="6"/>
      <c r="F25" s="8">
        <v>79.069000000000003</v>
      </c>
      <c r="G25" s="6"/>
      <c r="H25" s="8">
        <f t="shared" si="0"/>
        <v>7.9999999999955662E-3</v>
      </c>
    </row>
    <row r="26" spans="2:8" x14ac:dyDescent="0.3">
      <c r="B26" s="16">
        <v>2005</v>
      </c>
      <c r="D26" s="8">
        <v>81.555999999999997</v>
      </c>
      <c r="E26" s="6"/>
      <c r="F26" s="8">
        <v>81.537000000000006</v>
      </c>
      <c r="G26" s="6"/>
      <c r="H26" s="8">
        <f t="shared" si="0"/>
        <v>1.8999999999991246E-2</v>
      </c>
    </row>
    <row r="27" spans="2:8" x14ac:dyDescent="0.3">
      <c r="B27" s="16">
        <v>2006</v>
      </c>
      <c r="D27" s="8">
        <v>84.070999999999998</v>
      </c>
      <c r="E27" s="6"/>
      <c r="F27" s="8">
        <v>84.073999999999998</v>
      </c>
      <c r="G27" s="6"/>
      <c r="H27" s="8">
        <f t="shared" si="0"/>
        <v>-3.0000000000001137E-3</v>
      </c>
    </row>
    <row r="28" spans="2:8" x14ac:dyDescent="0.3">
      <c r="B28" s="16">
        <v>2007</v>
      </c>
      <c r="D28" s="8">
        <v>86.349000000000004</v>
      </c>
      <c r="E28" s="6"/>
      <c r="F28" s="8">
        <v>86.352000000000004</v>
      </c>
      <c r="G28" s="6"/>
      <c r="H28" s="8">
        <f t="shared" si="0"/>
        <v>-3.0000000000001137E-3</v>
      </c>
    </row>
    <row r="29" spans="2:8" x14ac:dyDescent="0.3">
      <c r="B29" s="16">
        <v>2008</v>
      </c>
      <c r="D29" s="8">
        <v>88.013000000000005</v>
      </c>
      <c r="E29" s="6"/>
      <c r="F29" s="8">
        <v>87.977000000000004</v>
      </c>
      <c r="G29" s="6"/>
      <c r="H29" s="8">
        <f t="shared" si="0"/>
        <v>3.6000000000001364E-2</v>
      </c>
    </row>
    <row r="30" spans="2:8" x14ac:dyDescent="0.3">
      <c r="B30" s="16">
        <v>2009</v>
      </c>
      <c r="D30" s="8">
        <v>88.555999999999997</v>
      </c>
      <c r="E30" s="6"/>
      <c r="F30" s="8">
        <v>88.557000000000002</v>
      </c>
      <c r="G30" s="6"/>
      <c r="H30" s="8">
        <f t="shared" si="0"/>
        <v>-1.0000000000047748E-3</v>
      </c>
    </row>
    <row r="31" spans="2:8" x14ac:dyDescent="0.3">
      <c r="B31" s="16">
        <v>2010</v>
      </c>
      <c r="D31" s="8">
        <v>89.632000000000005</v>
      </c>
      <c r="E31" s="6"/>
      <c r="F31" s="8">
        <v>89.617999999999995</v>
      </c>
      <c r="G31" s="6"/>
      <c r="H31" s="8">
        <f t="shared" si="0"/>
        <v>1.4000000000010004E-2</v>
      </c>
    </row>
    <row r="32" spans="2:8" x14ac:dyDescent="0.3">
      <c r="B32" s="16">
        <v>2011</v>
      </c>
      <c r="D32" s="8">
        <v>91.480999999999995</v>
      </c>
      <c r="E32" s="6"/>
      <c r="F32" s="8">
        <v>91.465999999999994</v>
      </c>
      <c r="G32" s="6"/>
      <c r="H32" s="8">
        <f t="shared" si="0"/>
        <v>1.5000000000000568E-2</v>
      </c>
    </row>
    <row r="33" spans="2:8" x14ac:dyDescent="0.3">
      <c r="B33" s="16">
        <v>2012</v>
      </c>
      <c r="D33" s="8">
        <v>93.185000000000002</v>
      </c>
      <c r="E33" s="6"/>
      <c r="F33" s="8">
        <v>93.176000000000002</v>
      </c>
      <c r="G33" s="6"/>
      <c r="H33" s="8">
        <f t="shared" si="0"/>
        <v>9.0000000000003411E-3</v>
      </c>
    </row>
    <row r="34" spans="2:8" x14ac:dyDescent="0.3">
      <c r="B34" s="16">
        <v>2013</v>
      </c>
      <c r="D34" s="8">
        <v>94.771000000000001</v>
      </c>
      <c r="E34" s="6"/>
      <c r="F34" s="8">
        <v>94.786000000000001</v>
      </c>
      <c r="G34" s="6"/>
      <c r="H34" s="8">
        <f t="shared" si="0"/>
        <v>-1.5000000000000568E-2</v>
      </c>
    </row>
    <row r="35" spans="2:8" x14ac:dyDescent="0.3">
      <c r="B35" s="16">
        <v>2014</v>
      </c>
      <c r="D35" s="8">
        <v>96.421000000000006</v>
      </c>
      <c r="E35" s="6"/>
      <c r="F35" s="8">
        <v>96.436000000000007</v>
      </c>
      <c r="G35" s="6"/>
      <c r="H35" s="8">
        <f t="shared" si="0"/>
        <v>-1.5000000000000568E-2</v>
      </c>
    </row>
    <row r="36" spans="2:8" x14ac:dyDescent="0.3">
      <c r="B36" s="16">
        <v>2015</v>
      </c>
      <c r="D36" s="8">
        <v>97.316000000000003</v>
      </c>
      <c r="E36" s="6"/>
      <c r="F36" s="8">
        <v>97.277000000000001</v>
      </c>
      <c r="G36" s="6"/>
      <c r="H36" s="8">
        <f t="shared" si="0"/>
        <v>3.9000000000001478E-2</v>
      </c>
    </row>
    <row r="37" spans="2:8" x14ac:dyDescent="0.3">
      <c r="B37" s="16">
        <v>2016</v>
      </c>
      <c r="D37" s="8">
        <v>98.241</v>
      </c>
      <c r="E37" s="6"/>
      <c r="F37" s="8">
        <v>98.207999999999998</v>
      </c>
      <c r="G37" s="6"/>
      <c r="H37" s="8">
        <f t="shared" si="0"/>
        <v>3.3000000000001251E-2</v>
      </c>
    </row>
    <row r="38" spans="2:8" x14ac:dyDescent="0.3">
      <c r="B38" s="16">
        <v>2017</v>
      </c>
      <c r="D38" s="8">
        <v>100</v>
      </c>
      <c r="E38" s="6"/>
      <c r="F38" s="8">
        <v>100</v>
      </c>
      <c r="G38" s="6"/>
      <c r="H38" s="8">
        <f t="shared" si="0"/>
        <v>0</v>
      </c>
    </row>
    <row r="39" spans="2:8" x14ac:dyDescent="0.3">
      <c r="B39" s="16">
        <v>2018</v>
      </c>
      <c r="D39" s="8">
        <v>102.291</v>
      </c>
      <c r="E39" s="6"/>
      <c r="F39" s="8">
        <v>102.29</v>
      </c>
      <c r="G39" s="6"/>
      <c r="H39" s="8">
        <f t="shared" si="0"/>
        <v>9.9999999999056399E-4</v>
      </c>
    </row>
    <row r="40" spans="2:8" x14ac:dyDescent="0.3">
      <c r="B40" s="16">
        <v>2019</v>
      </c>
      <c r="D40" s="8">
        <v>104.008</v>
      </c>
      <c r="E40" s="6"/>
      <c r="F40" s="8">
        <v>104.008</v>
      </c>
      <c r="G40" s="6"/>
      <c r="H40" s="8">
        <f t="shared" si="0"/>
        <v>0</v>
      </c>
    </row>
    <row r="41" spans="2:8" x14ac:dyDescent="0.3">
      <c r="B41" s="16">
        <v>2020</v>
      </c>
      <c r="D41" s="8">
        <v>105.381</v>
      </c>
      <c r="E41" s="6"/>
      <c r="F41" s="8">
        <v>105.407</v>
      </c>
      <c r="G41" s="6"/>
      <c r="H41" s="8">
        <f t="shared" si="0"/>
        <v>-2.5999999999996248E-2</v>
      </c>
    </row>
    <row r="42" spans="2:8" x14ac:dyDescent="0.3">
      <c r="B42" s="16">
        <v>2021</v>
      </c>
      <c r="D42" s="8">
        <v>110.21299999999999</v>
      </c>
      <c r="E42" s="6"/>
      <c r="F42" s="8">
        <v>110.22</v>
      </c>
      <c r="G42" s="6"/>
      <c r="H42" s="8">
        <f t="shared" si="0"/>
        <v>-7.0000000000050022E-3</v>
      </c>
    </row>
    <row r="43" spans="2:8" x14ac:dyDescent="0.3">
      <c r="B43" s="17">
        <v>2022</v>
      </c>
      <c r="C43" s="14"/>
      <c r="D43" s="10">
        <v>117.973</v>
      </c>
      <c r="E43" s="11"/>
      <c r="F43" s="10">
        <v>117.996</v>
      </c>
      <c r="G43" s="11"/>
      <c r="H43" s="10">
        <f t="shared" si="0"/>
        <v>-2.2999999999996135E-2</v>
      </c>
    </row>
    <row r="45" spans="2:8" ht="15" customHeight="1" x14ac:dyDescent="0.3">
      <c r="B45" s="24" t="s">
        <v>9</v>
      </c>
      <c r="C45" s="25"/>
      <c r="D45" s="25"/>
      <c r="E45" s="25"/>
      <c r="F45" s="25"/>
      <c r="G45" s="25"/>
      <c r="H45" s="26"/>
    </row>
    <row r="46" spans="2:8" x14ac:dyDescent="0.3">
      <c r="B46" s="27"/>
      <c r="C46" s="28"/>
      <c r="D46" s="28"/>
      <c r="E46" s="28"/>
      <c r="F46" s="28"/>
      <c r="G46" s="28"/>
      <c r="H46" s="29"/>
    </row>
    <row r="47" spans="2:8" x14ac:dyDescent="0.3">
      <c r="B47" s="30"/>
      <c r="C47" s="31"/>
      <c r="D47" s="31"/>
      <c r="E47" s="31"/>
      <c r="F47" s="31"/>
      <c r="G47" s="31"/>
      <c r="H47" s="32"/>
    </row>
  </sheetData>
  <mergeCells count="1">
    <mergeCell ref="B45:H47"/>
  </mergeCells>
  <printOptions horizontalCentered="1"/>
  <pageMargins left="0.75" right="0.75" top="0.75" bottom="0.75" header="0.5" footer="0.5"/>
  <pageSetup scale="82" orientation="portrait" r:id="rId1"/>
  <headerFooter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60B1ED7-1060-45D1-8812-9CD26BBC59CE}">
  <ds:schemaRefs>
    <ds:schemaRef ds:uri="http://schemas.microsoft.com/office/2006/metadata/properties"/>
    <ds:schemaRef ds:uri="http://schemas.microsoft.com/office/infopath/2007/PartnerControls"/>
    <ds:schemaRef ds:uri="http://schemas.microsoft.com/sharepoint/v3"/>
    <ds:schemaRef ds:uri="e7dde0d2-8c6c-490b-946e-18dafc1970d9"/>
    <ds:schemaRef ds:uri="d20c5dee-25dc-455a-aba9-b3b8034987f4"/>
  </ds:schemaRefs>
</ds:datastoreItem>
</file>

<file path=customXml/itemProps2.xml><?xml version="1.0" encoding="utf-8"?>
<ds:datastoreItem xmlns:ds="http://schemas.openxmlformats.org/officeDocument/2006/customXml" ds:itemID="{E11D17CC-25A0-4844-84D8-CA1BDA2AC677}">
  <ds:schemaRefs>
    <ds:schemaRef ds:uri="http://schemas.microsoft.com/sharepoint/v3/contenttype/forms"/>
  </ds:schemaRefs>
</ds:datastoreItem>
</file>

<file path=customXml/itemProps3.xml><?xml version="1.0" encoding="utf-8"?>
<ds:datastoreItem xmlns:ds="http://schemas.openxmlformats.org/officeDocument/2006/customXml" ds:itemID="{4B08E952-90F5-43A5-B877-D14C5CCC2384}"/>
</file>

<file path=customXml/itemProps4.xml><?xml version="1.0" encoding="utf-8"?>
<ds:datastoreItem xmlns:ds="http://schemas.openxmlformats.org/officeDocument/2006/customXml" ds:itemID="{1385EF75-67F5-4A61-8305-A7B2A6B680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RF-4</vt:lpstr>
      <vt:lpstr>'Exhibit RF-4'!Print_Area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Fuller, Ryan (PacifiCorp)</dc:creator>
  <cp:lastModifiedBy>Meyer, Carrie (PacifiCorp)</cp:lastModifiedBy>
  <cp:lastPrinted>2023-08-25T20:30:36Z</cp:lastPrinted>
  <dcterms:created xsi:type="dcterms:W3CDTF">2023-08-25T04:58:43Z</dcterms:created>
  <dcterms:modified xsi:type="dcterms:W3CDTF">2023-10-27T03:40:33Z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