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me.utc.wa.gov/sites/AttorneyGeneral/Cases/152286Cascade2016GRC/"/>
    </mc:Choice>
  </mc:AlternateContent>
  <bookViews>
    <workbookView xWindow="0" yWindow="0" windowWidth="19200" windowHeight="11595"/>
  </bookViews>
  <sheets>
    <sheet name="Settlement Rates" sheetId="4" r:id="rId1"/>
  </sheets>
  <calcPr calcId="152511"/>
</workbook>
</file>

<file path=xl/calcChain.xml><?xml version="1.0" encoding="utf-8"?>
<calcChain xmlns="http://schemas.openxmlformats.org/spreadsheetml/2006/main">
  <c r="D26" i="4" l="1"/>
  <c r="D19" i="4"/>
  <c r="D8" i="4"/>
  <c r="D10" i="4"/>
  <c r="D9" i="4"/>
  <c r="D23" i="4"/>
  <c r="D20" i="4"/>
  <c r="D15" i="4"/>
  <c r="D11" i="4"/>
  <c r="H30" i="4"/>
  <c r="K30" i="4" s="1"/>
  <c r="H29" i="4"/>
  <c r="K29" i="4" s="1"/>
  <c r="H28" i="4"/>
  <c r="K28" i="4" s="1"/>
  <c r="H27" i="4"/>
  <c r="K27" i="4" s="1"/>
  <c r="H25" i="4"/>
  <c r="K25" i="4" s="1"/>
  <c r="H24" i="4"/>
  <c r="K24" i="4" s="1"/>
  <c r="H22" i="4"/>
  <c r="K22" i="4" s="1"/>
  <c r="H21" i="4"/>
  <c r="K21" i="4" s="1"/>
  <c r="H19" i="4"/>
  <c r="K19" i="4" s="1"/>
  <c r="H18" i="4"/>
  <c r="K18" i="4" s="1"/>
  <c r="H17" i="4"/>
  <c r="K17" i="4" s="1"/>
  <c r="H16" i="4"/>
  <c r="K16" i="4" s="1"/>
  <c r="H14" i="4"/>
  <c r="K14" i="4" s="1"/>
  <c r="H13" i="4"/>
  <c r="K13" i="4" s="1"/>
  <c r="H12" i="4"/>
  <c r="K12" i="4" s="1"/>
  <c r="H10" i="4"/>
  <c r="K10" i="4" s="1"/>
  <c r="H9" i="4"/>
  <c r="K9" i="4" s="1"/>
  <c r="H8" i="4"/>
  <c r="K8" i="4" s="1"/>
</calcChain>
</file>

<file path=xl/sharedStrings.xml><?xml version="1.0" encoding="utf-8"?>
<sst xmlns="http://schemas.openxmlformats.org/spreadsheetml/2006/main" count="71" uniqueCount="50">
  <si>
    <t>Current</t>
  </si>
  <si>
    <t>Margin</t>
  </si>
  <si>
    <t>Schedule</t>
  </si>
  <si>
    <t>Rate</t>
  </si>
  <si>
    <t>Tier 1</t>
  </si>
  <si>
    <t>Tier 2</t>
  </si>
  <si>
    <t>Tier 3</t>
  </si>
  <si>
    <t>Tier 4</t>
  </si>
  <si>
    <t>Rider</t>
  </si>
  <si>
    <t>CRM</t>
  </si>
  <si>
    <t>(a)</t>
  </si>
  <si>
    <t>(b)</t>
  </si>
  <si>
    <t>Total Current</t>
  </si>
  <si>
    <t>Settlement</t>
  </si>
  <si>
    <t>Increase</t>
  </si>
  <si>
    <t xml:space="preserve">Remove </t>
  </si>
  <si>
    <t xml:space="preserve">LI From </t>
  </si>
  <si>
    <t>(d)</t>
  </si>
  <si>
    <t>New Base</t>
  </si>
  <si>
    <t xml:space="preserve">Tariff </t>
  </si>
  <si>
    <t>New LI</t>
  </si>
  <si>
    <t xml:space="preserve">Rate </t>
  </si>
  <si>
    <t>(g)</t>
  </si>
  <si>
    <t>Footnotes:</t>
  </si>
  <si>
    <t>1-</t>
  </si>
  <si>
    <t>2-</t>
  </si>
  <si>
    <t>3-</t>
  </si>
  <si>
    <t>Current $800,000 grossed up for revenue sensitive equals $837,427 allocated on an equal percent of margin.</t>
  </si>
  <si>
    <t>First year cap of $1,047,000 grossed up for revenue sensitive equals $1,095,983 allocated on an equal percent of margin.</t>
  </si>
  <si>
    <t>4-</t>
  </si>
  <si>
    <t>Schedule 597 is reset to zero as the rate is rolled into base rates.</t>
  </si>
  <si>
    <t>New rate Schedule 594</t>
  </si>
  <si>
    <t>Effect of Settlement on Rates</t>
  </si>
  <si>
    <t>Basic</t>
  </si>
  <si>
    <t>Charge</t>
  </si>
  <si>
    <t>Basic Charge</t>
  </si>
  <si>
    <t>New</t>
  </si>
  <si>
    <t>(j)</t>
  </si>
  <si>
    <t>(e)</t>
  </si>
  <si>
    <t>(c)=(a)+(b)</t>
  </si>
  <si>
    <t>(f)=(d)+(e)</t>
  </si>
  <si>
    <t>(h)</t>
  </si>
  <si>
    <t>(i)=(f)+(g)+(h)</t>
  </si>
  <si>
    <t>Basic Charges</t>
  </si>
  <si>
    <t>Volumetric Charges</t>
  </si>
  <si>
    <t>Block</t>
  </si>
  <si>
    <t>Tier</t>
  </si>
  <si>
    <r>
      <t xml:space="preserve">Rate </t>
    </r>
    <r>
      <rPr>
        <vertAlign val="superscript"/>
        <sz val="11"/>
        <color theme="1"/>
        <rFont val="Calibri"/>
        <family val="2"/>
      </rPr>
      <t>(3)(4)</t>
    </r>
  </si>
  <si>
    <r>
      <t xml:space="preserve">Margin </t>
    </r>
    <r>
      <rPr>
        <vertAlign val="superscript"/>
        <sz val="11"/>
        <color theme="1"/>
        <rFont val="Calibri"/>
        <family val="2"/>
      </rPr>
      <t>(2)</t>
    </r>
  </si>
  <si>
    <r>
      <t xml:space="preserve">Rate </t>
    </r>
    <r>
      <rPr>
        <vertAlign val="superscript"/>
        <sz val="11"/>
        <color theme="1"/>
        <rFont val="Calibri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</si>
</sst>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164" formatCode="0.00000_);\(0.00000\)"/>
    <numFmt numFmtId="165" formatCode="&quot;$&quot;#,##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7" fontId="0" fillId="0" borderId="0" xfId="0" applyNumberFormat="1" applyBorder="1"/>
    <xf numFmtId="0" fontId="2" fillId="0" borderId="0" xfId="0" applyFont="1"/>
    <xf numFmtId="0" fontId="3" fillId="0" borderId="0" xfId="0" applyFont="1"/>
    <xf numFmtId="8" fontId="0" fillId="0" borderId="0" xfId="0" applyNumberFormat="1"/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7" fontId="0" fillId="0" borderId="10" xfId="0" applyNumberFormat="1" applyBorder="1"/>
    <xf numFmtId="7" fontId="0" fillId="0" borderId="9" xfId="0" applyNumberFormat="1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 applyBorder="1"/>
    <xf numFmtId="165" fontId="0" fillId="0" borderId="0" xfId="0" applyNumberFormat="1"/>
    <xf numFmtId="165" fontId="1" fillId="0" borderId="0" xfId="0" applyNumberFormat="1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view="pageLayout" topLeftCell="M1" zoomScaleNormal="100" workbookViewId="0">
      <selection activeCell="S2" sqref="S2"/>
    </sheetView>
  </sheetViews>
  <sheetFormatPr defaultRowHeight="15" x14ac:dyDescent="0.25"/>
  <cols>
    <col min="1" max="1" width="9.140625" bestFit="1" customWidth="1"/>
    <col min="2" max="2" width="8.28515625" bestFit="1" customWidth="1"/>
    <col min="3" max="3" width="12" bestFit="1" customWidth="1"/>
    <col min="4" max="4" width="10.28515625" bestFit="1" customWidth="1"/>
    <col min="5" max="5" width="7.28515625" customWidth="1"/>
    <col min="6" max="7" width="9.5703125" bestFit="1" customWidth="1"/>
    <col min="8" max="8" width="12.5703125" bestFit="1" customWidth="1"/>
    <col min="9" max="9" width="11" bestFit="1" customWidth="1"/>
    <col min="10" max="10" width="9.28515625" bestFit="1" customWidth="1"/>
    <col min="11" max="11" width="13.28515625" bestFit="1" customWidth="1"/>
    <col min="12" max="12" width="8.5703125" bestFit="1" customWidth="1"/>
  </cols>
  <sheetData>
    <row r="1" spans="1:14" ht="23.25" x14ac:dyDescent="0.35">
      <c r="A1" s="31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4" ht="23.25" x14ac:dyDescent="0.35">
      <c r="G2" s="9"/>
    </row>
    <row r="3" spans="1:14" x14ac:dyDescent="0.25">
      <c r="B3" s="28" t="s">
        <v>43</v>
      </c>
      <c r="C3" s="29"/>
      <c r="D3" s="30"/>
      <c r="E3" s="28" t="s">
        <v>44</v>
      </c>
      <c r="F3" s="29"/>
      <c r="G3" s="29"/>
      <c r="H3" s="29"/>
      <c r="I3" s="29"/>
      <c r="J3" s="29"/>
      <c r="K3" s="29"/>
      <c r="L3" s="30"/>
    </row>
    <row r="4" spans="1:14" x14ac:dyDescent="0.25">
      <c r="A4" s="20"/>
      <c r="B4" s="4" t="s">
        <v>0</v>
      </c>
      <c r="C4" s="4" t="s">
        <v>13</v>
      </c>
      <c r="D4" s="4" t="s">
        <v>36</v>
      </c>
      <c r="E4" s="4" t="s">
        <v>45</v>
      </c>
      <c r="F4" s="5" t="s">
        <v>0</v>
      </c>
      <c r="G4" s="5" t="s">
        <v>0</v>
      </c>
      <c r="H4" s="5" t="s">
        <v>12</v>
      </c>
      <c r="I4" s="5" t="s">
        <v>13</v>
      </c>
      <c r="J4" s="5" t="s">
        <v>15</v>
      </c>
      <c r="K4" s="5" t="s">
        <v>18</v>
      </c>
      <c r="L4" s="5" t="s">
        <v>20</v>
      </c>
      <c r="N4" s="1"/>
    </row>
    <row r="5" spans="1:14" x14ac:dyDescent="0.25">
      <c r="A5" s="21" t="s">
        <v>3</v>
      </c>
      <c r="B5" s="5" t="s">
        <v>33</v>
      </c>
      <c r="C5" s="5" t="s">
        <v>35</v>
      </c>
      <c r="D5" s="5" t="s">
        <v>33</v>
      </c>
      <c r="E5" s="5" t="s">
        <v>3</v>
      </c>
      <c r="F5" s="5" t="s">
        <v>1</v>
      </c>
      <c r="G5" s="5" t="s">
        <v>9</v>
      </c>
      <c r="H5" s="5" t="s">
        <v>1</v>
      </c>
      <c r="I5" s="5" t="s">
        <v>1</v>
      </c>
      <c r="J5" s="5" t="s">
        <v>16</v>
      </c>
      <c r="K5" s="5" t="s">
        <v>19</v>
      </c>
      <c r="L5" s="5" t="s">
        <v>8</v>
      </c>
      <c r="N5" s="1"/>
    </row>
    <row r="6" spans="1:14" ht="17.25" x14ac:dyDescent="0.25">
      <c r="A6" s="22" t="s">
        <v>2</v>
      </c>
      <c r="B6" s="12" t="s">
        <v>34</v>
      </c>
      <c r="C6" s="12" t="s">
        <v>14</v>
      </c>
      <c r="D6" s="12" t="s">
        <v>34</v>
      </c>
      <c r="E6" s="12" t="s">
        <v>46</v>
      </c>
      <c r="F6" s="12" t="s">
        <v>3</v>
      </c>
      <c r="G6" s="12" t="s">
        <v>49</v>
      </c>
      <c r="H6" s="12" t="s">
        <v>21</v>
      </c>
      <c r="I6" s="12" t="s">
        <v>14</v>
      </c>
      <c r="J6" s="12" t="s">
        <v>48</v>
      </c>
      <c r="K6" s="12" t="s">
        <v>1</v>
      </c>
      <c r="L6" s="12" t="s">
        <v>47</v>
      </c>
      <c r="N6" s="1"/>
    </row>
    <row r="7" spans="1:14" ht="15.75" thickBot="1" x14ac:dyDescent="0.3">
      <c r="A7" s="23"/>
      <c r="B7" s="2" t="s">
        <v>10</v>
      </c>
      <c r="C7" s="2" t="s">
        <v>11</v>
      </c>
      <c r="D7" s="19" t="s">
        <v>39</v>
      </c>
      <c r="E7" s="2"/>
      <c r="F7" s="11" t="s">
        <v>17</v>
      </c>
      <c r="G7" s="2" t="s">
        <v>38</v>
      </c>
      <c r="H7" s="2" t="s">
        <v>40</v>
      </c>
      <c r="I7" s="2" t="s">
        <v>22</v>
      </c>
      <c r="J7" s="2" t="s">
        <v>41</v>
      </c>
      <c r="K7" s="2" t="s">
        <v>42</v>
      </c>
      <c r="L7" s="2" t="s">
        <v>37</v>
      </c>
      <c r="N7" s="1"/>
    </row>
    <row r="8" spans="1:14" x14ac:dyDescent="0.25">
      <c r="A8" s="24">
        <v>502</v>
      </c>
      <c r="B8" s="10">
        <v>14</v>
      </c>
      <c r="C8" s="10">
        <v>0</v>
      </c>
      <c r="D8" s="16">
        <f>B8+C8</f>
        <v>14</v>
      </c>
      <c r="E8" s="15"/>
      <c r="F8" s="25">
        <v>7.7170000000000002E-2</v>
      </c>
      <c r="G8" s="26">
        <v>1.0290000000000001E-2</v>
      </c>
      <c r="H8" s="26">
        <f>+F8+G8</f>
        <v>8.746000000000001E-2</v>
      </c>
      <c r="I8" s="25">
        <v>8.2400000000000008E-3</v>
      </c>
      <c r="J8" s="26">
        <v>-3.8700000000000002E-3</v>
      </c>
      <c r="K8" s="27">
        <f>+H8+I8+J8</f>
        <v>9.1830000000000009E-2</v>
      </c>
      <c r="L8" s="26">
        <v>5.0699999999999999E-3</v>
      </c>
    </row>
    <row r="9" spans="1:14" x14ac:dyDescent="0.25">
      <c r="A9" s="24">
        <v>503</v>
      </c>
      <c r="B9" s="10">
        <v>4</v>
      </c>
      <c r="C9" s="10">
        <v>0</v>
      </c>
      <c r="D9" s="17">
        <f>B9+C9</f>
        <v>4</v>
      </c>
      <c r="E9" s="15"/>
      <c r="F9" s="25">
        <v>0.26247999999999999</v>
      </c>
      <c r="G9" s="26">
        <v>1.0290000000000001E-2</v>
      </c>
      <c r="H9" s="26">
        <f t="shared" ref="H9:H10" si="0">+F9+G9</f>
        <v>0.27277000000000001</v>
      </c>
      <c r="I9" s="25">
        <v>2.5690000000000001E-2</v>
      </c>
      <c r="J9" s="26">
        <v>-3.62E-3</v>
      </c>
      <c r="K9" s="27">
        <f>+H9+I9+J9</f>
        <v>0.29483999999999999</v>
      </c>
      <c r="L9" s="26">
        <v>4.7299999999999998E-3</v>
      </c>
    </row>
    <row r="10" spans="1:14" x14ac:dyDescent="0.25">
      <c r="A10" s="24">
        <v>504</v>
      </c>
      <c r="B10" s="10">
        <v>10</v>
      </c>
      <c r="C10" s="10">
        <v>0</v>
      </c>
      <c r="D10" s="17">
        <f>B10+C10</f>
        <v>10</v>
      </c>
      <c r="E10" s="15"/>
      <c r="F10" s="25">
        <v>0.23179</v>
      </c>
      <c r="G10" s="26">
        <v>1.017E-2</v>
      </c>
      <c r="H10" s="26">
        <f t="shared" si="0"/>
        <v>0.24196000000000001</v>
      </c>
      <c r="I10" s="25">
        <v>7.0400000000000003E-3</v>
      </c>
      <c r="J10" s="26">
        <v>-2.9199999999999999E-3</v>
      </c>
      <c r="K10" s="27">
        <f>+H10+I10+J10</f>
        <v>0.24607999999999999</v>
      </c>
      <c r="L10" s="26">
        <v>3.82E-3</v>
      </c>
    </row>
    <row r="11" spans="1:14" x14ac:dyDescent="0.25">
      <c r="A11" s="24">
        <v>505</v>
      </c>
      <c r="B11" s="7">
        <v>24</v>
      </c>
      <c r="C11" s="10">
        <v>24</v>
      </c>
      <c r="D11" s="17">
        <f>B11+C11</f>
        <v>48</v>
      </c>
      <c r="E11" s="15"/>
      <c r="F11" s="14"/>
      <c r="I11" s="13"/>
      <c r="J11" s="6"/>
      <c r="K11" s="3"/>
    </row>
    <row r="12" spans="1:14" x14ac:dyDescent="0.25">
      <c r="A12" s="24"/>
      <c r="D12" s="18"/>
      <c r="E12" s="15" t="s">
        <v>4</v>
      </c>
      <c r="F12" s="25">
        <v>0.19</v>
      </c>
      <c r="G12" s="26">
        <v>8.1700000000000002E-3</v>
      </c>
      <c r="H12" s="26">
        <f t="shared" ref="H12:H14" si="1">+F12+G12</f>
        <v>0.19817000000000001</v>
      </c>
      <c r="I12" s="25">
        <v>-7.9299999999999995E-3</v>
      </c>
      <c r="J12" s="26">
        <v>-1.81E-3</v>
      </c>
      <c r="K12" s="27">
        <f>+H12+I12+J12</f>
        <v>0.18843000000000001</v>
      </c>
      <c r="L12" s="26">
        <v>2.3700000000000001E-3</v>
      </c>
    </row>
    <row r="13" spans="1:14" x14ac:dyDescent="0.25">
      <c r="A13" s="24"/>
      <c r="D13" s="18"/>
      <c r="E13" s="15" t="s">
        <v>5</v>
      </c>
      <c r="F13" s="25">
        <v>0.15179000000000001</v>
      </c>
      <c r="G13" s="26">
        <v>8.1700000000000002E-3</v>
      </c>
      <c r="H13" s="26">
        <f t="shared" si="1"/>
        <v>0.15996000000000002</v>
      </c>
      <c r="I13" s="25">
        <v>-6.4000000000000003E-3</v>
      </c>
      <c r="J13" s="26">
        <v>-1.81E-3</v>
      </c>
      <c r="K13" s="27">
        <f>+H13+I13+J13</f>
        <v>0.15175000000000002</v>
      </c>
      <c r="L13" s="26">
        <v>2.3700000000000001E-3</v>
      </c>
    </row>
    <row r="14" spans="1:14" x14ac:dyDescent="0.25">
      <c r="A14" s="24"/>
      <c r="D14" s="18"/>
      <c r="E14" s="15" t="s">
        <v>6</v>
      </c>
      <c r="F14" s="25">
        <v>0.14601</v>
      </c>
      <c r="G14" s="26">
        <v>8.1700000000000002E-3</v>
      </c>
      <c r="H14" s="26">
        <f t="shared" si="1"/>
        <v>0.15418000000000001</v>
      </c>
      <c r="I14" s="25">
        <v>-6.1700000000000001E-3</v>
      </c>
      <c r="J14" s="26">
        <v>-1.81E-3</v>
      </c>
      <c r="K14" s="27">
        <f>+H14+I14+J14</f>
        <v>0.1462</v>
      </c>
      <c r="L14" s="26">
        <v>2.3700000000000001E-3</v>
      </c>
    </row>
    <row r="15" spans="1:14" x14ac:dyDescent="0.25">
      <c r="A15" s="24">
        <v>511</v>
      </c>
      <c r="B15" s="7">
        <v>44</v>
      </c>
      <c r="C15" s="10">
        <v>56</v>
      </c>
      <c r="D15" s="17">
        <f>B15+C15</f>
        <v>100</v>
      </c>
      <c r="E15" s="15"/>
      <c r="F15" s="14"/>
      <c r="I15" s="13"/>
      <c r="J15" s="6"/>
      <c r="K15" s="3"/>
    </row>
    <row r="16" spans="1:14" x14ac:dyDescent="0.25">
      <c r="A16" s="24"/>
      <c r="D16" s="18"/>
      <c r="E16" s="15" t="s">
        <v>4</v>
      </c>
      <c r="F16" s="25">
        <v>0.14599999999999999</v>
      </c>
      <c r="G16" s="26">
        <v>6.4700000000000001E-3</v>
      </c>
      <c r="H16" s="26">
        <f t="shared" ref="H16:H19" si="2">+F16+G16</f>
        <v>0.15246999999999999</v>
      </c>
      <c r="I16" s="25">
        <v>-2.5899999999999999E-3</v>
      </c>
      <c r="J16" s="26">
        <v>-1.5399999999999999E-3</v>
      </c>
      <c r="K16" s="27">
        <f>+H16+I16+J16</f>
        <v>0.14833999999999997</v>
      </c>
      <c r="L16" s="26">
        <v>2.0100000000000001E-3</v>
      </c>
    </row>
    <row r="17" spans="1:12" x14ac:dyDescent="0.25">
      <c r="A17" s="24"/>
      <c r="D17" s="18"/>
      <c r="E17" s="15" t="s">
        <v>5</v>
      </c>
      <c r="F17" s="25">
        <v>0.11</v>
      </c>
      <c r="G17" s="26">
        <v>6.4700000000000001E-3</v>
      </c>
      <c r="H17" s="26">
        <f t="shared" si="2"/>
        <v>0.11647</v>
      </c>
      <c r="I17" s="25">
        <v>-1.98E-3</v>
      </c>
      <c r="J17" s="26">
        <v>-1.5399999999999999E-3</v>
      </c>
      <c r="K17" s="27">
        <f>+H17+I17+J17</f>
        <v>0.11295000000000001</v>
      </c>
      <c r="L17" s="26">
        <v>2.0100000000000001E-3</v>
      </c>
    </row>
    <row r="18" spans="1:12" x14ac:dyDescent="0.25">
      <c r="A18" s="24"/>
      <c r="D18" s="18"/>
      <c r="E18" s="15" t="s">
        <v>6</v>
      </c>
      <c r="F18" s="25">
        <v>2.095E-2</v>
      </c>
      <c r="G18" s="26">
        <v>6.4700000000000001E-3</v>
      </c>
      <c r="H18" s="26">
        <f t="shared" si="2"/>
        <v>2.742E-2</v>
      </c>
      <c r="I18" s="25">
        <v>-4.6999999999999999E-4</v>
      </c>
      <c r="J18" s="26">
        <v>-1.5399999999999999E-3</v>
      </c>
      <c r="K18" s="27">
        <f>+H18+I18+J18</f>
        <v>2.5409999999999999E-2</v>
      </c>
      <c r="L18" s="26">
        <v>2.0100000000000001E-3</v>
      </c>
    </row>
    <row r="19" spans="1:12" x14ac:dyDescent="0.25">
      <c r="A19" s="24">
        <v>512</v>
      </c>
      <c r="B19" s="10">
        <v>14</v>
      </c>
      <c r="C19" s="10">
        <v>0</v>
      </c>
      <c r="D19" s="17">
        <f>B19+C19</f>
        <v>14</v>
      </c>
      <c r="E19" s="15"/>
      <c r="F19" s="25">
        <v>0.20455999999999999</v>
      </c>
      <c r="G19" s="26">
        <v>7.0499999999999998E-3</v>
      </c>
      <c r="H19" s="26">
        <f t="shared" si="2"/>
        <v>0.21160999999999999</v>
      </c>
      <c r="I19" s="25">
        <v>5.4299999999999999E-3</v>
      </c>
      <c r="J19" s="26">
        <v>-2.2499999999999998E-3</v>
      </c>
      <c r="K19" s="27">
        <f>+H19+I19+J19</f>
        <v>0.21478999999999998</v>
      </c>
      <c r="L19" s="26">
        <v>2.9399999999999999E-3</v>
      </c>
    </row>
    <row r="20" spans="1:12" x14ac:dyDescent="0.25">
      <c r="A20" s="24">
        <v>570</v>
      </c>
      <c r="B20" s="7">
        <v>44</v>
      </c>
      <c r="C20" s="10">
        <v>86</v>
      </c>
      <c r="D20" s="17">
        <f>B20+C20</f>
        <v>130</v>
      </c>
      <c r="E20" s="15"/>
      <c r="F20" s="14"/>
      <c r="I20" s="13"/>
      <c r="J20" s="6"/>
      <c r="K20" s="3"/>
    </row>
    <row r="21" spans="1:12" x14ac:dyDescent="0.25">
      <c r="A21" s="24"/>
      <c r="D21" s="18"/>
      <c r="E21" s="15" t="s">
        <v>4</v>
      </c>
      <c r="F21" s="25">
        <v>8.3000000000000004E-2</v>
      </c>
      <c r="G21" s="26">
        <v>1.5499999999999999E-3</v>
      </c>
      <c r="H21" s="26">
        <f t="shared" ref="H21:H22" si="3">+F21+G21</f>
        <v>8.455E-2</v>
      </c>
      <c r="I21" s="25">
        <v>-1.67E-3</v>
      </c>
      <c r="J21" s="26">
        <v>-5.5000000000000003E-4</v>
      </c>
      <c r="K21" s="27">
        <f>+H21+I21+J21</f>
        <v>8.233E-2</v>
      </c>
      <c r="L21" s="26">
        <v>7.1000000000000002E-4</v>
      </c>
    </row>
    <row r="22" spans="1:12" x14ac:dyDescent="0.25">
      <c r="A22" s="24"/>
      <c r="D22" s="18"/>
      <c r="E22" s="15" t="s">
        <v>5</v>
      </c>
      <c r="F22" s="25">
        <v>2.197E-2</v>
      </c>
      <c r="G22" s="26">
        <v>1.5499999999999999E-3</v>
      </c>
      <c r="H22" s="26">
        <f t="shared" si="3"/>
        <v>2.3519999999999999E-2</v>
      </c>
      <c r="I22" s="25">
        <v>-4.6000000000000001E-4</v>
      </c>
      <c r="J22" s="26">
        <v>-5.5000000000000003E-4</v>
      </c>
      <c r="K22" s="27">
        <f>+H22+I22+J22</f>
        <v>2.2510000000000002E-2</v>
      </c>
      <c r="L22" s="26">
        <v>7.1000000000000002E-4</v>
      </c>
    </row>
    <row r="23" spans="1:12" x14ac:dyDescent="0.25">
      <c r="A23" s="24">
        <v>577</v>
      </c>
      <c r="B23" s="7">
        <v>44</v>
      </c>
      <c r="C23" s="10">
        <v>86</v>
      </c>
      <c r="D23" s="17">
        <f>B23+C23</f>
        <v>130</v>
      </c>
      <c r="E23" s="15"/>
      <c r="F23" s="14"/>
      <c r="I23" s="13"/>
      <c r="J23" s="6"/>
      <c r="K23" s="3"/>
    </row>
    <row r="24" spans="1:12" x14ac:dyDescent="0.25">
      <c r="A24" s="24"/>
      <c r="D24" s="18"/>
      <c r="E24" s="15" t="s">
        <v>4</v>
      </c>
      <c r="F24" s="25">
        <v>0.11</v>
      </c>
      <c r="G24" s="26">
        <v>3.14E-3</v>
      </c>
      <c r="H24" s="26">
        <f t="shared" ref="H24:H25" si="4">+F24+G24</f>
        <v>0.11314</v>
      </c>
      <c r="I24" s="25">
        <v>-8.0199999999999994E-3</v>
      </c>
      <c r="J24" s="26">
        <v>-1.1100000000000001E-3</v>
      </c>
      <c r="K24" s="27">
        <f>+H24+I24+J24</f>
        <v>0.10401000000000001</v>
      </c>
      <c r="L24" s="26">
        <v>1.4599999999999999E-3</v>
      </c>
    </row>
    <row r="25" spans="1:12" x14ac:dyDescent="0.25">
      <c r="A25" s="24"/>
      <c r="D25" s="18"/>
      <c r="E25" s="15" t="s">
        <v>5</v>
      </c>
      <c r="F25" s="25">
        <v>8.8959999999999997E-2</v>
      </c>
      <c r="G25" s="26">
        <v>3.14E-3</v>
      </c>
      <c r="H25" s="26">
        <f t="shared" si="4"/>
        <v>9.2100000000000001E-2</v>
      </c>
      <c r="I25" s="25">
        <v>-6.5300000000000002E-3</v>
      </c>
      <c r="J25" s="26">
        <v>-1.1100000000000001E-3</v>
      </c>
      <c r="K25" s="27">
        <f>+H25+I25+J25</f>
        <v>8.4460000000000007E-2</v>
      </c>
      <c r="L25" s="26">
        <v>1.4599999999999999E-3</v>
      </c>
    </row>
    <row r="26" spans="1:12" x14ac:dyDescent="0.25">
      <c r="A26" s="24">
        <v>663</v>
      </c>
      <c r="B26" s="10">
        <v>500</v>
      </c>
      <c r="C26" s="10">
        <v>0</v>
      </c>
      <c r="D26" s="17">
        <f>B26+C26</f>
        <v>500</v>
      </c>
      <c r="E26" s="15"/>
      <c r="F26" s="14"/>
      <c r="I26" s="13"/>
      <c r="J26" s="6"/>
      <c r="K26" s="3"/>
    </row>
    <row r="27" spans="1:12" x14ac:dyDescent="0.25">
      <c r="A27" s="24"/>
      <c r="D27" s="18"/>
      <c r="E27" s="15" t="s">
        <v>4</v>
      </c>
      <c r="F27" s="25">
        <v>5.4359999999999999E-2</v>
      </c>
      <c r="G27" s="26">
        <v>8.5999999999999998E-4</v>
      </c>
      <c r="H27" s="26">
        <f t="shared" ref="H27:H30" si="5">+F27+G27</f>
        <v>5.5219999999999998E-2</v>
      </c>
      <c r="I27" s="25">
        <v>2.4099999999999998E-3</v>
      </c>
      <c r="J27" s="26">
        <v>-3.3E-4</v>
      </c>
      <c r="K27" s="27">
        <f>+H27+I27+J27</f>
        <v>5.7300000000000004E-2</v>
      </c>
      <c r="L27" s="26">
        <v>4.4000000000000002E-4</v>
      </c>
    </row>
    <row r="28" spans="1:12" x14ac:dyDescent="0.25">
      <c r="A28" s="24"/>
      <c r="D28" s="18"/>
      <c r="E28" s="15" t="s">
        <v>5</v>
      </c>
      <c r="F28" s="25">
        <v>1.8859999999999998E-2</v>
      </c>
      <c r="G28" s="26">
        <v>8.5999999999999998E-4</v>
      </c>
      <c r="H28" s="26">
        <f t="shared" si="5"/>
        <v>1.9719999999999998E-2</v>
      </c>
      <c r="I28" s="25">
        <v>8.4000000000000003E-4</v>
      </c>
      <c r="J28" s="26">
        <v>-3.3E-4</v>
      </c>
      <c r="K28" s="27">
        <f>+H28+I28+J28</f>
        <v>2.0229999999999998E-2</v>
      </c>
      <c r="L28" s="26">
        <v>4.4000000000000002E-4</v>
      </c>
    </row>
    <row r="29" spans="1:12" x14ac:dyDescent="0.25">
      <c r="A29" s="24"/>
      <c r="D29" s="18"/>
      <c r="E29" s="15" t="s">
        <v>6</v>
      </c>
      <c r="F29" s="25">
        <v>1.086E-2</v>
      </c>
      <c r="G29" s="26">
        <v>8.5999999999999998E-4</v>
      </c>
      <c r="H29" s="26">
        <f t="shared" si="5"/>
        <v>1.172E-2</v>
      </c>
      <c r="I29" s="25">
        <v>4.8000000000000001E-4</v>
      </c>
      <c r="J29" s="26">
        <v>-3.3E-4</v>
      </c>
      <c r="K29" s="27">
        <f>+H29+I29+J29</f>
        <v>1.1869999999999999E-2</v>
      </c>
      <c r="L29" s="26">
        <v>4.4000000000000002E-4</v>
      </c>
    </row>
    <row r="30" spans="1:12" x14ac:dyDescent="0.25">
      <c r="A30" s="24"/>
      <c r="D30" s="18"/>
      <c r="E30" s="15" t="s">
        <v>7</v>
      </c>
      <c r="F30" s="25">
        <v>4.3600000000000002E-3</v>
      </c>
      <c r="G30" s="26">
        <v>8.5999999999999998E-4</v>
      </c>
      <c r="H30" s="26">
        <f t="shared" si="5"/>
        <v>5.2199999999999998E-3</v>
      </c>
      <c r="I30" s="25">
        <v>1.9000000000000001E-4</v>
      </c>
      <c r="J30" s="26">
        <v>-3.3E-4</v>
      </c>
      <c r="K30" s="27">
        <f>+H30+I30+J30</f>
        <v>5.0799999999999994E-3</v>
      </c>
      <c r="L30" s="26">
        <v>4.4000000000000002E-4</v>
      </c>
    </row>
    <row r="32" spans="1:12" x14ac:dyDescent="0.25">
      <c r="A32" s="8" t="s">
        <v>23</v>
      </c>
    </row>
    <row r="33" spans="1:2" x14ac:dyDescent="0.25">
      <c r="A33" t="s">
        <v>24</v>
      </c>
      <c r="B33" t="s">
        <v>30</v>
      </c>
    </row>
    <row r="34" spans="1:2" x14ac:dyDescent="0.25">
      <c r="A34" t="s">
        <v>25</v>
      </c>
      <c r="B34" t="s">
        <v>27</v>
      </c>
    </row>
    <row r="35" spans="1:2" x14ac:dyDescent="0.25">
      <c r="A35" t="s">
        <v>26</v>
      </c>
      <c r="B35" t="s">
        <v>28</v>
      </c>
    </row>
    <row r="36" spans="1:2" x14ac:dyDescent="0.25">
      <c r="A36" t="s">
        <v>29</v>
      </c>
      <c r="B36" t="s">
        <v>31</v>
      </c>
    </row>
  </sheetData>
  <mergeCells count="3">
    <mergeCell ref="B3:D3"/>
    <mergeCell ref="E3:L3"/>
    <mergeCell ref="A1:L1"/>
  </mergeCells>
  <pageMargins left="0.7" right="0.7" top="0.75" bottom="0.75" header="0.3" footer="0.3"/>
  <pageSetup scale="74" orientation="portrait" r:id="rId1"/>
  <headerFooter>
    <oddHeader>&amp;C&amp;"Times New Roman,Bold"&amp;12APPENDIX B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7AE8A7F4BA414592C9ADFE3B30758A" ma:contentTypeVersion="111" ma:contentTypeDescription="" ma:contentTypeScope="" ma:versionID="f3d17b5b38ac16f88d9e546caabe668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Agreement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2015-12-01T08:00:00+00:00</OpenedDate>
    <Date1 xmlns="dc463f71-b30c-4ab2-9473-d307f9d35888">2016-05-13T22:12:57+00:00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DocketNumber xmlns="dc463f71-b30c-4ab2-9473-d307f9d35888">152286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B400238-CCBA-425D-B1B6-FE072BC15DC0}"/>
</file>

<file path=customXml/itemProps2.xml><?xml version="1.0" encoding="utf-8"?>
<ds:datastoreItem xmlns:ds="http://schemas.openxmlformats.org/officeDocument/2006/customXml" ds:itemID="{248673D8-F3BC-4C4E-9247-D2497E43855B}"/>
</file>

<file path=customXml/itemProps3.xml><?xml version="1.0" encoding="utf-8"?>
<ds:datastoreItem xmlns:ds="http://schemas.openxmlformats.org/officeDocument/2006/customXml" ds:itemID="{36C50E74-6BCB-4923-BB8C-87465D5FE15C}"/>
</file>

<file path=customXml/itemProps4.xml><?xml version="1.0" encoding="utf-8"?>
<ds:datastoreItem xmlns:ds="http://schemas.openxmlformats.org/officeDocument/2006/customXml" ds:itemID="{3793BA7B-E9AA-4E68-A031-ABB267D3F1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Settlement Rates</vt:lpstr>
    </vt:vector>
  </TitlesOfParts>
  <Company>MDU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Information Services</cp:lastModifiedBy>
  <cp:lastPrinted>2016-05-13T20:26:05Z</cp:lastPrinted>
  <dcterms:created xsi:type="dcterms:W3CDTF">2016-05-10T17:45:03Z</dcterms:created>
  <dcterms:modified xsi:type="dcterms:W3CDTF">2016-05-13T20:26:08Z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0x0101006E56B4D1795A2E4DB2F0B01679ED314A00077AE8A7F4BA414592C9ADFE3B30758A</vt:lpwstr>
  </property>
  <property fmtid="{D5CDD505-2E9C-101B-9397-08002B2CF9AE}" pid="3" name="_docset_NoMedatataSyncRequired">
    <vt:lpwstr>False</vt:lpwstr>
  </property>
</Properties>
</file>